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3B8B6C92-7067-48EF-86AD-DC5090513354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6" l="1"/>
  <c r="G17" i="46"/>
  <c r="H17" i="46"/>
  <c r="I17" i="46"/>
  <c r="J17" i="46"/>
  <c r="K17" i="46"/>
  <c r="K25" i="46"/>
  <c r="F25" i="46"/>
  <c r="H25" i="46"/>
  <c r="I25" i="46"/>
  <c r="K23" i="46"/>
  <c r="H23" i="46"/>
  <c r="G23" i="46"/>
  <c r="F23" i="46"/>
  <c r="F15" i="46"/>
  <c r="F16" i="46" s="1"/>
  <c r="G15" i="46"/>
  <c r="G16" i="46" s="1"/>
  <c r="H15" i="46"/>
  <c r="H16" i="46" s="1"/>
  <c r="I15" i="46"/>
  <c r="I16" i="46" s="1"/>
  <c r="J15" i="46"/>
  <c r="J16" i="46" s="1"/>
  <c r="K15" i="46"/>
  <c r="K16" i="46" s="1"/>
  <c r="A41" i="44"/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41" i="46"/>
  <c r="A41" i="46"/>
  <c r="D40" i="46"/>
  <c r="A40" i="46"/>
  <c r="E11" i="46"/>
  <c r="B10" i="46" s="1"/>
  <c r="I8" i="46"/>
  <c r="J8" i="46" s="1"/>
  <c r="A44" i="45"/>
  <c r="E11" i="45"/>
  <c r="E13" i="45" s="1"/>
  <c r="E15" i="45" s="1"/>
  <c r="E17" i="45" s="1"/>
  <c r="E18" i="45" s="1"/>
  <c r="I8" i="45"/>
  <c r="J8" i="45" s="1"/>
  <c r="E11" i="44"/>
  <c r="B10" i="44" s="1"/>
  <c r="I8" i="44"/>
  <c r="J8" i="44" s="1"/>
  <c r="D40" i="43"/>
  <c r="A40" i="43"/>
  <c r="E11" i="43"/>
  <c r="E12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6" l="1"/>
  <c r="E13" i="46" s="1"/>
  <c r="B11" i="46"/>
  <c r="B17" i="45"/>
  <c r="D17" i="45" s="1"/>
  <c r="E19" i="45"/>
  <c r="B18" i="45"/>
  <c r="A18" i="45" s="1"/>
  <c r="E12" i="45"/>
  <c r="B13" i="45"/>
  <c r="B15" i="45"/>
  <c r="B10" i="45"/>
  <c r="B11" i="45"/>
  <c r="E16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2" i="44"/>
  <c r="B11" i="43"/>
  <c r="B10" i="43"/>
  <c r="B19" i="45"/>
  <c r="E20" i="45"/>
  <c r="D11" i="47"/>
  <c r="D12" i="47" s="1"/>
  <c r="D13" i="47" s="1"/>
  <c r="D14" i="47" s="1"/>
  <c r="D15" i="47" s="1"/>
  <c r="A11" i="47"/>
  <c r="E13" i="43"/>
  <c r="B11" i="44"/>
  <c r="E14" i="45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2" i="46" l="1"/>
  <c r="D12" i="46" s="1"/>
  <c r="D11" i="46"/>
  <c r="A11" i="46"/>
  <c r="D18" i="45"/>
  <c r="A17" i="45"/>
  <c r="D11" i="45"/>
  <c r="D12" i="45" s="1"/>
  <c r="A11" i="45"/>
  <c r="A15" i="45"/>
  <c r="D15" i="45"/>
  <c r="D16" i="45" s="1"/>
  <c r="D13" i="45"/>
  <c r="D14" i="45" s="1"/>
  <c r="A13" i="45"/>
  <c r="D11" i="48"/>
  <c r="D12" i="48" s="1"/>
  <c r="D13" i="48" s="1"/>
  <c r="D14" i="48" s="1"/>
  <c r="D15" i="48" s="1"/>
  <c r="A11" i="48"/>
  <c r="B12" i="44"/>
  <c r="E13" i="44"/>
  <c r="E14" i="44"/>
  <c r="D16" i="48"/>
  <c r="D17" i="48" s="1"/>
  <c r="D18" i="48" s="1"/>
  <c r="D19" i="48" s="1"/>
  <c r="D20" i="48" s="1"/>
  <c r="A16" i="48"/>
  <c r="A11" i="44"/>
  <c r="D11" i="44"/>
  <c r="B20" i="45"/>
  <c r="E21" i="45"/>
  <c r="E26" i="48"/>
  <c r="B21" i="48"/>
  <c r="E22" i="48"/>
  <c r="E23" i="48" s="1"/>
  <c r="E24" i="48" s="1"/>
  <c r="E25" i="48" s="1"/>
  <c r="E14" i="43"/>
  <c r="B13" i="43"/>
  <c r="D19" i="45"/>
  <c r="A19" i="45"/>
  <c r="A12" i="43"/>
  <c r="D12" i="43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4" i="46"/>
  <c r="B13" i="46"/>
  <c r="A11" i="43"/>
  <c r="D1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12" i="46" l="1"/>
  <c r="D20" i="45"/>
  <c r="A20" i="45"/>
  <c r="D21" i="48"/>
  <c r="D22" i="48" s="1"/>
  <c r="D23" i="48" s="1"/>
  <c r="D24" i="48" s="1"/>
  <c r="D25" i="48" s="1"/>
  <c r="A21" i="48"/>
  <c r="E15" i="46"/>
  <c r="B14" i="46"/>
  <c r="E27" i="48"/>
  <c r="B26" i="48"/>
  <c r="A13" i="46"/>
  <c r="D13" i="46"/>
  <c r="B21" i="45"/>
  <c r="E22" i="45"/>
  <c r="E15" i="43"/>
  <c r="B14" i="43"/>
  <c r="D12" i="44"/>
  <c r="D13" i="44" s="1"/>
  <c r="A12" i="44"/>
  <c r="E27" i="47"/>
  <c r="E28" i="47" s="1"/>
  <c r="E29" i="47" s="1"/>
  <c r="E30" i="47" s="1"/>
  <c r="E31" i="47"/>
  <c r="B26" i="47"/>
  <c r="A13" i="43"/>
  <c r="D13" i="43"/>
  <c r="B14" i="44"/>
  <c r="E15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16" i="43"/>
  <c r="B15" i="43"/>
  <c r="D26" i="48"/>
  <c r="A26" i="48"/>
  <c r="B15" i="44"/>
  <c r="E16" i="44"/>
  <c r="E32" i="47"/>
  <c r="E33" i="47" s="1"/>
  <c r="E34" i="47" s="1"/>
  <c r="E35" i="47" s="1"/>
  <c r="E36" i="47"/>
  <c r="B31" i="47"/>
  <c r="B22" i="45"/>
  <c r="E23" i="45"/>
  <c r="B27" i="48"/>
  <c r="E28" i="48"/>
  <c r="A21" i="45"/>
  <c r="D21" i="45"/>
  <c r="B15" i="46"/>
  <c r="E16" i="46"/>
  <c r="D14" i="43"/>
  <c r="A14" i="43"/>
  <c r="D14" i="44"/>
  <c r="A14" i="44"/>
  <c r="D14" i="46"/>
  <c r="A14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16" i="46" l="1"/>
  <c r="E17" i="46"/>
  <c r="B16" i="44"/>
  <c r="E17" i="44"/>
  <c r="E17" i="43"/>
  <c r="B16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15" i="43"/>
  <c r="A15" i="43"/>
  <c r="D15" i="46"/>
  <c r="A15" i="46"/>
  <c r="B23" i="45"/>
  <c r="E24" i="45"/>
  <c r="A22" i="45"/>
  <c r="D22" i="45"/>
  <c r="D15" i="44"/>
  <c r="A15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4" l="1"/>
  <c r="E18" i="44"/>
  <c r="E38" i="47"/>
  <c r="B37" i="47"/>
  <c r="D36" i="47"/>
  <c r="A36" i="47"/>
  <c r="E18" i="46"/>
  <c r="B17" i="46"/>
  <c r="B33" i="48"/>
  <c r="E34" i="48"/>
  <c r="E35" i="48" s="1"/>
  <c r="E36" i="48" s="1"/>
  <c r="E37" i="48" s="1"/>
  <c r="E38" i="48"/>
  <c r="E18" i="43"/>
  <c r="B17" i="43"/>
  <c r="E25" i="45"/>
  <c r="B24" i="45"/>
  <c r="D28" i="48"/>
  <c r="D29" i="48" s="1"/>
  <c r="D30" i="48" s="1"/>
  <c r="D31" i="48" s="1"/>
  <c r="D32" i="48" s="1"/>
  <c r="A28" i="48"/>
  <c r="A23" i="45"/>
  <c r="D23" i="45"/>
  <c r="D16" i="44"/>
  <c r="A16" i="44"/>
  <c r="A16" i="43"/>
  <c r="D16" i="43"/>
  <c r="D16" i="46"/>
  <c r="A1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24" i="45"/>
  <c r="D24" i="45"/>
  <c r="B25" i="45"/>
  <c r="E26" i="45"/>
  <c r="D37" i="47"/>
  <c r="A37" i="47"/>
  <c r="D17" i="43"/>
  <c r="A17" i="43"/>
  <c r="D17" i="46"/>
  <c r="A17" i="46"/>
  <c r="E43" i="47"/>
  <c r="E39" i="47"/>
  <c r="E40" i="47" s="1"/>
  <c r="E41" i="47" s="1"/>
  <c r="E42" i="47" s="1"/>
  <c r="B38" i="47"/>
  <c r="E19" i="43"/>
  <c r="B18" i="43"/>
  <c r="E19" i="44"/>
  <c r="B18" i="44"/>
  <c r="B18" i="46"/>
  <c r="E19" i="46"/>
  <c r="D17" i="44"/>
  <c r="A1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18" i="43" l="1"/>
  <c r="A18" i="43"/>
  <c r="E27" i="45"/>
  <c r="B26" i="45"/>
  <c r="E28" i="45"/>
  <c r="B19" i="46"/>
  <c r="E20" i="46"/>
  <c r="E20" i="43"/>
  <c r="B19" i="43"/>
  <c r="D25" i="45"/>
  <c r="A25" i="45"/>
  <c r="B43" i="48"/>
  <c r="E44" i="48"/>
  <c r="E45" i="48" s="1"/>
  <c r="E46" i="48" s="1"/>
  <c r="E47" i="48" s="1"/>
  <c r="E48" i="48"/>
  <c r="D18" i="46"/>
  <c r="A1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18" i="44"/>
  <c r="A18" i="44"/>
  <c r="B19" i="44"/>
  <c r="E20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19" i="44" l="1"/>
  <c r="A19" i="44"/>
  <c r="E29" i="45"/>
  <c r="B28" i="45"/>
  <c r="D43" i="47"/>
  <c r="D44" i="47" s="1"/>
  <c r="D45" i="47" s="1"/>
  <c r="D46" i="47" s="1"/>
  <c r="D47" i="47" s="1"/>
  <c r="A43" i="47"/>
  <c r="D26" i="45"/>
  <c r="D27" i="45" s="1"/>
  <c r="A26" i="45"/>
  <c r="E49" i="47"/>
  <c r="E50" i="47" s="1"/>
  <c r="E51" i="47" s="1"/>
  <c r="E52" i="47" s="1"/>
  <c r="E53" i="47"/>
  <c r="B48" i="47"/>
  <c r="D19" i="46"/>
  <c r="A19" i="46"/>
  <c r="A19" i="43"/>
  <c r="D19" i="43"/>
  <c r="B48" i="48"/>
  <c r="E49" i="48"/>
  <c r="E50" i="48" s="1"/>
  <c r="E51" i="48" s="1"/>
  <c r="E52" i="48" s="1"/>
  <c r="E53" i="48"/>
  <c r="B20" i="43"/>
  <c r="E21" i="43"/>
  <c r="E21" i="44"/>
  <c r="B20" i="44"/>
  <c r="D43" i="48"/>
  <c r="D44" i="48" s="1"/>
  <c r="D45" i="48" s="1"/>
  <c r="D46" i="48" s="1"/>
  <c r="D47" i="48" s="1"/>
  <c r="A43" i="48"/>
  <c r="E21" i="46"/>
  <c r="B2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20" i="44" l="1"/>
  <c r="D20" i="44"/>
  <c r="D48" i="47"/>
  <c r="D49" i="47" s="1"/>
  <c r="D50" i="47" s="1"/>
  <c r="D51" i="47" s="1"/>
  <c r="D52" i="47" s="1"/>
  <c r="A48" i="47"/>
  <c r="A28" i="45"/>
  <c r="D28" i="45"/>
  <c r="B29" i="45"/>
  <c r="E30" i="45"/>
  <c r="E22" i="43"/>
  <c r="B21" i="43"/>
  <c r="A20" i="43"/>
  <c r="D20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20" i="46"/>
  <c r="A20" i="46"/>
  <c r="E22" i="44"/>
  <c r="B21" i="44"/>
  <c r="E22" i="46"/>
  <c r="B21" i="46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21" i="43"/>
  <c r="D21" i="43"/>
  <c r="D53" i="48"/>
  <c r="A53" i="48"/>
  <c r="E23" i="44"/>
  <c r="B22" i="44"/>
  <c r="B30" i="45"/>
  <c r="E31" i="45"/>
  <c r="D29" i="45"/>
  <c r="A29" i="45"/>
  <c r="E23" i="46"/>
  <c r="B22" i="46"/>
  <c r="D53" i="47"/>
  <c r="D54" i="47" s="1"/>
  <c r="D55" i="47" s="1"/>
  <c r="D56" i="47" s="1"/>
  <c r="D57" i="47" s="1"/>
  <c r="A53" i="47"/>
  <c r="A21" i="44"/>
  <c r="D21" i="44"/>
  <c r="E23" i="43"/>
  <c r="B22" i="43"/>
  <c r="E55" i="48"/>
  <c r="B54" i="48"/>
  <c r="A21" i="46"/>
  <c r="D21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6" l="1"/>
  <c r="D22" i="46"/>
  <c r="E24" i="46"/>
  <c r="B23" i="46"/>
  <c r="E24" i="44"/>
  <c r="B23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22" i="43"/>
  <c r="A22" i="43"/>
  <c r="D30" i="45"/>
  <c r="A30" i="45"/>
  <c r="E24" i="43"/>
  <c r="B23" i="43"/>
  <c r="A22" i="44"/>
  <c r="D22" i="44"/>
  <c r="D54" i="48"/>
  <c r="A54" i="48"/>
  <c r="E32" i="45"/>
  <c r="B31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25" i="44"/>
  <c r="B24" i="44"/>
  <c r="A31" i="45"/>
  <c r="D31" i="45"/>
  <c r="E33" i="45"/>
  <c r="B32" i="45"/>
  <c r="D23" i="46"/>
  <c r="A23" i="46"/>
  <c r="D23" i="43"/>
  <c r="A23" i="43"/>
  <c r="A63" i="47"/>
  <c r="D63" i="47"/>
  <c r="E25" i="46"/>
  <c r="B24" i="46"/>
  <c r="E25" i="43"/>
  <c r="B24" i="43"/>
  <c r="E65" i="47"/>
  <c r="B64" i="47"/>
  <c r="A23" i="44"/>
  <c r="D2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24" i="44"/>
  <c r="D24" i="44"/>
  <c r="E70" i="47"/>
  <c r="B65" i="47"/>
  <c r="E66" i="47"/>
  <c r="E67" i="47" s="1"/>
  <c r="E68" i="47" s="1"/>
  <c r="E69" i="47" s="1"/>
  <c r="E26" i="46"/>
  <c r="B25" i="46"/>
  <c r="A32" i="45"/>
  <c r="D32" i="45"/>
  <c r="E26" i="44"/>
  <c r="B25" i="44"/>
  <c r="D24" i="43"/>
  <c r="A24" i="43"/>
  <c r="E34" i="45"/>
  <c r="B33" i="45"/>
  <c r="A60" i="48"/>
  <c r="D60" i="48"/>
  <c r="D61" i="48" s="1"/>
  <c r="D62" i="48" s="1"/>
  <c r="D63" i="48" s="1"/>
  <c r="D64" i="48" s="1"/>
  <c r="E26" i="43"/>
  <c r="B25" i="43"/>
  <c r="E66" i="48"/>
  <c r="E67" i="48" s="1"/>
  <c r="E68" i="48" s="1"/>
  <c r="E69" i="48" s="1"/>
  <c r="E70" i="48"/>
  <c r="B65" i="48"/>
  <c r="D24" i="46"/>
  <c r="A24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33" i="45" l="1"/>
  <c r="A33" i="45"/>
  <c r="A65" i="47"/>
  <c r="D65" i="47"/>
  <c r="D66" i="47" s="1"/>
  <c r="D67" i="47" s="1"/>
  <c r="D68" i="47" s="1"/>
  <c r="D69" i="47" s="1"/>
  <c r="E35" i="45"/>
  <c r="B34" i="45"/>
  <c r="E75" i="47"/>
  <c r="B70" i="47"/>
  <c r="E71" i="47"/>
  <c r="E72" i="47" s="1"/>
  <c r="E73" i="47" s="1"/>
  <c r="E74" i="47" s="1"/>
  <c r="D25" i="43"/>
  <c r="A25" i="43"/>
  <c r="E27" i="43"/>
  <c r="B26" i="43"/>
  <c r="A65" i="48"/>
  <c r="D65" i="48"/>
  <c r="D66" i="48" s="1"/>
  <c r="D67" i="48" s="1"/>
  <c r="D68" i="48" s="1"/>
  <c r="D69" i="48" s="1"/>
  <c r="A25" i="44"/>
  <c r="D25" i="44"/>
  <c r="B26" i="46"/>
  <c r="E27" i="46"/>
  <c r="A25" i="46"/>
  <c r="D25" i="46"/>
  <c r="E71" i="48"/>
  <c r="E72" i="48" s="1"/>
  <c r="E73" i="48" s="1"/>
  <c r="E74" i="48" s="1"/>
  <c r="E75" i="48"/>
  <c r="B70" i="48"/>
  <c r="E27" i="44"/>
  <c r="B2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26" i="44" l="1"/>
  <c r="A26" i="44"/>
  <c r="B27" i="44"/>
  <c r="E28" i="44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26" i="46"/>
  <c r="A26" i="46"/>
  <c r="D26" i="43"/>
  <c r="A26" i="43"/>
  <c r="E80" i="47"/>
  <c r="B75" i="47"/>
  <c r="E76" i="47"/>
  <c r="E77" i="47" s="1"/>
  <c r="E78" i="47" s="1"/>
  <c r="E79" i="47" s="1"/>
  <c r="D34" i="45"/>
  <c r="A34" i="45"/>
  <c r="E36" i="45"/>
  <c r="B35" i="45"/>
  <c r="E28" i="46"/>
  <c r="B27" i="46"/>
  <c r="E76" i="48"/>
  <c r="E77" i="48" s="1"/>
  <c r="E78" i="48" s="1"/>
  <c r="E79" i="48" s="1"/>
  <c r="E80" i="48"/>
  <c r="B75" i="48"/>
  <c r="E28" i="43"/>
  <c r="B27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43" l="1"/>
  <c r="A27" i="43"/>
  <c r="B28" i="46"/>
  <c r="E29" i="46"/>
  <c r="B28" i="44"/>
  <c r="E29" i="44"/>
  <c r="B28" i="43"/>
  <c r="E29" i="43"/>
  <c r="D75" i="47"/>
  <c r="D76" i="47" s="1"/>
  <c r="D77" i="47" s="1"/>
  <c r="D78" i="47" s="1"/>
  <c r="D79" i="47" s="1"/>
  <c r="A75" i="47"/>
  <c r="D27" i="44"/>
  <c r="A27" i="44"/>
  <c r="A75" i="48"/>
  <c r="D75" i="48"/>
  <c r="D76" i="48" s="1"/>
  <c r="D77" i="48" s="1"/>
  <c r="D78" i="48" s="1"/>
  <c r="D79" i="48" s="1"/>
  <c r="D35" i="45"/>
  <c r="A35" i="45"/>
  <c r="E85" i="47"/>
  <c r="B80" i="47"/>
  <c r="E81" i="47"/>
  <c r="E82" i="47" s="1"/>
  <c r="E83" i="47" s="1"/>
  <c r="E84" i="47" s="1"/>
  <c r="A27" i="46"/>
  <c r="D27" i="46"/>
  <c r="E81" i="48"/>
  <c r="B80" i="48"/>
  <c r="B36" i="45"/>
  <c r="E37" i="45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44" l="1"/>
  <c r="A28" i="44"/>
  <c r="B29" i="43"/>
  <c r="E30" i="43"/>
  <c r="D28" i="43"/>
  <c r="A28" i="43"/>
  <c r="D36" i="45"/>
  <c r="A36" i="45"/>
  <c r="D80" i="47"/>
  <c r="D81" i="47" s="1"/>
  <c r="D82" i="47" s="1"/>
  <c r="D83" i="47" s="1"/>
  <c r="D84" i="47" s="1"/>
  <c r="A80" i="47"/>
  <c r="E82" i="48"/>
  <c r="B81" i="48"/>
  <c r="B29" i="46"/>
  <c r="E30" i="46"/>
  <c r="B37" i="45"/>
  <c r="E38" i="45"/>
  <c r="A28" i="46"/>
  <c r="D28" i="46"/>
  <c r="A80" i="48"/>
  <c r="D80" i="48"/>
  <c r="E90" i="47"/>
  <c r="B85" i="47"/>
  <c r="E86" i="47"/>
  <c r="E87" i="47" s="1"/>
  <c r="E88" i="47" s="1"/>
  <c r="E89" i="47" s="1"/>
  <c r="E30" i="44"/>
  <c r="B29" i="44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44" i="45" l="1"/>
  <c r="D37" i="45"/>
  <c r="A37" i="45"/>
  <c r="B30" i="43"/>
  <c r="E31" i="43"/>
  <c r="B30" i="46"/>
  <c r="E31" i="46"/>
  <c r="D29" i="46"/>
  <c r="A29" i="46"/>
  <c r="E91" i="47"/>
  <c r="B90" i="47"/>
  <c r="E87" i="48"/>
  <c r="B82" i="48"/>
  <c r="E83" i="48"/>
  <c r="E84" i="48" s="1"/>
  <c r="E85" i="48" s="1"/>
  <c r="E86" i="48" s="1"/>
  <c r="D29" i="44"/>
  <c r="A29" i="44"/>
  <c r="E31" i="44"/>
  <c r="B30" i="44"/>
  <c r="A29" i="43"/>
  <c r="D29" i="43"/>
  <c r="D85" i="47"/>
  <c r="D86" i="47" s="1"/>
  <c r="D87" i="47" s="1"/>
  <c r="D88" i="47" s="1"/>
  <c r="D89" i="47" s="1"/>
  <c r="A85" i="47"/>
  <c r="B38" i="45"/>
  <c r="E39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40" i="45" l="1"/>
  <c r="B39" i="45"/>
  <c r="A30" i="43"/>
  <c r="D30" i="43"/>
  <c r="B31" i="43"/>
  <c r="E32" i="43"/>
  <c r="D82" i="48"/>
  <c r="D83" i="48" s="1"/>
  <c r="D84" i="48" s="1"/>
  <c r="D85" i="48" s="1"/>
  <c r="D86" i="48" s="1"/>
  <c r="A82" i="48"/>
  <c r="D38" i="45"/>
  <c r="A38" i="45"/>
  <c r="D30" i="44"/>
  <c r="A30" i="44"/>
  <c r="E92" i="48"/>
  <c r="B87" i="48"/>
  <c r="E88" i="48"/>
  <c r="E89" i="48" s="1"/>
  <c r="E90" i="48" s="1"/>
  <c r="E91" i="48" s="1"/>
  <c r="B31" i="46"/>
  <c r="E32" i="46"/>
  <c r="E92" i="47"/>
  <c r="B91" i="47"/>
  <c r="B31" i="44"/>
  <c r="E32" i="44"/>
  <c r="D90" i="47"/>
  <c r="A90" i="47"/>
  <c r="A30" i="46"/>
  <c r="D30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32" i="46" l="1"/>
  <c r="E33" i="46"/>
  <c r="E33" i="44"/>
  <c r="B32" i="44"/>
  <c r="A31" i="46"/>
  <c r="D31" i="46"/>
  <c r="A31" i="43"/>
  <c r="D31" i="43"/>
  <c r="D31" i="44"/>
  <c r="A31" i="44"/>
  <c r="D87" i="48"/>
  <c r="D88" i="48" s="1"/>
  <c r="D89" i="48" s="1"/>
  <c r="D90" i="48" s="1"/>
  <c r="D91" i="48" s="1"/>
  <c r="A87" i="48"/>
  <c r="D39" i="45"/>
  <c r="A39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32" i="43"/>
  <c r="E33" i="43"/>
  <c r="E41" i="45"/>
  <c r="B40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32" i="44" l="1"/>
  <c r="A32" i="44"/>
  <c r="A32" i="43"/>
  <c r="D32" i="43"/>
  <c r="D40" i="45"/>
  <c r="A40" i="45"/>
  <c r="B98" i="48"/>
  <c r="E99" i="48"/>
  <c r="E100" i="48" s="1"/>
  <c r="E101" i="48" s="1"/>
  <c r="E102" i="48" s="1"/>
  <c r="E103" i="48"/>
  <c r="E34" i="44"/>
  <c r="B33" i="44"/>
  <c r="B33" i="46"/>
  <c r="E34" i="46"/>
  <c r="D92" i="47"/>
  <c r="D93" i="47" s="1"/>
  <c r="D94" i="47" s="1"/>
  <c r="D95" i="47" s="1"/>
  <c r="D96" i="47" s="1"/>
  <c r="D97" i="47" s="1"/>
  <c r="A92" i="47"/>
  <c r="E42" i="45"/>
  <c r="B41" i="45"/>
  <c r="D92" i="48"/>
  <c r="D93" i="48" s="1"/>
  <c r="D94" i="48" s="1"/>
  <c r="D95" i="48" s="1"/>
  <c r="D96" i="48" s="1"/>
  <c r="D97" i="48" s="1"/>
  <c r="A92" i="48"/>
  <c r="E34" i="43"/>
  <c r="B33" i="43"/>
  <c r="E99" i="47"/>
  <c r="E100" i="47" s="1"/>
  <c r="E101" i="47" s="1"/>
  <c r="E102" i="47" s="1"/>
  <c r="E103" i="47"/>
  <c r="B98" i="47"/>
  <c r="D32" i="46"/>
  <c r="A3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41" i="45" l="1"/>
  <c r="D41" i="45"/>
  <c r="A33" i="46"/>
  <c r="D33" i="46"/>
  <c r="D33" i="43"/>
  <c r="A33" i="43"/>
  <c r="E43" i="45"/>
  <c r="B43" i="45"/>
  <c r="B42" i="45"/>
  <c r="A33" i="44"/>
  <c r="D33" i="44"/>
  <c r="E35" i="43"/>
  <c r="B34" i="43"/>
  <c r="B34" i="44"/>
  <c r="D41" i="44" s="1"/>
  <c r="E35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35" i="46"/>
  <c r="B34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35" i="44" l="1"/>
  <c r="E36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42" i="45"/>
  <c r="D42" i="45"/>
  <c r="D34" i="46"/>
  <c r="A34" i="46"/>
  <c r="D34" i="44"/>
  <c r="A34" i="44"/>
  <c r="A43" i="45"/>
  <c r="D43" i="45"/>
  <c r="E44" i="45"/>
  <c r="E109" i="47"/>
  <c r="E110" i="47" s="1"/>
  <c r="E111" i="47" s="1"/>
  <c r="E112" i="47" s="1"/>
  <c r="E113" i="47"/>
  <c r="B108" i="47"/>
  <c r="E36" i="46"/>
  <c r="B35" i="46"/>
  <c r="E109" i="48"/>
  <c r="B108" i="48"/>
  <c r="A34" i="43"/>
  <c r="D34" i="43"/>
  <c r="D103" i="47"/>
  <c r="D104" i="47" s="1"/>
  <c r="D105" i="47" s="1"/>
  <c r="D106" i="47" s="1"/>
  <c r="D107" i="47" s="1"/>
  <c r="A103" i="47"/>
  <c r="E36" i="43"/>
  <c r="B35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35" i="46" l="1"/>
  <c r="A35" i="46"/>
  <c r="E37" i="43"/>
  <c r="B36" i="43"/>
  <c r="B36" i="44"/>
  <c r="E37" i="44"/>
  <c r="E110" i="48"/>
  <c r="B109" i="48"/>
  <c r="A108" i="47"/>
  <c r="D108" i="47"/>
  <c r="D109" i="47" s="1"/>
  <c r="D110" i="47" s="1"/>
  <c r="D111" i="47" s="1"/>
  <c r="D112" i="47" s="1"/>
  <c r="E37" i="46"/>
  <c r="B36" i="46"/>
  <c r="A35" i="43"/>
  <c r="D35" i="43"/>
  <c r="D108" i="48"/>
  <c r="A108" i="48"/>
  <c r="E114" i="47"/>
  <c r="E115" i="47" s="1"/>
  <c r="E116" i="47" s="1"/>
  <c r="E117" i="47" s="1"/>
  <c r="E118" i="47"/>
  <c r="B113" i="47"/>
  <c r="D42" i="44"/>
  <c r="D35" i="44"/>
  <c r="A35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9" i="48" l="1"/>
  <c r="A109" i="48"/>
  <c r="D36" i="43"/>
  <c r="A36" i="43"/>
  <c r="D113" i="47"/>
  <c r="D114" i="47" s="1"/>
  <c r="D115" i="47" s="1"/>
  <c r="D116" i="47" s="1"/>
  <c r="D117" i="47" s="1"/>
  <c r="A113" i="47"/>
  <c r="E119" i="47"/>
  <c r="B118" i="47"/>
  <c r="A36" i="46"/>
  <c r="D36" i="46"/>
  <c r="E111" i="48"/>
  <c r="E112" i="48" s="1"/>
  <c r="E113" i="48" s="1"/>
  <c r="E114" i="48" s="1"/>
  <c r="E115" i="48"/>
  <c r="B110" i="48"/>
  <c r="E38" i="43"/>
  <c r="B37" i="43"/>
  <c r="E38" i="44"/>
  <c r="B37" i="44"/>
  <c r="D36" i="44"/>
  <c r="A36" i="44"/>
  <c r="E38" i="46"/>
  <c r="B37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39" i="46" l="1"/>
  <c r="B39" i="46"/>
  <c r="B38" i="46"/>
  <c r="E39" i="43"/>
  <c r="B39" i="43"/>
  <c r="B38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37" i="44"/>
  <c r="A37" i="44"/>
  <c r="D37" i="43"/>
  <c r="A37" i="43"/>
  <c r="E116" i="48"/>
  <c r="E117" i="48" s="1"/>
  <c r="E118" i="48" s="1"/>
  <c r="E119" i="48" s="1"/>
  <c r="E120" i="48"/>
  <c r="B120" i="48"/>
  <c r="B115" i="48"/>
  <c r="D37" i="46"/>
  <c r="A37" i="46"/>
  <c r="B38" i="44"/>
  <c r="E39" i="44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38" i="46"/>
  <c r="A38" i="46"/>
  <c r="D39" i="43"/>
  <c r="A39" i="43"/>
  <c r="B40" i="44"/>
  <c r="B39" i="44"/>
  <c r="E40" i="44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39" i="46"/>
  <c r="D39" i="46"/>
  <c r="A119" i="47"/>
  <c r="D119" i="47"/>
  <c r="E40" i="43"/>
  <c r="E41" i="43" s="1"/>
  <c r="B41" i="43" s="1"/>
  <c r="D38" i="44"/>
  <c r="A38" i="44"/>
  <c r="E125" i="47"/>
  <c r="E126" i="47" s="1"/>
  <c r="E127" i="47" s="1"/>
  <c r="E128" i="47" s="1"/>
  <c r="E129" i="47" s="1"/>
  <c r="E121" i="47"/>
  <c r="E122" i="47" s="1"/>
  <c r="E123" i="47" s="1"/>
  <c r="E124" i="47" s="1"/>
  <c r="D38" i="43"/>
  <c r="A38" i="43"/>
  <c r="E40" i="46"/>
  <c r="E41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41" i="44" l="1"/>
  <c r="E42" i="44" s="1"/>
  <c r="D39" i="44"/>
  <c r="A39" i="44"/>
  <c r="D40" i="44"/>
  <c r="A40" i="44"/>
  <c r="D41" i="43"/>
  <c r="A41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<sst xmlns="http://schemas.openxmlformats.org/spreadsheetml/2006/main" count="542" uniqueCount="117">
  <si>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</si>
  <si>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</si>
  <si>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</si>
  <si>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</si>
  <si>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</si>
  <si>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</si>
  <si>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</si>
  <si>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</si>
  <si>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</si>
  <si>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</si>
  <si>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</si>
  <si>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</si>
  <si>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</si>
  <si>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</si>
  <si>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</si>
  <si>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</si>
  <si>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</si>
  <si>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</si>
  <si>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</si>
  <si>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</si>
  <si>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</si>
  <si>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</si>
  <si>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</si>
  <si>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</si>
  <si>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</si>
  <si>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</si>
  <si>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</si>
  <si>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</si>
  <si>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</si>
  <si>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</si>
  <si>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</si>
  <si>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</si>
  <si>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</si>
  <si>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</si>
  <si>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</si>
  <si>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</si>
  <si>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</si>
  <si>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</si>
  <si>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</si>
  <si>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</si>
  <si>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</si>
  <si>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</si>
  <si>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</si>
  <si>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</si>
  <si>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</si>
  <si>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</si>
  <si>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</si>
  <si>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</si>
  <si>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</si>
  <si>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</si>
  <si>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</si>
  <si>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</si>
  <si>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</si>
  <si>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</si>
  <si>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</si>
  <si>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</si>
  <si>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</si>
  <si>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</si>
  <si>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</si>
  <si>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</si>
  <si>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</si>
  <si>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</si>
  <si>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</si>
  <si>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</si>
  <si>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</si>
  <si>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</si>
  <si>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</si>
  <si>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</si>
  <si>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</si>
  <si>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</si>
  <si>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</si>
  <si>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</si>
  <si>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</si>
  <si>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</si>
  <si>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</si>
  <si>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</si>
  <si>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</si>
  <si>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</si>
  <si>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TIME-202134</t>
  </si>
  <si>
    <t xml:space="preserve">ONDE Digital certification proposal preparing </t>
  </si>
  <si>
    <t>WFH</t>
  </si>
  <si>
    <t>TIME-202107</t>
  </si>
  <si>
    <t>NBTC Digital Platform (Financial Proposal/CV/Technical)</t>
  </si>
  <si>
    <t>Facilitator for Workshop Digital PR Training Day 2</t>
  </si>
  <si>
    <t>Runralit</t>
  </si>
  <si>
    <t>Tasuwan</t>
  </si>
  <si>
    <t>TIME104</t>
  </si>
  <si>
    <t>TIME-202097</t>
  </si>
  <si>
    <t xml:space="preserve">OIC NIB proposal preparing </t>
  </si>
  <si>
    <t>TD-202105</t>
  </si>
  <si>
    <t>TIME-202119</t>
  </si>
  <si>
    <t>TIME-202146</t>
  </si>
  <si>
    <t xml:space="preserve">NIEC Telecom : Contact with expert / CV part / document collected / financial proposal </t>
  </si>
  <si>
    <t>Huawei Smart city : Part 4</t>
  </si>
  <si>
    <t>Facilitator for Workshop SCGP</t>
  </si>
  <si>
    <t>TIME-202100</t>
  </si>
  <si>
    <t xml:space="preserve">OIC Data Gov : Contact with expert / CV part / financial proposal </t>
  </si>
  <si>
    <t>TIME-202149</t>
  </si>
  <si>
    <t>ETDA Dashboard : CV Part / finanial proposal</t>
  </si>
  <si>
    <t>TIME</t>
  </si>
  <si>
    <t>TIME-202135</t>
  </si>
  <si>
    <t>BAAC New Business: Contact with expert / Seeking for expert/ project pre-kick off</t>
  </si>
  <si>
    <t>Personal leave</t>
  </si>
  <si>
    <t>TIME- 202157</t>
  </si>
  <si>
    <t>Etda Digital Platform Governance: CV Part / financial proposal</t>
  </si>
  <si>
    <t>ETDA Dashboard : CV Part / financial proposal</t>
  </si>
  <si>
    <t>TIME-202136</t>
  </si>
  <si>
    <t>BAAC New Business: Company Profile / Project Ref.</t>
  </si>
  <si>
    <t>BAAC New Business: Pitching Project</t>
  </si>
  <si>
    <t>Seeking for New Opportunity</t>
  </si>
  <si>
    <t>TIME-202137</t>
  </si>
  <si>
    <t>BAAC New Business: ทำหนังสือปรับลดราคา</t>
  </si>
  <si>
    <t>BAAC New Business: Pre Kick-off</t>
  </si>
  <si>
    <t>BAAC New Business: Pre Kick-off / Contact with Expert in Project</t>
  </si>
  <si>
    <t>NIEC Telecom : ทำหนังสือเชิญประชุม / contact with expert / contact with พี่ผึ้ง</t>
  </si>
  <si>
    <t>TIME-202120</t>
  </si>
  <si>
    <t>TIME-202121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</si>
</sst>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21" xfId="2" applyFont="1" applyBorder="1" applyAlignment="1" applyProtection="1">
      <alignment horizontal="center" vertical="center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14" fontId="9" fillId="0" borderId="30" xfId="2" applyNumberFormat="1" applyFont="1" applyBorder="1" applyAlignment="1">
      <alignment horizontal="center" vertical="center"/>
    </xf>
    <xf numFmtId="0" fontId="9" fillId="0" borderId="10" xfId="2" applyFont="1" applyBorder="1" applyAlignment="1" applyProtection="1">
      <alignment vertical="center"/>
      <protection locked="0"/>
    </xf>
    <xf numFmtId="0" fontId="9" fillId="9" borderId="11" xfId="2" applyFont="1" applyFill="1" applyBorder="1" applyAlignment="1" applyProtection="1">
      <alignment horizontal="left" vertical="center"/>
      <protection locked="0"/>
    </xf>
    <xf numFmtId="20" fontId="9" fillId="0" borderId="10" xfId="2" applyNumberFormat="1" applyFont="1" applyBorder="1" applyAlignment="1">
      <alignment horizontal="center" vertical="center"/>
    </xf>
    <xf numFmtId="14" fontId="9" fillId="0" borderId="10" xfId="2" applyNumberFormat="1" applyFont="1" applyBorder="1" applyAlignment="1">
      <alignment horizontal="center" vertical="center"/>
    </xf>
    <xf numFmtId="20" fontId="9" fillId="9" borderId="10" xfId="2" applyNumberFormat="1" applyFont="1" applyFill="1" applyBorder="1" applyAlignment="1">
      <alignment horizontal="center" vertical="center"/>
    </xf>
    <xf numFmtId="14" fontId="9" fillId="9" borderId="10" xfId="2" applyNumberFormat="1" applyFont="1" applyFill="1" applyBorder="1" applyAlignment="1">
      <alignment horizontal="center" vertical="center"/>
    </xf>
    <xf numFmtId="0" fontId="9" fillId="9" borderId="10" xfId="2" applyFont="1" applyFill="1" applyBorder="1" applyAlignment="1" applyProtection="1">
      <alignment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2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9" t="s">
        <v>24</v>
      </c>
      <c r="C2" s="250"/>
      <c r="D2" s="250"/>
      <c r="E2" s="250"/>
      <c r="F2" s="250"/>
      <c r="G2" s="251"/>
      <c r="H2" s="2"/>
      <c r="I2" s="2"/>
    </row>
    <row r="3" spans="2:9" x14ac:dyDescent="0.35">
      <c r="B3" s="7" t="s">
        <v>25</v>
      </c>
      <c r="C3" s="255" t="s">
        <v>84</v>
      </c>
      <c r="D3" s="256"/>
      <c r="E3" s="256"/>
      <c r="F3" s="256"/>
      <c r="G3" s="257"/>
      <c r="H3" s="3"/>
      <c r="I3" s="3"/>
    </row>
    <row r="4" spans="2:9" x14ac:dyDescent="0.35">
      <c r="B4" s="6" t="s">
        <v>26</v>
      </c>
      <c r="C4" s="258" t="s">
        <v>85</v>
      </c>
      <c r="D4" s="259"/>
      <c r="E4" s="259"/>
      <c r="F4" s="259"/>
      <c r="G4" s="260"/>
      <c r="H4" s="3"/>
      <c r="I4" s="3"/>
    </row>
    <row r="5" spans="2:9" x14ac:dyDescent="0.35">
      <c r="B5" s="6" t="s">
        <v>27</v>
      </c>
      <c r="C5" s="258" t="s">
        <v>86</v>
      </c>
      <c r="D5" s="259"/>
      <c r="E5" s="259"/>
      <c r="F5" s="259"/>
      <c r="G5" s="260"/>
      <c r="H5" s="3"/>
      <c r="I5" s="3"/>
    </row>
    <row r="7" spans="2:9" ht="32.25" customHeight="1" x14ac:dyDescent="0.35">
      <c r="B7" s="264" t="s">
        <v>31</v>
      </c>
      <c r="C7" s="265"/>
      <c r="D7" s="265"/>
      <c r="E7" s="265"/>
      <c r="F7" s="265"/>
      <c r="G7" s="266"/>
      <c r="H7" s="3"/>
      <c r="I7" s="3"/>
    </row>
    <row r="8" spans="2:9" x14ac:dyDescent="0.35">
      <c r="B8" s="252" t="s">
        <v>28</v>
      </c>
      <c r="C8" s="253"/>
      <c r="D8" s="253"/>
      <c r="E8" s="253"/>
      <c r="F8" s="253"/>
      <c r="G8" s="254"/>
      <c r="H8" s="3"/>
      <c r="I8" s="3"/>
    </row>
    <row r="9" spans="2:9" x14ac:dyDescent="0.35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35">
      <c r="B10" s="229" t="s">
        <v>30</v>
      </c>
      <c r="C10" s="230"/>
      <c r="D10" s="230"/>
      <c r="E10" s="230"/>
      <c r="F10" s="230"/>
      <c r="G10" s="231"/>
      <c r="H10" s="3"/>
      <c r="I10" s="3"/>
    </row>
    <row r="12" spans="2:9" x14ac:dyDescent="0.35">
      <c r="B12" s="58" t="s">
        <v>49</v>
      </c>
      <c r="C12" s="232" t="s">
        <v>16</v>
      </c>
      <c r="D12" s="233"/>
      <c r="E12" s="233"/>
      <c r="F12" s="233"/>
      <c r="G12" s="233"/>
      <c r="H12" s="4"/>
      <c r="I12" s="4"/>
    </row>
    <row r="13" spans="2:9" ht="19.5" customHeight="1" x14ac:dyDescent="0.35">
      <c r="B13" s="60">
        <v>9001</v>
      </c>
      <c r="C13" s="226" t="s">
        <v>36</v>
      </c>
      <c r="D13" s="227"/>
      <c r="E13" s="227"/>
      <c r="F13" s="227"/>
      <c r="G13" s="228"/>
      <c r="H13" s="4"/>
      <c r="I13" s="4"/>
    </row>
    <row r="14" spans="2:9" ht="19.5" customHeight="1" x14ac:dyDescent="0.35">
      <c r="B14" s="7" t="s">
        <v>23</v>
      </c>
      <c r="C14" s="229"/>
      <c r="D14" s="230"/>
      <c r="E14" s="230"/>
      <c r="F14" s="230"/>
      <c r="G14" s="231"/>
      <c r="H14" s="4"/>
      <c r="I14" s="4"/>
    </row>
    <row r="15" spans="2:9" ht="18.75" customHeight="1" x14ac:dyDescent="0.35">
      <c r="B15" s="60">
        <v>9002</v>
      </c>
      <c r="C15" s="234" t="s">
        <v>48</v>
      </c>
      <c r="D15" s="235"/>
      <c r="E15" s="235"/>
      <c r="F15" s="235"/>
      <c r="G15" s="236"/>
      <c r="H15" s="4"/>
      <c r="I15" s="4"/>
    </row>
    <row r="16" spans="2:9" ht="18.75" customHeight="1" x14ac:dyDescent="0.35">
      <c r="B16" s="61"/>
      <c r="C16" s="267" t="s">
        <v>43</v>
      </c>
      <c r="D16" s="268"/>
      <c r="E16" s="268"/>
      <c r="F16" s="268"/>
      <c r="G16" s="269"/>
      <c r="H16" s="4"/>
      <c r="I16" s="4"/>
    </row>
    <row r="17" spans="2:9" ht="18.75" customHeight="1" x14ac:dyDescent="0.35">
      <c r="B17" s="7" t="s">
        <v>15</v>
      </c>
      <c r="C17" s="237" t="s">
        <v>44</v>
      </c>
      <c r="D17" s="238"/>
      <c r="E17" s="238"/>
      <c r="F17" s="238"/>
      <c r="G17" s="239"/>
      <c r="H17" s="4"/>
      <c r="I17" s="4"/>
    </row>
    <row r="18" spans="2:9" ht="19.5" customHeight="1" x14ac:dyDescent="0.35">
      <c r="B18" s="62">
        <v>9003</v>
      </c>
      <c r="C18" s="240" t="s">
        <v>37</v>
      </c>
      <c r="D18" s="241"/>
      <c r="E18" s="241"/>
      <c r="F18" s="241"/>
      <c r="G18" s="242"/>
      <c r="H18" s="4"/>
      <c r="I18" s="4"/>
    </row>
    <row r="19" spans="2:9" x14ac:dyDescent="0.35">
      <c r="B19" s="63" t="s">
        <v>17</v>
      </c>
      <c r="C19" s="243"/>
      <c r="D19" s="244"/>
      <c r="E19" s="244"/>
      <c r="F19" s="244"/>
      <c r="G19" s="245"/>
      <c r="H19" s="4"/>
      <c r="I19" s="4"/>
    </row>
    <row r="20" spans="2:9" ht="19.5" customHeight="1" x14ac:dyDescent="0.35">
      <c r="B20" s="62">
        <v>9004</v>
      </c>
      <c r="C20" s="240" t="s">
        <v>42</v>
      </c>
      <c r="D20" s="241"/>
      <c r="E20" s="241"/>
      <c r="F20" s="241"/>
      <c r="G20" s="242"/>
      <c r="H20" s="4"/>
      <c r="I20" s="4"/>
    </row>
    <row r="21" spans="2:9" ht="19.5" customHeight="1" x14ac:dyDescent="0.35">
      <c r="B21" s="63" t="s">
        <v>17</v>
      </c>
      <c r="C21" s="243"/>
      <c r="D21" s="244"/>
      <c r="E21" s="244"/>
      <c r="F21" s="244"/>
      <c r="G21" s="245"/>
      <c r="H21" s="4"/>
      <c r="I21" s="4"/>
    </row>
    <row r="22" spans="2:9" ht="19.5" customHeight="1" x14ac:dyDescent="0.35">
      <c r="B22" s="60">
        <v>9005</v>
      </c>
      <c r="C22" s="226" t="s">
        <v>41</v>
      </c>
      <c r="D22" s="227"/>
      <c r="E22" s="227"/>
      <c r="F22" s="227"/>
      <c r="G22" s="228"/>
    </row>
    <row r="23" spans="2:9" ht="19.5" customHeight="1" x14ac:dyDescent="0.35">
      <c r="B23" s="7" t="s">
        <v>32</v>
      </c>
      <c r="C23" s="229"/>
      <c r="D23" s="230"/>
      <c r="E23" s="230"/>
      <c r="F23" s="230"/>
      <c r="G23" s="231"/>
    </row>
    <row r="24" spans="2:9" ht="19.5" customHeight="1" x14ac:dyDescent="0.35">
      <c r="B24" s="60">
        <v>9006</v>
      </c>
      <c r="C24" s="240" t="s">
        <v>40</v>
      </c>
      <c r="D24" s="241"/>
      <c r="E24" s="241"/>
      <c r="F24" s="241"/>
      <c r="G24" s="242"/>
    </row>
    <row r="25" spans="2:9" x14ac:dyDescent="0.35">
      <c r="B25" s="7" t="s">
        <v>22</v>
      </c>
      <c r="C25" s="243"/>
      <c r="D25" s="244"/>
      <c r="E25" s="244"/>
      <c r="F25" s="244"/>
      <c r="G25" s="245"/>
    </row>
    <row r="26" spans="2:9" ht="19.5" customHeight="1" x14ac:dyDescent="0.35">
      <c r="B26" s="60">
        <v>9007</v>
      </c>
      <c r="C26" s="226" t="s">
        <v>39</v>
      </c>
      <c r="D26" s="227"/>
      <c r="E26" s="227"/>
      <c r="F26" s="227"/>
      <c r="G26" s="228"/>
    </row>
    <row r="27" spans="2:9" ht="19.5" customHeight="1" x14ac:dyDescent="0.35">
      <c r="B27" s="7" t="s">
        <v>9</v>
      </c>
      <c r="C27" s="229"/>
      <c r="D27" s="230"/>
      <c r="E27" s="230"/>
      <c r="F27" s="230"/>
      <c r="G27" s="231"/>
    </row>
    <row r="28" spans="2:9" ht="19.5" customHeight="1" x14ac:dyDescent="0.35">
      <c r="B28" s="60">
        <v>9008</v>
      </c>
      <c r="C28" s="226" t="s">
        <v>38</v>
      </c>
      <c r="D28" s="227"/>
      <c r="E28" s="227"/>
      <c r="F28" s="227"/>
      <c r="G28" s="228"/>
    </row>
    <row r="29" spans="2:9" ht="19.5" customHeight="1" x14ac:dyDescent="0.35">
      <c r="B29" s="7" t="s">
        <v>10</v>
      </c>
      <c r="C29" s="229"/>
      <c r="D29" s="230"/>
      <c r="E29" s="230"/>
      <c r="F29" s="230"/>
      <c r="G29" s="231"/>
    </row>
    <row r="30" spans="2:9" ht="15" customHeight="1" x14ac:dyDescent="0.35">
      <c r="B30" s="60">
        <v>9009</v>
      </c>
      <c r="C30" s="240" t="s">
        <v>76</v>
      </c>
      <c r="D30" s="241"/>
      <c r="E30" s="241"/>
      <c r="F30" s="241"/>
      <c r="G30" s="242"/>
    </row>
    <row r="31" spans="2:9" x14ac:dyDescent="0.35">
      <c r="B31" s="61"/>
      <c r="C31" s="246" t="s">
        <v>77</v>
      </c>
      <c r="D31" s="247"/>
      <c r="E31" s="247"/>
      <c r="F31" s="247"/>
      <c r="G31" s="248"/>
    </row>
    <row r="32" spans="2:9" ht="19.5" customHeight="1" x14ac:dyDescent="0.35">
      <c r="B32" s="7" t="s">
        <v>21</v>
      </c>
      <c r="C32" s="243" t="s">
        <v>75</v>
      </c>
      <c r="D32" s="244"/>
      <c r="E32" s="244"/>
      <c r="F32" s="244"/>
      <c r="G32" s="245"/>
    </row>
    <row r="33" spans="2:7" ht="19.5" customHeight="1" x14ac:dyDescent="0.35">
      <c r="B33" s="60">
        <v>9010</v>
      </c>
      <c r="C33" s="226" t="s">
        <v>18</v>
      </c>
      <c r="D33" s="227"/>
      <c r="E33" s="227"/>
      <c r="F33" s="227"/>
      <c r="G33" s="228"/>
    </row>
    <row r="34" spans="2:7" ht="19.5" customHeight="1" x14ac:dyDescent="0.35">
      <c r="B34" s="7" t="s">
        <v>11</v>
      </c>
      <c r="C34" s="229"/>
      <c r="D34" s="230"/>
      <c r="E34" s="230"/>
      <c r="F34" s="230"/>
      <c r="G34" s="231"/>
    </row>
    <row r="35" spans="2:7" ht="19.5" customHeight="1" x14ac:dyDescent="0.35">
      <c r="B35" s="60">
        <v>9013</v>
      </c>
      <c r="C35" s="226" t="s">
        <v>19</v>
      </c>
      <c r="D35" s="227"/>
      <c r="E35" s="227"/>
      <c r="F35" s="227"/>
      <c r="G35" s="228"/>
    </row>
    <row r="36" spans="2:7" ht="19.5" customHeight="1" x14ac:dyDescent="0.35">
      <c r="B36" s="7" t="s">
        <v>12</v>
      </c>
      <c r="C36" s="229"/>
      <c r="D36" s="230"/>
      <c r="E36" s="230"/>
      <c r="F36" s="230"/>
      <c r="G36" s="231"/>
    </row>
    <row r="37" spans="2:7" ht="19.5" customHeight="1" x14ac:dyDescent="0.35">
      <c r="B37" s="60">
        <v>9014</v>
      </c>
      <c r="C37" s="226" t="s">
        <v>13</v>
      </c>
      <c r="D37" s="227"/>
      <c r="E37" s="227"/>
      <c r="F37" s="227"/>
      <c r="G37" s="228"/>
    </row>
    <row r="38" spans="2:7" ht="19.5" customHeight="1" x14ac:dyDescent="0.35">
      <c r="B38" s="64" t="s">
        <v>13</v>
      </c>
      <c r="C38" s="237"/>
      <c r="D38" s="238"/>
      <c r="E38" s="238"/>
      <c r="F38" s="238"/>
      <c r="G38" s="239"/>
    </row>
    <row r="39" spans="2:7" ht="19.5" customHeight="1" x14ac:dyDescent="0.35">
      <c r="B39" s="60">
        <v>9015</v>
      </c>
      <c r="C39" s="226" t="s">
        <v>20</v>
      </c>
      <c r="D39" s="227"/>
      <c r="E39" s="227"/>
      <c r="F39" s="227"/>
      <c r="G39" s="228"/>
    </row>
    <row r="40" spans="2:7" ht="19.5" customHeight="1" x14ac:dyDescent="0.35">
      <c r="B40" s="64" t="s">
        <v>14</v>
      </c>
      <c r="C40" s="229"/>
      <c r="D40" s="230"/>
      <c r="E40" s="230"/>
      <c r="F40" s="230"/>
      <c r="G40" s="231"/>
    </row>
    <row r="43" spans="2:7" x14ac:dyDescent="0.35">
      <c r="B43" s="58" t="s">
        <v>50</v>
      </c>
      <c r="C43" s="232" t="s">
        <v>16</v>
      </c>
      <c r="D43" s="233"/>
      <c r="E43" s="233"/>
      <c r="F43" s="233"/>
      <c r="G43" s="233"/>
    </row>
    <row r="44" spans="2:7" x14ac:dyDescent="0.35">
      <c r="B44" s="60" t="s">
        <v>51</v>
      </c>
      <c r="C44" s="226" t="s">
        <v>52</v>
      </c>
      <c r="D44" s="227"/>
      <c r="E44" s="227"/>
      <c r="F44" s="227"/>
      <c r="G44" s="228"/>
    </row>
    <row r="45" spans="2:7" x14ac:dyDescent="0.35">
      <c r="B45" s="7" t="s">
        <v>53</v>
      </c>
      <c r="C45" s="229"/>
      <c r="D45" s="230"/>
      <c r="E45" s="230"/>
      <c r="F45" s="230"/>
      <c r="G45" s="231"/>
    </row>
    <row r="46" spans="2:7" x14ac:dyDescent="0.35">
      <c r="B46" s="61" t="s">
        <v>54</v>
      </c>
      <c r="C46" s="234" t="s">
        <v>55</v>
      </c>
      <c r="D46" s="235"/>
      <c r="E46" s="235"/>
      <c r="F46" s="235"/>
      <c r="G46" s="236"/>
    </row>
    <row r="47" spans="2:7" x14ac:dyDescent="0.35">
      <c r="B47" s="7" t="s">
        <v>56</v>
      </c>
      <c r="C47" s="237"/>
      <c r="D47" s="238"/>
      <c r="E47" s="238"/>
      <c r="F47" s="238"/>
      <c r="G47" s="239"/>
    </row>
    <row r="48" spans="2:7" x14ac:dyDescent="0.35">
      <c r="B48" s="62" t="s">
        <v>57</v>
      </c>
      <c r="C48" s="226" t="s">
        <v>58</v>
      </c>
      <c r="D48" s="227"/>
      <c r="E48" s="227"/>
      <c r="F48" s="227"/>
      <c r="G48" s="228"/>
    </row>
    <row r="49" spans="2:7" x14ac:dyDescent="0.35">
      <c r="B49" s="63" t="s">
        <v>59</v>
      </c>
      <c r="C49" s="229"/>
      <c r="D49" s="230"/>
      <c r="E49" s="230"/>
      <c r="F49" s="230"/>
      <c r="G49" s="231"/>
    </row>
    <row r="50" spans="2:7" x14ac:dyDescent="0.35">
      <c r="B50" s="62" t="s">
        <v>60</v>
      </c>
      <c r="C50" s="226" t="s">
        <v>61</v>
      </c>
      <c r="D50" s="227"/>
      <c r="E50" s="227"/>
      <c r="F50" s="227"/>
      <c r="G50" s="228"/>
    </row>
    <row r="51" spans="2:7" x14ac:dyDescent="0.35">
      <c r="B51" s="63" t="s">
        <v>62</v>
      </c>
      <c r="C51" s="229"/>
      <c r="D51" s="230"/>
      <c r="E51" s="230"/>
      <c r="F51" s="230"/>
      <c r="G51" s="231"/>
    </row>
    <row r="52" spans="2:7" x14ac:dyDescent="0.35">
      <c r="B52" s="60" t="s">
        <v>63</v>
      </c>
      <c r="C52" s="226" t="s">
        <v>64</v>
      </c>
      <c r="D52" s="227"/>
      <c r="E52" s="227"/>
      <c r="F52" s="227"/>
      <c r="G52" s="228"/>
    </row>
    <row r="53" spans="2:7" x14ac:dyDescent="0.35">
      <c r="B53" s="7" t="s">
        <v>65</v>
      </c>
      <c r="C53" s="229"/>
      <c r="D53" s="230"/>
      <c r="E53" s="230"/>
      <c r="F53" s="230"/>
      <c r="G53" s="231"/>
    </row>
    <row r="54" spans="2:7" x14ac:dyDescent="0.35">
      <c r="B54" s="60" t="s">
        <v>66</v>
      </c>
      <c r="C54" s="226" t="s">
        <v>67</v>
      </c>
      <c r="D54" s="227"/>
      <c r="E54" s="227"/>
      <c r="F54" s="227"/>
      <c r="G54" s="228"/>
    </row>
    <row r="55" spans="2:7" x14ac:dyDescent="0.35">
      <c r="B55" s="7" t="s">
        <v>68</v>
      </c>
      <c r="C55" s="229"/>
      <c r="D55" s="230"/>
      <c r="E55" s="230"/>
      <c r="F55" s="230"/>
      <c r="G55" s="231"/>
    </row>
    <row r="56" spans="2:7" x14ac:dyDescent="0.35">
      <c r="B56" s="60" t="s">
        <v>69</v>
      </c>
      <c r="C56" s="226" t="s">
        <v>70</v>
      </c>
      <c r="D56" s="227"/>
      <c r="E56" s="227"/>
      <c r="F56" s="227"/>
      <c r="G56" s="228"/>
    </row>
    <row r="57" spans="2:7" x14ac:dyDescent="0.35">
      <c r="B57" s="7" t="s">
        <v>71</v>
      </c>
      <c r="C57" s="229"/>
      <c r="D57" s="230"/>
      <c r="E57" s="230"/>
      <c r="F57" s="230"/>
      <c r="G57" s="231"/>
    </row>
    <row r="58" spans="2:7" x14ac:dyDescent="0.35">
      <c r="B58" s="60" t="s">
        <v>72</v>
      </c>
      <c r="C58" s="226" t="s">
        <v>73</v>
      </c>
      <c r="D58" s="227"/>
      <c r="E58" s="227"/>
      <c r="F58" s="227"/>
      <c r="G58" s="228"/>
    </row>
    <row r="59" spans="2:7" x14ac:dyDescent="0.35">
      <c r="B59" s="7" t="s">
        <v>74</v>
      </c>
      <c r="C59" s="229"/>
      <c r="D59" s="230"/>
      <c r="E59" s="230"/>
      <c r="F59" s="230"/>
      <c r="G59" s="231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189"/>
  <sheetViews>
    <sheetView showGridLines="0" topLeftCell="D31" zoomScale="90" zoomScaleNormal="90" workbookViewId="0">
      <selection activeCell="F36" sqref="F36:K3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SUM(J10:J55)</f>
        <v>162</v>
      </c>
      <c r="J8" s="123">
        <f>I8/8</f>
        <v>20.25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1"/>
      <c r="D10" s="162">
        <v>44440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>
        <f t="shared" ref="A11:A44" si="0">IF(OR(C11="f",C11="u",C11="F",C11="U"),"",IF(OR(B11=1,B11=2,B11=3,B11=4,B11=5),1,""))</f>
        <v>1</v>
      </c>
      <c r="B11" s="111">
        <f t="shared" ref="B11:B42" si="1">WEEKDAY(E11,2)</f>
        <v>3</v>
      </c>
      <c r="C11" s="168"/>
      <c r="D11" s="203" t="str">
        <f>IF(B11=1,"Mo",IF(B11=2,"Tue",IF(B11=3,"Wed",IF(B11=4,"Thu",IF(B11=5,"Fri",IF(B11=6,"Sat",IF(B11=7,"Sun","")))))))</f>
        <v>Wed</v>
      </c>
      <c r="E11" s="204">
        <f>+D10</f>
        <v>44440</v>
      </c>
      <c r="F11" s="134" t="s">
        <v>90</v>
      </c>
      <c r="G11" s="135">
        <v>9003</v>
      </c>
      <c r="H11" s="150" t="s">
        <v>92</v>
      </c>
      <c r="I11" s="205" t="s">
        <v>80</v>
      </c>
      <c r="J11" s="206">
        <v>4</v>
      </c>
      <c r="K11" s="207" t="s">
        <v>60</v>
      </c>
    </row>
    <row r="12" spans="1:11" ht="22.5" customHeight="1" x14ac:dyDescent="0.25">
      <c r="C12" s="208"/>
      <c r="D12" s="177" t="str">
        <f>D11</f>
        <v>Wed</v>
      </c>
      <c r="E12" s="133">
        <f>E11</f>
        <v>44440</v>
      </c>
      <c r="F12" s="134" t="s">
        <v>97</v>
      </c>
      <c r="G12" s="135">
        <v>9003</v>
      </c>
      <c r="H12" s="150" t="s">
        <v>105</v>
      </c>
      <c r="I12" s="205" t="s">
        <v>80</v>
      </c>
      <c r="J12" s="178">
        <v>4</v>
      </c>
      <c r="K12" s="138" t="s">
        <v>60</v>
      </c>
    </row>
    <row r="13" spans="1:11" ht="22.5" customHeight="1" x14ac:dyDescent="0.25">
      <c r="A13" s="111">
        <f t="shared" si="0"/>
        <v>1</v>
      </c>
      <c r="B13" s="111">
        <f t="shared" si="1"/>
        <v>4</v>
      </c>
      <c r="C13" s="176"/>
      <c r="D13" s="180" t="str">
        <f>IF(B13=1,"Mo",IF(B13=2,"Tue",IF(B13=3,"Wed",IF(B13=4,"Thu",IF(B13=5,"Fri",IF(B13=6,"Sat",IF(B13=7,"Sun","")))))))</f>
        <v>Thu</v>
      </c>
      <c r="E13" s="141">
        <f>+E11+1</f>
        <v>44441</v>
      </c>
      <c r="F13" s="134" t="s">
        <v>90</v>
      </c>
      <c r="G13" s="135">
        <v>9003</v>
      </c>
      <c r="H13" s="150" t="s">
        <v>92</v>
      </c>
      <c r="I13" s="205" t="s">
        <v>80</v>
      </c>
      <c r="J13" s="181">
        <v>4</v>
      </c>
      <c r="K13" s="207" t="s">
        <v>60</v>
      </c>
    </row>
    <row r="14" spans="1:11" ht="22.5" customHeight="1" x14ac:dyDescent="0.25">
      <c r="C14" s="176"/>
      <c r="D14" s="180" t="str">
        <f>D13</f>
        <v>Thu</v>
      </c>
      <c r="E14" s="141">
        <f>E13</f>
        <v>44441</v>
      </c>
      <c r="F14" s="134" t="s">
        <v>97</v>
      </c>
      <c r="G14" s="135">
        <v>9003</v>
      </c>
      <c r="H14" s="150" t="s">
        <v>105</v>
      </c>
      <c r="I14" s="205" t="s">
        <v>80</v>
      </c>
      <c r="J14" s="181">
        <v>5</v>
      </c>
      <c r="K14" s="13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5</v>
      </c>
      <c r="C15" s="176"/>
      <c r="D15" s="177" t="str">
        <f>IF(B15=1,"Mo",IF(B15=2,"Tue",IF(B15=3,"Wed",IF(B15=4,"Thu",IF(B15=5,"Fri",IF(B15=6,"Sat",IF(B15=7,"Sun","")))))))</f>
        <v>Fri</v>
      </c>
      <c r="E15" s="133">
        <f>+E13+1</f>
        <v>44442</v>
      </c>
      <c r="F15" s="134" t="s">
        <v>90</v>
      </c>
      <c r="G15" s="135">
        <v>9003</v>
      </c>
      <c r="H15" s="150" t="s">
        <v>92</v>
      </c>
      <c r="I15" s="135" t="s">
        <v>99</v>
      </c>
      <c r="J15" s="178">
        <v>5</v>
      </c>
      <c r="K15" s="207" t="s">
        <v>60</v>
      </c>
    </row>
    <row r="16" spans="1:11" ht="22.5" customHeight="1" x14ac:dyDescent="0.25">
      <c r="C16" s="176"/>
      <c r="D16" s="177" t="str">
        <f>D15</f>
        <v>Fri</v>
      </c>
      <c r="E16" s="133">
        <f>E15</f>
        <v>44442</v>
      </c>
      <c r="F16" s="134" t="s">
        <v>97</v>
      </c>
      <c r="G16" s="135">
        <v>9003</v>
      </c>
      <c r="H16" s="150" t="s">
        <v>105</v>
      </c>
      <c r="I16" s="135" t="s">
        <v>99</v>
      </c>
      <c r="J16" s="178">
        <v>5</v>
      </c>
      <c r="K16" s="138" t="s">
        <v>60</v>
      </c>
    </row>
    <row r="17" spans="1:11" ht="22.5" customHeight="1" x14ac:dyDescent="0.25">
      <c r="A17" s="111" t="str">
        <f t="shared" si="0"/>
        <v/>
      </c>
      <c r="B17" s="111">
        <f t="shared" si="1"/>
        <v>6</v>
      </c>
      <c r="C17" s="176"/>
      <c r="D17" s="180" t="str">
        <f t="shared" ref="D17:D42" si="2">IF(B17=1,"Mo",IF(B17=2,"Tue",IF(B17=3,"Wed",IF(B17=4,"Thu",IF(B17=5,"Fri",IF(B17=6,"Sat",IF(B17=7,"Sun","")))))))</f>
        <v>Sat</v>
      </c>
      <c r="E17" s="141">
        <f>+E15+1</f>
        <v>44443</v>
      </c>
      <c r="F17" s="142"/>
      <c r="G17" s="143"/>
      <c r="H17" s="152"/>
      <c r="I17" s="143"/>
      <c r="J17" s="181"/>
      <c r="K17" s="207"/>
    </row>
    <row r="18" spans="1:11" ht="22.5" customHeight="1" x14ac:dyDescent="0.25">
      <c r="A18" s="111" t="str">
        <f t="shared" si="0"/>
        <v/>
      </c>
      <c r="B18" s="111">
        <f t="shared" si="1"/>
        <v>7</v>
      </c>
      <c r="C18" s="176"/>
      <c r="D18" s="180" t="str">
        <f t="shared" si="2"/>
        <v>Sun</v>
      </c>
      <c r="E18" s="141">
        <f t="shared" ref="E18:E26" si="3">+E17+1</f>
        <v>44444</v>
      </c>
      <c r="F18" s="142"/>
      <c r="G18" s="143"/>
      <c r="H18" s="144"/>
      <c r="I18" s="143"/>
      <c r="J18" s="181"/>
      <c r="K18" s="138"/>
    </row>
    <row r="19" spans="1:11" ht="22.5" customHeight="1" x14ac:dyDescent="0.25">
      <c r="A19" s="111">
        <f t="shared" si="0"/>
        <v>1</v>
      </c>
      <c r="B19" s="111">
        <f t="shared" si="1"/>
        <v>1</v>
      </c>
      <c r="C19" s="176"/>
      <c r="D19" s="177" t="str">
        <f t="shared" si="2"/>
        <v>Mo</v>
      </c>
      <c r="E19" s="133">
        <f t="shared" si="3"/>
        <v>44445</v>
      </c>
      <c r="F19" s="135" t="s">
        <v>90</v>
      </c>
      <c r="G19" s="135">
        <v>9003</v>
      </c>
      <c r="H19" s="150" t="s">
        <v>92</v>
      </c>
      <c r="I19" s="135" t="s">
        <v>80</v>
      </c>
      <c r="J19" s="178">
        <v>9</v>
      </c>
      <c r="K19" s="207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2</v>
      </c>
      <c r="C20" s="176"/>
      <c r="D20" s="180" t="str">
        <f t="shared" si="2"/>
        <v>Tue</v>
      </c>
      <c r="E20" s="141">
        <f t="shared" si="3"/>
        <v>44446</v>
      </c>
      <c r="F20" s="46" t="s">
        <v>95</v>
      </c>
      <c r="G20" s="135">
        <v>9003</v>
      </c>
      <c r="H20" s="150" t="s">
        <v>96</v>
      </c>
      <c r="I20" s="135" t="s">
        <v>80</v>
      </c>
      <c r="J20" s="181">
        <v>10</v>
      </c>
      <c r="K20" s="138" t="s">
        <v>60</v>
      </c>
    </row>
    <row r="21" spans="1:11" ht="22.5" customHeight="1" x14ac:dyDescent="0.25">
      <c r="A21" s="111">
        <f t="shared" si="0"/>
        <v>1</v>
      </c>
      <c r="B21" s="111">
        <f t="shared" si="1"/>
        <v>3</v>
      </c>
      <c r="C21" s="176"/>
      <c r="D21" s="177" t="str">
        <f>IF(B21=1,"Mo",IF(B21=2,"Tue",IF(B21=3,"Wed",IF(B21=4,"Thu",IF(B21=5,"Fri",IF(B21=6,"Sat",IF(B21=7,"Sun","")))))))</f>
        <v>Wed</v>
      </c>
      <c r="E21" s="133">
        <f t="shared" si="3"/>
        <v>44447</v>
      </c>
      <c r="F21" s="46" t="s">
        <v>95</v>
      </c>
      <c r="G21" s="135">
        <v>9003</v>
      </c>
      <c r="H21" s="150" t="s">
        <v>96</v>
      </c>
      <c r="I21" s="135" t="s">
        <v>80</v>
      </c>
      <c r="J21" s="178">
        <v>8</v>
      </c>
      <c r="K21" s="207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4</v>
      </c>
      <c r="C22" s="176"/>
      <c r="D22" s="180" t="str">
        <f>IF(B22=1,"Mo",IF(B22=2,"Tue",IF(B22=3,"Wed",IF(B22=4,"Thu",IF(B22=5,"Fri",IF(B22=6,"Sat",IF(B22=7,"Sun","")))))))</f>
        <v>Thu</v>
      </c>
      <c r="E22" s="141">
        <f t="shared" si="3"/>
        <v>44448</v>
      </c>
      <c r="F22" s="142" t="s">
        <v>100</v>
      </c>
      <c r="G22" s="143">
        <v>9003</v>
      </c>
      <c r="H22" s="144" t="s">
        <v>101</v>
      </c>
      <c r="I22" s="135" t="s">
        <v>80</v>
      </c>
      <c r="J22" s="181">
        <v>8</v>
      </c>
      <c r="K22" s="138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5</v>
      </c>
      <c r="C23" s="176"/>
      <c r="D23" s="177" t="str">
        <f>IF(B23=1,"Mo",IF(B23=2,"Tue",IF(B23=3,"Wed",IF(B23=4,"Thu",IF(B23=5,"Fri",IF(B23=6,"Sat",IF(B23=7,"Sun","")))))))</f>
        <v>Fri</v>
      </c>
      <c r="E23" s="133">
        <f t="shared" si="3"/>
        <v>44449</v>
      </c>
      <c r="F23" s="142" t="s">
        <v>100</v>
      </c>
      <c r="G23" s="143">
        <v>9003</v>
      </c>
      <c r="H23" s="144" t="s">
        <v>101</v>
      </c>
      <c r="I23" s="135" t="s">
        <v>80</v>
      </c>
      <c r="J23" s="178">
        <v>8</v>
      </c>
      <c r="K23" s="207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6"/>
      <c r="D24" s="180" t="str">
        <f t="shared" si="2"/>
        <v>Sat</v>
      </c>
      <c r="E24" s="141">
        <f t="shared" si="3"/>
        <v>44450</v>
      </c>
      <c r="F24" s="142"/>
      <c r="G24" s="143"/>
      <c r="H24" s="144"/>
      <c r="I24" s="143"/>
      <c r="J24" s="181"/>
      <c r="K24" s="138"/>
    </row>
    <row r="25" spans="1:11" s="182" customFormat="1" ht="22.5" customHeight="1" x14ac:dyDescent="0.25">
      <c r="A25" s="182" t="str">
        <f t="shared" si="0"/>
        <v/>
      </c>
      <c r="B25" s="182">
        <f t="shared" si="1"/>
        <v>7</v>
      </c>
      <c r="C25" s="183"/>
      <c r="D25" s="180" t="str">
        <f t="shared" si="2"/>
        <v>Sun</v>
      </c>
      <c r="E25" s="141">
        <f t="shared" si="3"/>
        <v>44451</v>
      </c>
      <c r="F25" s="142"/>
      <c r="G25" s="143"/>
      <c r="H25" s="151"/>
      <c r="I25" s="143"/>
      <c r="J25" s="181"/>
      <c r="K25" s="207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6"/>
      <c r="D26" s="177" t="str">
        <f t="shared" si="2"/>
        <v>Mo</v>
      </c>
      <c r="E26" s="133">
        <f t="shared" si="3"/>
        <v>44452</v>
      </c>
      <c r="F26" s="134" t="s">
        <v>90</v>
      </c>
      <c r="G26" s="135">
        <v>9003</v>
      </c>
      <c r="H26" s="150" t="s">
        <v>92</v>
      </c>
      <c r="I26" s="135" t="s">
        <v>99</v>
      </c>
      <c r="J26" s="178">
        <v>5</v>
      </c>
      <c r="K26" s="138" t="s">
        <v>60</v>
      </c>
    </row>
    <row r="27" spans="1:11" ht="22.5" customHeight="1" x14ac:dyDescent="0.25">
      <c r="C27" s="176"/>
      <c r="D27" s="177" t="str">
        <f>D26</f>
        <v>Mo</v>
      </c>
      <c r="E27" s="133">
        <f>E26</f>
        <v>44452</v>
      </c>
      <c r="F27" s="46" t="s">
        <v>95</v>
      </c>
      <c r="G27" s="135">
        <v>9003</v>
      </c>
      <c r="H27" s="150" t="s">
        <v>96</v>
      </c>
      <c r="I27" s="135" t="s">
        <v>99</v>
      </c>
      <c r="J27" s="178">
        <v>5</v>
      </c>
      <c r="K27" s="207" t="s">
        <v>60</v>
      </c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80" t="str">
        <f t="shared" si="2"/>
        <v>Tue</v>
      </c>
      <c r="E28" s="141">
        <f>+E26+1</f>
        <v>44453</v>
      </c>
      <c r="F28" s="46" t="s">
        <v>95</v>
      </c>
      <c r="G28" s="135">
        <v>9003</v>
      </c>
      <c r="H28" s="150" t="s">
        <v>96</v>
      </c>
      <c r="I28" s="135" t="s">
        <v>99</v>
      </c>
      <c r="J28" s="181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77" t="str">
        <f t="shared" si="2"/>
        <v>Wed</v>
      </c>
      <c r="E29" s="133">
        <f t="shared" ref="E29:E42" si="4">+E28+1</f>
        <v>44454</v>
      </c>
      <c r="F29" s="134"/>
      <c r="G29" s="135">
        <v>9015</v>
      </c>
      <c r="H29" s="150" t="s">
        <v>102</v>
      </c>
      <c r="I29" s="135"/>
      <c r="J29" s="178"/>
      <c r="K29" s="207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80" t="str">
        <f t="shared" si="2"/>
        <v>Thu</v>
      </c>
      <c r="E30" s="141">
        <f t="shared" si="4"/>
        <v>44455</v>
      </c>
      <c r="F30" s="135" t="s">
        <v>90</v>
      </c>
      <c r="G30" s="135">
        <v>9003</v>
      </c>
      <c r="H30" s="150" t="s">
        <v>92</v>
      </c>
      <c r="I30" s="143" t="s">
        <v>80</v>
      </c>
      <c r="J30" s="181">
        <v>9</v>
      </c>
      <c r="K30" s="138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77" t="str">
        <f t="shared" si="2"/>
        <v>Fri</v>
      </c>
      <c r="E31" s="133">
        <f t="shared" si="4"/>
        <v>44456</v>
      </c>
      <c r="F31" s="46" t="s">
        <v>95</v>
      </c>
      <c r="G31" s="135">
        <v>9003</v>
      </c>
      <c r="H31" s="150" t="s">
        <v>96</v>
      </c>
      <c r="I31" s="135" t="s">
        <v>80</v>
      </c>
      <c r="J31" s="178">
        <v>8</v>
      </c>
      <c r="K31" s="207" t="s">
        <v>60</v>
      </c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80" t="str">
        <f t="shared" si="2"/>
        <v>Sat</v>
      </c>
      <c r="E32" s="141">
        <f t="shared" si="4"/>
        <v>44457</v>
      </c>
      <c r="F32" s="142"/>
      <c r="G32" s="143"/>
      <c r="H32" s="144"/>
      <c r="I32" s="143"/>
      <c r="J32" s="181"/>
      <c r="K32" s="138"/>
    </row>
    <row r="33" spans="1:11" s="182" customFormat="1" ht="22.5" customHeight="1" x14ac:dyDescent="0.25">
      <c r="A33" s="182" t="str">
        <f t="shared" si="0"/>
        <v/>
      </c>
      <c r="B33" s="182">
        <f t="shared" si="1"/>
        <v>7</v>
      </c>
      <c r="C33" s="183"/>
      <c r="D33" s="180" t="str">
        <f t="shared" si="2"/>
        <v>Sun</v>
      </c>
      <c r="E33" s="141">
        <f t="shared" si="4"/>
        <v>44458</v>
      </c>
      <c r="F33" s="142"/>
      <c r="G33" s="143"/>
      <c r="H33" s="144"/>
      <c r="I33" s="143"/>
      <c r="J33" s="181"/>
      <c r="K33" s="207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77" t="str">
        <f t="shared" si="2"/>
        <v>Mo</v>
      </c>
      <c r="E34" s="133">
        <f t="shared" si="4"/>
        <v>44459</v>
      </c>
      <c r="F34" s="135" t="s">
        <v>90</v>
      </c>
      <c r="G34" s="135">
        <v>9003</v>
      </c>
      <c r="H34" s="150" t="s">
        <v>92</v>
      </c>
      <c r="I34" s="135" t="s">
        <v>80</v>
      </c>
      <c r="J34" s="178">
        <v>8</v>
      </c>
      <c r="K34" s="138" t="s">
        <v>60</v>
      </c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80" t="str">
        <f t="shared" si="2"/>
        <v>Tue</v>
      </c>
      <c r="E35" s="141">
        <f t="shared" si="4"/>
        <v>44460</v>
      </c>
      <c r="F35" s="142" t="s">
        <v>100</v>
      </c>
      <c r="G35" s="143">
        <v>9003</v>
      </c>
      <c r="H35" s="144" t="s">
        <v>101</v>
      </c>
      <c r="I35" s="135" t="s">
        <v>80</v>
      </c>
      <c r="J35" s="181">
        <v>8</v>
      </c>
      <c r="K35" s="207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77" t="str">
        <f t="shared" si="2"/>
        <v>Wed</v>
      </c>
      <c r="E36" s="133">
        <f t="shared" si="4"/>
        <v>44461</v>
      </c>
      <c r="F36" s="135" t="s">
        <v>90</v>
      </c>
      <c r="G36" s="135">
        <v>9003</v>
      </c>
      <c r="H36" s="150" t="s">
        <v>92</v>
      </c>
      <c r="I36" s="135" t="s">
        <v>80</v>
      </c>
      <c r="J36" s="178">
        <v>8</v>
      </c>
      <c r="K36" s="138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80" t="str">
        <f>IF(B37=1,"Mo",IF(B37=2,"Tue",IF(B37=3,"Wed",IF(B37=4,"Thu",IF(B37=5,"Fri",IF(B37=6,"Sat",IF(B37=7,"Sun","")))))))</f>
        <v>Thu</v>
      </c>
      <c r="E37" s="141">
        <f t="shared" si="4"/>
        <v>44462</v>
      </c>
      <c r="F37" s="135" t="s">
        <v>90</v>
      </c>
      <c r="G37" s="135">
        <v>9003</v>
      </c>
      <c r="H37" s="150" t="s">
        <v>92</v>
      </c>
      <c r="I37" s="135" t="s">
        <v>80</v>
      </c>
      <c r="J37" s="181">
        <v>8</v>
      </c>
      <c r="K37" s="20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77" t="str">
        <f t="shared" si="2"/>
        <v>Fri</v>
      </c>
      <c r="E38" s="133">
        <f t="shared" si="4"/>
        <v>44463</v>
      </c>
      <c r="F38" s="46" t="s">
        <v>95</v>
      </c>
      <c r="G38" s="135">
        <v>9003</v>
      </c>
      <c r="H38" s="150" t="s">
        <v>96</v>
      </c>
      <c r="I38" s="135" t="s">
        <v>80</v>
      </c>
      <c r="J38" s="178">
        <v>8</v>
      </c>
      <c r="K38" s="138" t="s">
        <v>60</v>
      </c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80" t="str">
        <f t="shared" si="2"/>
        <v>Sat</v>
      </c>
      <c r="E39" s="141">
        <f t="shared" si="4"/>
        <v>44464</v>
      </c>
      <c r="F39" s="142"/>
      <c r="G39" s="143"/>
      <c r="H39" s="144"/>
      <c r="I39" s="143"/>
      <c r="J39" s="181"/>
      <c r="K39" s="207"/>
    </row>
    <row r="40" spans="1:11" s="182" customFormat="1" ht="22.5" customHeight="1" x14ac:dyDescent="0.25">
      <c r="A40" s="182" t="str">
        <f t="shared" si="0"/>
        <v/>
      </c>
      <c r="B40" s="182">
        <f t="shared" si="1"/>
        <v>7</v>
      </c>
      <c r="C40" s="183"/>
      <c r="D40" s="180" t="str">
        <f t="shared" si="2"/>
        <v>Sun</v>
      </c>
      <c r="E40" s="141">
        <f t="shared" si="4"/>
        <v>44465</v>
      </c>
      <c r="F40" s="142"/>
      <c r="G40" s="143"/>
      <c r="H40" s="144"/>
      <c r="I40" s="143"/>
      <c r="J40" s="181"/>
      <c r="K40" s="138"/>
    </row>
    <row r="41" spans="1:11" ht="22.5" customHeight="1" x14ac:dyDescent="0.25">
      <c r="A41" s="111">
        <f t="shared" si="0"/>
        <v>1</v>
      </c>
      <c r="B41" s="111">
        <f t="shared" si="1"/>
        <v>1</v>
      </c>
      <c r="C41" s="176"/>
      <c r="D41" s="177" t="str">
        <f t="shared" si="2"/>
        <v>Mo</v>
      </c>
      <c r="E41" s="133">
        <f t="shared" si="4"/>
        <v>44466</v>
      </c>
      <c r="F41" s="134"/>
      <c r="G41" s="135">
        <v>9015</v>
      </c>
      <c r="H41" s="150" t="s">
        <v>102</v>
      </c>
      <c r="I41" s="135"/>
      <c r="J41" s="178"/>
      <c r="K41" s="207"/>
    </row>
    <row r="42" spans="1:11" ht="22.5" customHeight="1" x14ac:dyDescent="0.25">
      <c r="A42" s="111">
        <f t="shared" si="0"/>
        <v>1</v>
      </c>
      <c r="B42" s="111">
        <f t="shared" si="1"/>
        <v>2</v>
      </c>
      <c r="C42" s="176"/>
      <c r="D42" s="180" t="str">
        <f t="shared" si="2"/>
        <v>Tue</v>
      </c>
      <c r="E42" s="141">
        <f t="shared" si="4"/>
        <v>44467</v>
      </c>
      <c r="F42" s="142"/>
      <c r="G42" s="143">
        <v>9013</v>
      </c>
      <c r="H42" s="225" t="s">
        <v>19</v>
      </c>
      <c r="I42" s="143"/>
      <c r="J42" s="181"/>
      <c r="K42" s="138"/>
    </row>
    <row r="43" spans="1:11" ht="22.5" customHeight="1" x14ac:dyDescent="0.25">
      <c r="A43" s="111">
        <f t="shared" si="0"/>
        <v>1</v>
      </c>
      <c r="B43" s="111">
        <f>WEEKDAY(E42+1,2)</f>
        <v>3</v>
      </c>
      <c r="C43" s="176"/>
      <c r="D43" s="177" t="str">
        <f>IF(B43=1,"Mo",IF(B43=2,"Tue",IF(B43=3,"Wed",IF(B43=4,"Thu",IF(B43=5,"Fri",IF(B43=6,"Sat",IF(B43=7,"Sun","")))))))</f>
        <v>Wed</v>
      </c>
      <c r="E43" s="133">
        <f>IF(MONTH(E42+1)&gt;MONTH(E42),"",E42+1)</f>
        <v>44468</v>
      </c>
      <c r="F43" s="134" t="s">
        <v>103</v>
      </c>
      <c r="G43" s="135">
        <v>9003</v>
      </c>
      <c r="H43" s="150" t="s">
        <v>104</v>
      </c>
      <c r="I43" s="135" t="s">
        <v>99</v>
      </c>
      <c r="J43" s="178">
        <v>8</v>
      </c>
      <c r="K43" s="207" t="s">
        <v>60</v>
      </c>
    </row>
    <row r="44" spans="1:11" ht="22.5" customHeight="1" x14ac:dyDescent="0.25">
      <c r="A44" s="111">
        <f t="shared" si="0"/>
        <v>1</v>
      </c>
      <c r="B44" s="111">
        <v>3</v>
      </c>
      <c r="C44" s="176"/>
      <c r="D44" s="180" t="str">
        <f>IF(B37=1,"Mo",IF(B37=2,"Tue",IF(B37=3,"Wed",IF(B37=4,"Thu",IF(B37=5,"Fri",IF(B37=6,"Sat",IF(B37=7,"Sun","")))))))</f>
        <v>Thu</v>
      </c>
      <c r="E44" s="141">
        <f>IF(MONTH(E43+1)&gt;MONTH(E43),"",E43+1)</f>
        <v>44469</v>
      </c>
      <c r="F44" s="134" t="s">
        <v>103</v>
      </c>
      <c r="G44" s="135">
        <v>9003</v>
      </c>
      <c r="H44" s="150" t="s">
        <v>104</v>
      </c>
      <c r="I44" s="143" t="s">
        <v>80</v>
      </c>
      <c r="J44" s="181">
        <v>8</v>
      </c>
      <c r="K44" s="138" t="s">
        <v>60</v>
      </c>
    </row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K1"/>
    <mergeCell ref="D4:E4"/>
  </mergeCells>
  <phoneticPr fontId="14" type="noConversion"/>
  <conditionalFormatting sqref="C11:C44">
    <cfRule type="expression" dxfId="213" priority="101" stopIfTrue="1">
      <formula>IF($A11=1,B11,)</formula>
    </cfRule>
    <cfRule type="expression" dxfId="212" priority="102" stopIfTrue="1">
      <formula>IF($A11="",B11,)</formula>
    </cfRule>
  </conditionalFormatting>
  <conditionalFormatting sqref="E11:E12">
    <cfRule type="expression" dxfId="211" priority="103" stopIfTrue="1">
      <formula>IF($A11="",B11,"")</formula>
    </cfRule>
  </conditionalFormatting>
  <conditionalFormatting sqref="E13:E44">
    <cfRule type="expression" dxfId="210" priority="104" stopIfTrue="1">
      <formula>IF($A13&lt;&gt;1,B13,"")</formula>
    </cfRule>
  </conditionalFormatting>
  <conditionalFormatting sqref="D11:D44">
    <cfRule type="expression" dxfId="209" priority="105" stopIfTrue="1">
      <formula>IF($A11="",B11,)</formula>
    </cfRule>
  </conditionalFormatting>
  <conditionalFormatting sqref="G17:G18 G22:G25 G29 G32 G39:G42">
    <cfRule type="expression" dxfId="208" priority="106" stopIfTrue="1">
      <formula>#REF!="Freelancer"</formula>
    </cfRule>
    <cfRule type="expression" dxfId="207" priority="107" stopIfTrue="1">
      <formula>#REF!="DTC Int. Staff"</formula>
    </cfRule>
  </conditionalFormatting>
  <conditionalFormatting sqref="G42 G17 G22:G24 G29 G32 G39">
    <cfRule type="expression" dxfId="206" priority="99" stopIfTrue="1">
      <formula>$F$5="Freelancer"</formula>
    </cfRule>
    <cfRule type="expression" dxfId="205" priority="100" stopIfTrue="1">
      <formula>$F$5="DTC Int. Staff"</formula>
    </cfRule>
  </conditionalFormatting>
  <conditionalFormatting sqref="G33">
    <cfRule type="expression" dxfId="204" priority="83" stopIfTrue="1">
      <formula>#REF!="Freelancer"</formula>
    </cfRule>
    <cfRule type="expression" dxfId="203" priority="84" stopIfTrue="1">
      <formula>#REF!="DTC Int. Staff"</formula>
    </cfRule>
  </conditionalFormatting>
  <conditionalFormatting sqref="G33">
    <cfRule type="expression" dxfId="202" priority="81" stopIfTrue="1">
      <formula>$F$5="Freelancer"</formula>
    </cfRule>
    <cfRule type="expression" dxfId="201" priority="82" stopIfTrue="1">
      <formula>$F$5="DTC Int. Staff"</formula>
    </cfRule>
  </conditionalFormatting>
  <conditionalFormatting sqref="G12">
    <cfRule type="expression" dxfId="200" priority="71" stopIfTrue="1">
      <formula>$F$5="Freelancer"</formula>
    </cfRule>
    <cfRule type="expression" dxfId="199" priority="72" stopIfTrue="1">
      <formula>$F$5="DTC Int. Staff"</formula>
    </cfRule>
  </conditionalFormatting>
  <conditionalFormatting sqref="G11">
    <cfRule type="expression" dxfId="198" priority="79" stopIfTrue="1">
      <formula>#REF!="Freelancer"</formula>
    </cfRule>
    <cfRule type="expression" dxfId="197" priority="80" stopIfTrue="1">
      <formula>#REF!="DTC Int. Staff"</formula>
    </cfRule>
  </conditionalFormatting>
  <conditionalFormatting sqref="G11">
    <cfRule type="expression" dxfId="196" priority="77" stopIfTrue="1">
      <formula>#REF!="Freelancer"</formula>
    </cfRule>
    <cfRule type="expression" dxfId="195" priority="78" stopIfTrue="1">
      <formula>#REF!="DTC Int. Staff"</formula>
    </cfRule>
  </conditionalFormatting>
  <conditionalFormatting sqref="G11">
    <cfRule type="expression" dxfId="194" priority="75" stopIfTrue="1">
      <formula>$F$5="Freelancer"</formula>
    </cfRule>
    <cfRule type="expression" dxfId="193" priority="76" stopIfTrue="1">
      <formula>$F$5="DTC Int. Staff"</formula>
    </cfRule>
  </conditionalFormatting>
  <conditionalFormatting sqref="G12">
    <cfRule type="expression" dxfId="192" priority="73" stopIfTrue="1">
      <formula>#REF!="Freelancer"</formula>
    </cfRule>
    <cfRule type="expression" dxfId="191" priority="74" stopIfTrue="1">
      <formula>#REF!="DTC Int. Staff"</formula>
    </cfRule>
  </conditionalFormatting>
  <conditionalFormatting sqref="G14">
    <cfRule type="expression" dxfId="190" priority="61" stopIfTrue="1">
      <formula>$F$5="Freelancer"</formula>
    </cfRule>
    <cfRule type="expression" dxfId="189" priority="62" stopIfTrue="1">
      <formula>$F$5="DTC Int. Staff"</formula>
    </cfRule>
  </conditionalFormatting>
  <conditionalFormatting sqref="G13">
    <cfRule type="expression" dxfId="188" priority="69" stopIfTrue="1">
      <formula>#REF!="Freelancer"</formula>
    </cfRule>
    <cfRule type="expression" dxfId="187" priority="70" stopIfTrue="1">
      <formula>#REF!="DTC Int. Staff"</formula>
    </cfRule>
  </conditionalFormatting>
  <conditionalFormatting sqref="G13">
    <cfRule type="expression" dxfId="186" priority="67" stopIfTrue="1">
      <formula>#REF!="Freelancer"</formula>
    </cfRule>
    <cfRule type="expression" dxfId="185" priority="68" stopIfTrue="1">
      <formula>#REF!="DTC Int. Staff"</formula>
    </cfRule>
  </conditionalFormatting>
  <conditionalFormatting sqref="G13">
    <cfRule type="expression" dxfId="184" priority="65" stopIfTrue="1">
      <formula>$F$5="Freelancer"</formula>
    </cfRule>
    <cfRule type="expression" dxfId="183" priority="66" stopIfTrue="1">
      <formula>$F$5="DTC Int. Staff"</formula>
    </cfRule>
  </conditionalFormatting>
  <conditionalFormatting sqref="G14">
    <cfRule type="expression" dxfId="182" priority="63" stopIfTrue="1">
      <formula>#REF!="Freelancer"</formula>
    </cfRule>
    <cfRule type="expression" dxfId="181" priority="64" stopIfTrue="1">
      <formula>#REF!="DTC Int. Staff"</formula>
    </cfRule>
  </conditionalFormatting>
  <conditionalFormatting sqref="G16">
    <cfRule type="expression" dxfId="180" priority="51" stopIfTrue="1">
      <formula>$F$5="Freelancer"</formula>
    </cfRule>
    <cfRule type="expression" dxfId="179" priority="52" stopIfTrue="1">
      <formula>$F$5="DTC Int. Staff"</formula>
    </cfRule>
  </conditionalFormatting>
  <conditionalFormatting sqref="G15">
    <cfRule type="expression" dxfId="178" priority="59" stopIfTrue="1">
      <formula>#REF!="Freelancer"</formula>
    </cfRule>
    <cfRule type="expression" dxfId="177" priority="60" stopIfTrue="1">
      <formula>#REF!="DTC Int. Staff"</formula>
    </cfRule>
  </conditionalFormatting>
  <conditionalFormatting sqref="G15">
    <cfRule type="expression" dxfId="176" priority="57" stopIfTrue="1">
      <formula>#REF!="Freelancer"</formula>
    </cfRule>
    <cfRule type="expression" dxfId="175" priority="58" stopIfTrue="1">
      <formula>#REF!="DTC Int. Staff"</formula>
    </cfRule>
  </conditionalFormatting>
  <conditionalFormatting sqref="G15">
    <cfRule type="expression" dxfId="174" priority="55" stopIfTrue="1">
      <formula>$F$5="Freelancer"</formula>
    </cfRule>
    <cfRule type="expression" dxfId="173" priority="56" stopIfTrue="1">
      <formula>$F$5="DTC Int. Staff"</formula>
    </cfRule>
  </conditionalFormatting>
  <conditionalFormatting sqref="G16">
    <cfRule type="expression" dxfId="172" priority="53" stopIfTrue="1">
      <formula>#REF!="Freelancer"</formula>
    </cfRule>
    <cfRule type="expression" dxfId="171" priority="54" stopIfTrue="1">
      <formula>#REF!="DTC Int. Staff"</formula>
    </cfRule>
  </conditionalFormatting>
  <conditionalFormatting sqref="G19">
    <cfRule type="expression" dxfId="170" priority="47" stopIfTrue="1">
      <formula>$F$5="Freelancer"</formula>
    </cfRule>
    <cfRule type="expression" dxfId="169" priority="48" stopIfTrue="1">
      <formula>$F$5="DTC Int. Staff"</formula>
    </cfRule>
  </conditionalFormatting>
  <conditionalFormatting sqref="G19">
    <cfRule type="expression" dxfId="168" priority="49" stopIfTrue="1">
      <formula>#REF!="Freelancer"</formula>
    </cfRule>
    <cfRule type="expression" dxfId="167" priority="50" stopIfTrue="1">
      <formula>#REF!="DTC Int. Staff"</formula>
    </cfRule>
  </conditionalFormatting>
  <conditionalFormatting sqref="G20">
    <cfRule type="expression" dxfId="166" priority="43" stopIfTrue="1">
      <formula>$F$5="Freelancer"</formula>
    </cfRule>
    <cfRule type="expression" dxfId="165" priority="44" stopIfTrue="1">
      <formula>$F$5="DTC Int. Staff"</formula>
    </cfRule>
  </conditionalFormatting>
  <conditionalFormatting sqref="G20">
    <cfRule type="expression" dxfId="164" priority="45" stopIfTrue="1">
      <formula>#REF!="Freelancer"</formula>
    </cfRule>
    <cfRule type="expression" dxfId="163" priority="46" stopIfTrue="1">
      <formula>#REF!="DTC Int. Staff"</formula>
    </cfRule>
  </conditionalFormatting>
  <conditionalFormatting sqref="G21">
    <cfRule type="expression" dxfId="162" priority="39" stopIfTrue="1">
      <formula>$F$5="Freelancer"</formula>
    </cfRule>
    <cfRule type="expression" dxfId="161" priority="40" stopIfTrue="1">
      <formula>$F$5="DTC Int. Staff"</formula>
    </cfRule>
  </conditionalFormatting>
  <conditionalFormatting sqref="G21">
    <cfRule type="expression" dxfId="160" priority="41" stopIfTrue="1">
      <formula>#REF!="Freelancer"</formula>
    </cfRule>
    <cfRule type="expression" dxfId="159" priority="42" stopIfTrue="1">
      <formula>#REF!="DTC Int. Staff"</formula>
    </cfRule>
  </conditionalFormatting>
  <conditionalFormatting sqref="G26">
    <cfRule type="expression" dxfId="158" priority="37" stopIfTrue="1">
      <formula>#REF!="Freelancer"</formula>
    </cfRule>
    <cfRule type="expression" dxfId="157" priority="38" stopIfTrue="1">
      <formula>#REF!="DTC Int. Staff"</formula>
    </cfRule>
  </conditionalFormatting>
  <conditionalFormatting sqref="G26">
    <cfRule type="expression" dxfId="156" priority="35" stopIfTrue="1">
      <formula>#REF!="Freelancer"</formula>
    </cfRule>
    <cfRule type="expression" dxfId="155" priority="36" stopIfTrue="1">
      <formula>#REF!="DTC Int. Staff"</formula>
    </cfRule>
  </conditionalFormatting>
  <conditionalFormatting sqref="G26">
    <cfRule type="expression" dxfId="154" priority="33" stopIfTrue="1">
      <formula>$F$5="Freelancer"</formula>
    </cfRule>
    <cfRule type="expression" dxfId="153" priority="34" stopIfTrue="1">
      <formula>$F$5="DTC Int. Staff"</formula>
    </cfRule>
  </conditionalFormatting>
  <conditionalFormatting sqref="G27">
    <cfRule type="expression" dxfId="152" priority="29" stopIfTrue="1">
      <formula>$F$5="Freelancer"</formula>
    </cfRule>
    <cfRule type="expression" dxfId="151" priority="30" stopIfTrue="1">
      <formula>$F$5="DTC Int. Staff"</formula>
    </cfRule>
  </conditionalFormatting>
  <conditionalFormatting sqref="G27">
    <cfRule type="expression" dxfId="150" priority="31" stopIfTrue="1">
      <formula>#REF!="Freelancer"</formula>
    </cfRule>
    <cfRule type="expression" dxfId="149" priority="32" stopIfTrue="1">
      <formula>#REF!="DTC Int. Staff"</formula>
    </cfRule>
  </conditionalFormatting>
  <conditionalFormatting sqref="G28">
    <cfRule type="expression" dxfId="148" priority="25" stopIfTrue="1">
      <formula>$F$5="Freelancer"</formula>
    </cfRule>
    <cfRule type="expression" dxfId="147" priority="26" stopIfTrue="1">
      <formula>$F$5="DTC Int. Staff"</formula>
    </cfRule>
  </conditionalFormatting>
  <conditionalFormatting sqref="G28">
    <cfRule type="expression" dxfId="146" priority="27" stopIfTrue="1">
      <formula>#REF!="Freelancer"</formula>
    </cfRule>
    <cfRule type="expression" dxfId="145" priority="28" stopIfTrue="1">
      <formula>#REF!="DTC Int. Staff"</formula>
    </cfRule>
  </conditionalFormatting>
  <conditionalFormatting sqref="G30">
    <cfRule type="expression" dxfId="144" priority="21" stopIfTrue="1">
      <formula>$F$5="Freelancer"</formula>
    </cfRule>
    <cfRule type="expression" dxfId="143" priority="22" stopIfTrue="1">
      <formula>$F$5="DTC Int. Staff"</formula>
    </cfRule>
  </conditionalFormatting>
  <conditionalFormatting sqref="G30">
    <cfRule type="expression" dxfId="142" priority="23" stopIfTrue="1">
      <formula>#REF!="Freelancer"</formula>
    </cfRule>
    <cfRule type="expression" dxfId="141" priority="24" stopIfTrue="1">
      <formula>#REF!="DTC Int. Staff"</formula>
    </cfRule>
  </conditionalFormatting>
  <conditionalFormatting sqref="G31">
    <cfRule type="expression" dxfId="140" priority="17" stopIfTrue="1">
      <formula>$F$5="Freelancer"</formula>
    </cfRule>
    <cfRule type="expression" dxfId="139" priority="18" stopIfTrue="1">
      <formula>$F$5="DTC Int. Staff"</formula>
    </cfRule>
  </conditionalFormatting>
  <conditionalFormatting sqref="G31">
    <cfRule type="expression" dxfId="138" priority="19" stopIfTrue="1">
      <formula>#REF!="Freelancer"</formula>
    </cfRule>
    <cfRule type="expression" dxfId="137" priority="20" stopIfTrue="1">
      <formula>#REF!="DTC Int. Staff"</formula>
    </cfRule>
  </conditionalFormatting>
  <conditionalFormatting sqref="G34">
    <cfRule type="expression" dxfId="136" priority="13" stopIfTrue="1">
      <formula>$F$5="Freelancer"</formula>
    </cfRule>
    <cfRule type="expression" dxfId="135" priority="14" stopIfTrue="1">
      <formula>$F$5="DTC Int. Staff"</formula>
    </cfRule>
  </conditionalFormatting>
  <conditionalFormatting sqref="G34">
    <cfRule type="expression" dxfId="134" priority="15" stopIfTrue="1">
      <formula>#REF!="Freelancer"</formula>
    </cfRule>
    <cfRule type="expression" dxfId="133" priority="16" stopIfTrue="1">
      <formula>#REF!="DTC Int. Staff"</formula>
    </cfRule>
  </conditionalFormatting>
  <conditionalFormatting sqref="G35">
    <cfRule type="expression" dxfId="132" priority="11" stopIfTrue="1">
      <formula>#REF!="Freelancer"</formula>
    </cfRule>
    <cfRule type="expression" dxfId="131" priority="12" stopIfTrue="1">
      <formula>#REF!="DTC Int. Staff"</formula>
    </cfRule>
  </conditionalFormatting>
  <conditionalFormatting sqref="G35">
    <cfRule type="expression" dxfId="130" priority="9" stopIfTrue="1">
      <formula>$F$5="Freelancer"</formula>
    </cfRule>
    <cfRule type="expression" dxfId="129" priority="10" stopIfTrue="1">
      <formula>$F$5="DTC Int. Staff"</formula>
    </cfRule>
  </conditionalFormatting>
  <conditionalFormatting sqref="G38">
    <cfRule type="expression" dxfId="128" priority="5" stopIfTrue="1">
      <formula>$F$5="Freelancer"</formula>
    </cfRule>
    <cfRule type="expression" dxfId="127" priority="6" stopIfTrue="1">
      <formula>$F$5="DTC Int. Staff"</formula>
    </cfRule>
  </conditionalFormatting>
  <conditionalFormatting sqref="G38">
    <cfRule type="expression" dxfId="126" priority="7" stopIfTrue="1">
      <formula>#REF!="Freelancer"</formula>
    </cfRule>
    <cfRule type="expression" dxfId="125" priority="8" stopIfTrue="1">
      <formula>#REF!="DTC Int. Staff"</formula>
    </cfRule>
  </conditionalFormatting>
  <conditionalFormatting sqref="G36:G37">
    <cfRule type="expression" dxfId="124" priority="1" stopIfTrue="1">
      <formula>$F$5="Freelancer"</formula>
    </cfRule>
    <cfRule type="expression" dxfId="123" priority="2" stopIfTrue="1">
      <formula>$F$5="DTC Int. Staff"</formula>
    </cfRule>
  </conditionalFormatting>
  <conditionalFormatting sqref="G36:G37">
    <cfRule type="expression" dxfId="122" priority="3" stopIfTrue="1">
      <formula>#REF!="Freelancer"</formula>
    </cfRule>
    <cfRule type="expression" dxfId="121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190"/>
  <sheetViews>
    <sheetView showGridLines="0" tabSelected="1" topLeftCell="D2" zoomScale="66" zoomScaleNormal="66" workbookViewId="0">
      <selection activeCell="H7" sqref="H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SUM(J10:J56)</f>
        <v>188</v>
      </c>
      <c r="J8" s="123">
        <f>I8/8</f>
        <v>23.5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7" t="s">
        <v>50</v>
      </c>
    </row>
    <row r="11" spans="1:11" ht="22.5" customHeight="1" x14ac:dyDescent="0.25">
      <c r="A11" s="111">
        <f t="shared" ref="A11:A41" si="0">IF(OR(C11="f",C11="u",C11="F",C11="U"),"",IF(OR(B11=1,B11=2,B11=3,B11=4,B11=5),1,""))</f>
        <v>1</v>
      </c>
      <c r="B11" s="111">
        <f t="shared" ref="B11:B38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46" t="s">
        <v>95</v>
      </c>
      <c r="G11" s="135">
        <v>9003</v>
      </c>
      <c r="H11" s="150" t="s">
        <v>96</v>
      </c>
      <c r="I11" s="135" t="s">
        <v>99</v>
      </c>
      <c r="J11" s="178">
        <v>9</v>
      </c>
      <c r="K11" s="138" t="s">
        <v>60</v>
      </c>
    </row>
    <row r="12" spans="1:11" ht="22.5" customHeight="1" x14ac:dyDescent="0.25">
      <c r="A12" s="111" t="str">
        <f t="shared" si="0"/>
        <v/>
      </c>
      <c r="B12" s="111">
        <f t="shared" si="1"/>
        <v>6</v>
      </c>
      <c r="C12" s="139"/>
      <c r="D12" s="140" t="str">
        <f>IF(B12=1,"Mo",IF(B12=2,"Tue",IF(B12=3,"Wed",IF(B12=4,"Thu",IF(B12=5,"Fri",IF(B12=6,"Sat",IF(B12=7,"Sun","")))))))</f>
        <v>Sat</v>
      </c>
      <c r="E12" s="141">
        <f>+E11+1</f>
        <v>44471</v>
      </c>
      <c r="F12" s="142"/>
      <c r="G12" s="143"/>
      <c r="H12" s="144"/>
      <c r="I12" s="143"/>
      <c r="J12" s="145"/>
      <c r="K12" s="146"/>
    </row>
    <row r="13" spans="1:11" ht="22.5" customHeight="1" x14ac:dyDescent="0.25">
      <c r="A13" s="111" t="str">
        <f t="shared" si="0"/>
        <v/>
      </c>
      <c r="B13" s="111">
        <f t="shared" si="1"/>
        <v>7</v>
      </c>
      <c r="C13" s="139"/>
      <c r="D13" s="140" t="str">
        <f>IF(B13=1,"Mo",IF(B13=2,"Tue",IF(B13=3,"Wed",IF(B13=4,"Thu",IF(B13=5,"Fri",IF(B13=6,"Sat",IF(B13=7,"Sun","")))))))</f>
        <v>Sun</v>
      </c>
      <c r="E13" s="141">
        <f t="shared" ref="E13:E28" si="2">+E12+1</f>
        <v>44472</v>
      </c>
      <c r="F13" s="142"/>
      <c r="G13" s="143"/>
      <c r="H13" s="152"/>
      <c r="I13" s="143"/>
      <c r="J13" s="145"/>
      <c r="K13" s="146"/>
    </row>
    <row r="14" spans="1:11" ht="22.5" customHeight="1" x14ac:dyDescent="0.25">
      <c r="A14" s="111">
        <f t="shared" si="0"/>
        <v>1</v>
      </c>
      <c r="B14" s="111">
        <f t="shared" si="1"/>
        <v>1</v>
      </c>
      <c r="C14" s="139"/>
      <c r="D14" s="132" t="str">
        <f t="shared" ref="D14:D41" si="3">IF(B14=1,"Mo",IF(B14=2,"Tue",IF(B14=3,"Wed",IF(B14=4,"Thu",IF(B14=5,"Fri",IF(B14=6,"Sat",IF(B14=7,"Sun","")))))))</f>
        <v>Mo</v>
      </c>
      <c r="E14" s="133">
        <f t="shared" si="2"/>
        <v>44473</v>
      </c>
      <c r="F14" s="134" t="s">
        <v>103</v>
      </c>
      <c r="G14" s="135">
        <v>9003</v>
      </c>
      <c r="H14" s="150" t="s">
        <v>104</v>
      </c>
      <c r="I14" s="143" t="s">
        <v>99</v>
      </c>
      <c r="J14" s="181">
        <v>9</v>
      </c>
      <c r="K14" s="13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39"/>
      <c r="D15" s="140" t="str">
        <f t="shared" si="3"/>
        <v>Tue</v>
      </c>
      <c r="E15" s="141">
        <f>+E14+1</f>
        <v>44474</v>
      </c>
      <c r="F15" s="142" t="str">
        <f t="shared" ref="F15:K15" si="4">F14</f>
        <v>TIME- 202157</v>
      </c>
      <c r="G15" s="143">
        <f t="shared" si="4"/>
        <v>9003</v>
      </c>
      <c r="H15" s="144" t="str">
        <f t="shared" si="4"/>
        <v>Etda Digital Platform Governance: CV Part / financial proposal</v>
      </c>
      <c r="I15" s="143" t="str">
        <f t="shared" si="4"/>
        <v>TIME</v>
      </c>
      <c r="J15" s="145">
        <f t="shared" si="4"/>
        <v>9</v>
      </c>
      <c r="K15" s="146" t="str">
        <f t="shared" si="4"/>
        <v>S4</v>
      </c>
    </row>
    <row r="16" spans="1:11" ht="22.5" customHeight="1" x14ac:dyDescent="0.25">
      <c r="A16" s="111">
        <f t="shared" si="0"/>
        <v>1</v>
      </c>
      <c r="B16" s="111">
        <f t="shared" si="1"/>
        <v>3</v>
      </c>
      <c r="C16" s="139"/>
      <c r="D16" s="132" t="str">
        <f t="shared" si="3"/>
        <v>Wed</v>
      </c>
      <c r="E16" s="133">
        <f>+E15+1</f>
        <v>44475</v>
      </c>
      <c r="F16" s="142" t="str">
        <f t="shared" ref="F16" si="5">F15</f>
        <v>TIME- 202157</v>
      </c>
      <c r="G16" s="143">
        <f t="shared" ref="G16" si="6">G15</f>
        <v>9003</v>
      </c>
      <c r="H16" s="144" t="str">
        <f t="shared" ref="H16" si="7">H15</f>
        <v>Etda Digital Platform Governance: CV Part / financial proposal</v>
      </c>
      <c r="I16" s="143" t="str">
        <f t="shared" ref="I16" si="8">I15</f>
        <v>TIME</v>
      </c>
      <c r="J16" s="145">
        <f t="shared" ref="J16" si="9">J15</f>
        <v>9</v>
      </c>
      <c r="K16" s="146" t="str">
        <f t="shared" ref="K16" si="10">K15</f>
        <v>S4</v>
      </c>
    </row>
    <row r="17" spans="1:11" ht="22.5" customHeight="1" x14ac:dyDescent="0.25">
      <c r="A17" s="111">
        <f t="shared" si="0"/>
        <v>1</v>
      </c>
      <c r="B17" s="111">
        <f t="shared" si="1"/>
        <v>4</v>
      </c>
      <c r="C17" s="139"/>
      <c r="D17" s="140" t="str">
        <f t="shared" si="3"/>
        <v>Thu</v>
      </c>
      <c r="E17" s="141">
        <f>+E16+1</f>
        <v>44476</v>
      </c>
      <c r="F17" s="142" t="str">
        <f t="shared" ref="F17" si="11">F16</f>
        <v>TIME- 202157</v>
      </c>
      <c r="G17" s="143">
        <f t="shared" ref="G17" si="12">G16</f>
        <v>9003</v>
      </c>
      <c r="H17" s="144" t="str">
        <f t="shared" ref="H17" si="13">H16</f>
        <v>Etda Digital Platform Governance: CV Part / financial proposal</v>
      </c>
      <c r="I17" s="143" t="str">
        <f t="shared" ref="I17" si="14">I16</f>
        <v>TIME</v>
      </c>
      <c r="J17" s="145">
        <f t="shared" ref="J17" si="15">J16</f>
        <v>9</v>
      </c>
      <c r="K17" s="146" t="str">
        <f t="shared" ref="K17" si="16">K16</f>
        <v>S4</v>
      </c>
    </row>
    <row r="18" spans="1:11" ht="22.5" customHeight="1" x14ac:dyDescent="0.25">
      <c r="A18" s="111">
        <f t="shared" si="0"/>
        <v>1</v>
      </c>
      <c r="B18" s="111">
        <f t="shared" si="1"/>
        <v>5</v>
      </c>
      <c r="C18" s="139"/>
      <c r="D18" s="132" t="str">
        <f>IF(B18=1,"Mo",IF(B18=2,"Tue",IF(B18=3,"Wed",IF(B18=4,"Thu",IF(B18=5,"Fri",IF(B18=6,"Sat",IF(B18=7,"Sun","")))))))</f>
        <v>Fri</v>
      </c>
      <c r="E18" s="133">
        <f>+E17+1</f>
        <v>44477</v>
      </c>
      <c r="F18" s="46" t="s">
        <v>95</v>
      </c>
      <c r="G18" s="135">
        <v>9003</v>
      </c>
      <c r="H18" s="150" t="s">
        <v>96</v>
      </c>
      <c r="I18" s="135" t="s">
        <v>80</v>
      </c>
      <c r="J18" s="178">
        <v>9</v>
      </c>
      <c r="K18" s="138" t="s">
        <v>60</v>
      </c>
    </row>
    <row r="19" spans="1:11" ht="22.5" customHeight="1" x14ac:dyDescent="0.25">
      <c r="A19" s="111" t="str">
        <f t="shared" si="0"/>
        <v/>
      </c>
      <c r="B19" s="111">
        <f t="shared" si="1"/>
        <v>6</v>
      </c>
      <c r="C19" s="139"/>
      <c r="D19" s="140" t="str">
        <f>IF(B19=1,"Mo",IF(B19=2,"Tue",IF(B19=3,"Wed",IF(B19=4,"Thu",IF(B19=5,"Fri",IF(B19=6,"Sat",IF(B19=7,"Sun","")))))))</f>
        <v>Sat</v>
      </c>
      <c r="E19" s="141">
        <f>+E18+1</f>
        <v>44478</v>
      </c>
      <c r="F19" s="46" t="s">
        <v>95</v>
      </c>
      <c r="G19" s="135">
        <v>9003</v>
      </c>
      <c r="H19" s="150" t="s">
        <v>96</v>
      </c>
      <c r="I19" s="135" t="s">
        <v>80</v>
      </c>
      <c r="J19" s="178">
        <v>9</v>
      </c>
      <c r="K19" s="138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7</v>
      </c>
      <c r="C20" s="139"/>
      <c r="D20" s="140" t="str">
        <f>IF(B20=1,"Mo",IF(B20=2,"Tue",IF(B20=3,"Wed",IF(B20=4,"Thu",IF(B20=5,"Fri",IF(B20=6,"Sat",IF(B20=7,"Sun","")))))))</f>
        <v>Sun</v>
      </c>
      <c r="E20" s="141">
        <f t="shared" si="2"/>
        <v>44479</v>
      </c>
      <c r="F20" s="142"/>
      <c r="G20" s="143"/>
      <c r="H20" s="152"/>
      <c r="I20" s="143"/>
      <c r="J20" s="145"/>
      <c r="K20" s="146"/>
    </row>
    <row r="21" spans="1:11" ht="22.5" customHeight="1" x14ac:dyDescent="0.25">
      <c r="A21" s="111">
        <f t="shared" si="0"/>
        <v>1</v>
      </c>
      <c r="B21" s="111">
        <f t="shared" si="1"/>
        <v>1</v>
      </c>
      <c r="C21" s="139"/>
      <c r="D21" s="132" t="str">
        <f t="shared" si="3"/>
        <v>Mo</v>
      </c>
      <c r="E21" s="133">
        <f t="shared" si="2"/>
        <v>44480</v>
      </c>
      <c r="F21" s="46" t="s">
        <v>95</v>
      </c>
      <c r="G21" s="135">
        <v>9003</v>
      </c>
      <c r="H21" s="150" t="s">
        <v>96</v>
      </c>
      <c r="I21" s="135" t="s">
        <v>99</v>
      </c>
      <c r="J21" s="178">
        <v>10</v>
      </c>
      <c r="K21" s="138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2</v>
      </c>
      <c r="C22" s="139"/>
      <c r="D22" s="140" t="str">
        <f t="shared" si="3"/>
        <v>Tue</v>
      </c>
      <c r="E22" s="141">
        <f>+E21+1</f>
        <v>44481</v>
      </c>
      <c r="F22" s="142" t="s">
        <v>100</v>
      </c>
      <c r="G22" s="143">
        <v>9003</v>
      </c>
      <c r="H22" s="144" t="s">
        <v>107</v>
      </c>
      <c r="I22" s="135" t="s">
        <v>99</v>
      </c>
      <c r="J22" s="145">
        <v>10</v>
      </c>
      <c r="K22" s="146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3</v>
      </c>
      <c r="C23" s="139"/>
      <c r="D23" s="132" t="str">
        <f t="shared" si="3"/>
        <v>Wed</v>
      </c>
      <c r="E23" s="133">
        <f>+E22+1</f>
        <v>44482</v>
      </c>
      <c r="F23" s="142" t="str">
        <f t="shared" ref="F23" si="17">F22</f>
        <v>TIME-202135</v>
      </c>
      <c r="G23" s="143">
        <f t="shared" ref="G23" si="18">G22</f>
        <v>9003</v>
      </c>
      <c r="H23" s="144" t="str">
        <f t="shared" ref="H23" si="19">H22</f>
        <v>BAAC New Business: Company Profile / Project Ref.</v>
      </c>
      <c r="I23" s="135" t="s">
        <v>99</v>
      </c>
      <c r="J23" s="145">
        <v>9</v>
      </c>
      <c r="K23" s="146" t="str">
        <f t="shared" ref="K23" si="20">K22</f>
        <v>S4</v>
      </c>
    </row>
    <row r="24" spans="1:11" ht="22.5" customHeight="1" x14ac:dyDescent="0.25">
      <c r="A24" s="111">
        <f t="shared" si="0"/>
        <v>1</v>
      </c>
      <c r="B24" s="111">
        <f t="shared" si="1"/>
        <v>4</v>
      </c>
      <c r="C24" s="139"/>
      <c r="D24" s="140" t="str">
        <f t="shared" si="3"/>
        <v>Thu</v>
      </c>
      <c r="E24" s="141">
        <f>+E23+1</f>
        <v>44483</v>
      </c>
      <c r="F24" s="142" t="s">
        <v>106</v>
      </c>
      <c r="G24" s="143">
        <v>9003</v>
      </c>
      <c r="H24" s="144" t="s">
        <v>101</v>
      </c>
      <c r="I24" s="143" t="s">
        <v>80</v>
      </c>
      <c r="J24" s="145">
        <v>9</v>
      </c>
      <c r="K24" s="146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5</v>
      </c>
      <c r="C25" s="139"/>
      <c r="D25" s="132" t="str">
        <f t="shared" si="3"/>
        <v>Fri</v>
      </c>
      <c r="E25" s="133">
        <f>+E24+1</f>
        <v>44484</v>
      </c>
      <c r="F25" s="142" t="str">
        <f t="shared" ref="F25" si="21">F24</f>
        <v>TIME-202136</v>
      </c>
      <c r="G25" s="143">
        <v>9003</v>
      </c>
      <c r="H25" s="144" t="str">
        <f t="shared" ref="H25" si="22">H24</f>
        <v>BAAC New Business: Contact with expert / Seeking for expert/ project pre-kick off</v>
      </c>
      <c r="I25" s="143" t="str">
        <f t="shared" ref="I25" si="23">I24</f>
        <v>WFH</v>
      </c>
      <c r="J25" s="145">
        <v>9</v>
      </c>
      <c r="K25" s="146" t="str">
        <f>K24</f>
        <v>S4</v>
      </c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39"/>
      <c r="D26" s="140" t="str">
        <f t="shared" si="3"/>
        <v>Sat</v>
      </c>
      <c r="E26" s="141">
        <f>+E25+1</f>
        <v>44485</v>
      </c>
      <c r="F26" s="142"/>
      <c r="G26" s="143"/>
      <c r="H26" s="144"/>
      <c r="I26" s="143"/>
      <c r="J26" s="145"/>
      <c r="K26" s="146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39"/>
      <c r="D27" s="140" t="str">
        <f t="shared" si="3"/>
        <v>Sun</v>
      </c>
      <c r="E27" s="141">
        <f t="shared" si="2"/>
        <v>44486</v>
      </c>
      <c r="F27" s="142"/>
      <c r="G27" s="143"/>
      <c r="H27" s="144"/>
      <c r="I27" s="143"/>
      <c r="J27" s="145"/>
      <c r="K27" s="146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39"/>
      <c r="D28" s="132" t="str">
        <f t="shared" si="3"/>
        <v>Mo</v>
      </c>
      <c r="E28" s="133">
        <f t="shared" si="2"/>
        <v>44487</v>
      </c>
      <c r="F28" s="134" t="s">
        <v>106</v>
      </c>
      <c r="G28" s="135">
        <v>9003</v>
      </c>
      <c r="H28" s="150" t="s">
        <v>108</v>
      </c>
      <c r="I28" s="135" t="s">
        <v>80</v>
      </c>
      <c r="J28" s="137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2</v>
      </c>
      <c r="C29" s="139"/>
      <c r="D29" s="140" t="str">
        <f t="shared" si="3"/>
        <v>Tue</v>
      </c>
      <c r="E29" s="141">
        <f>+E28+1</f>
        <v>44488</v>
      </c>
      <c r="F29" s="134"/>
      <c r="G29" s="135">
        <v>9004</v>
      </c>
      <c r="H29" s="150" t="s">
        <v>109</v>
      </c>
      <c r="I29" s="135" t="s">
        <v>80</v>
      </c>
      <c r="J29" s="137">
        <v>9</v>
      </c>
      <c r="K29" s="138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3</v>
      </c>
      <c r="C30" s="139"/>
      <c r="D30" s="132" t="str">
        <f t="shared" si="3"/>
        <v>Wed</v>
      </c>
      <c r="E30" s="133">
        <f>+E29+1</f>
        <v>44489</v>
      </c>
      <c r="F30" s="134" t="s">
        <v>106</v>
      </c>
      <c r="G30" s="135">
        <v>9003</v>
      </c>
      <c r="H30" s="150" t="s">
        <v>108</v>
      </c>
      <c r="I30" s="135" t="s">
        <v>80</v>
      </c>
      <c r="J30" s="137">
        <v>8</v>
      </c>
      <c r="K30" s="138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4</v>
      </c>
      <c r="C31" s="139"/>
      <c r="D31" s="140" t="str">
        <f t="shared" si="3"/>
        <v>Thu</v>
      </c>
      <c r="E31" s="141">
        <f>+E30+1</f>
        <v>44490</v>
      </c>
      <c r="F31" s="134" t="s">
        <v>110</v>
      </c>
      <c r="G31" s="135">
        <v>9003</v>
      </c>
      <c r="H31" s="150" t="s">
        <v>111</v>
      </c>
      <c r="I31" s="135" t="s">
        <v>80</v>
      </c>
      <c r="J31" s="137">
        <v>8</v>
      </c>
      <c r="K31" s="138" t="s">
        <v>63</v>
      </c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39"/>
      <c r="D32" s="132" t="str">
        <f t="shared" si="3"/>
        <v>Fri</v>
      </c>
      <c r="E32" s="133">
        <f>+E31+1</f>
        <v>44491</v>
      </c>
      <c r="F32" s="134"/>
      <c r="G32" s="135">
        <v>9014</v>
      </c>
      <c r="H32" s="150" t="s">
        <v>13</v>
      </c>
      <c r="I32" s="135"/>
      <c r="J32" s="137"/>
      <c r="K32" s="138"/>
    </row>
    <row r="33" spans="1:11" ht="22.5" customHeight="1" x14ac:dyDescent="0.25">
      <c r="A33" s="111" t="str">
        <f t="shared" si="0"/>
        <v/>
      </c>
      <c r="B33" s="111">
        <f t="shared" si="1"/>
        <v>6</v>
      </c>
      <c r="C33" s="139"/>
      <c r="D33" s="140" t="str">
        <f t="shared" si="3"/>
        <v>Sat</v>
      </c>
      <c r="E33" s="141">
        <f>+E32+1</f>
        <v>44492</v>
      </c>
      <c r="F33" s="142"/>
      <c r="G33" s="143"/>
      <c r="H33" s="152"/>
      <c r="I33" s="143"/>
      <c r="J33" s="145"/>
      <c r="K33" s="146"/>
    </row>
    <row r="34" spans="1:11" ht="22.5" customHeight="1" x14ac:dyDescent="0.25">
      <c r="A34" s="111" t="str">
        <f t="shared" si="0"/>
        <v/>
      </c>
      <c r="B34" s="111">
        <f t="shared" si="1"/>
        <v>7</v>
      </c>
      <c r="C34" s="139"/>
      <c r="D34" s="140" t="str">
        <f t="shared" si="3"/>
        <v>Sun</v>
      </c>
      <c r="E34" s="141">
        <f t="shared" ref="E34:E35" si="24">+E33+1</f>
        <v>44493</v>
      </c>
      <c r="F34" s="142"/>
      <c r="G34" s="143"/>
      <c r="H34" s="144"/>
      <c r="I34" s="143"/>
      <c r="J34" s="145"/>
      <c r="K34" s="146"/>
    </row>
    <row r="35" spans="1:11" ht="22.5" customHeight="1" x14ac:dyDescent="0.25">
      <c r="A35" s="111">
        <f t="shared" si="0"/>
        <v>1</v>
      </c>
      <c r="B35" s="111">
        <f t="shared" si="1"/>
        <v>1</v>
      </c>
      <c r="C35" s="139"/>
      <c r="D35" s="132" t="str">
        <f t="shared" si="3"/>
        <v>Mo</v>
      </c>
      <c r="E35" s="133">
        <f t="shared" si="24"/>
        <v>44494</v>
      </c>
      <c r="F35" s="134" t="s">
        <v>106</v>
      </c>
      <c r="G35" s="135">
        <v>9003</v>
      </c>
      <c r="H35" s="150" t="s">
        <v>112</v>
      </c>
      <c r="I35" s="135" t="s">
        <v>80</v>
      </c>
      <c r="J35" s="137">
        <v>9</v>
      </c>
      <c r="K35" s="138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39"/>
      <c r="D36" s="140" t="str">
        <f t="shared" si="3"/>
        <v>Tue</v>
      </c>
      <c r="E36" s="141">
        <f>+E35+1</f>
        <v>44495</v>
      </c>
      <c r="F36" s="142" t="s">
        <v>106</v>
      </c>
      <c r="G36" s="143">
        <v>9003</v>
      </c>
      <c r="H36" s="144" t="s">
        <v>113</v>
      </c>
      <c r="I36" s="143" t="s">
        <v>80</v>
      </c>
      <c r="J36" s="145">
        <v>8</v>
      </c>
      <c r="K36" s="146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3</v>
      </c>
      <c r="C37" s="139"/>
      <c r="D37" s="132" t="str">
        <f t="shared" si="3"/>
        <v>Wed</v>
      </c>
      <c r="E37" s="133">
        <f>+E36+1</f>
        <v>44496</v>
      </c>
      <c r="F37" s="135" t="s">
        <v>90</v>
      </c>
      <c r="G37" s="135">
        <v>9003</v>
      </c>
      <c r="H37" s="150" t="s">
        <v>114</v>
      </c>
      <c r="I37" s="135" t="s">
        <v>80</v>
      </c>
      <c r="J37" s="178">
        <v>8</v>
      </c>
      <c r="K37" s="138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39"/>
      <c r="D38" s="140" t="str">
        <f t="shared" si="3"/>
        <v>Thu</v>
      </c>
      <c r="E38" s="141">
        <f>+E37+1</f>
        <v>44497</v>
      </c>
      <c r="F38" s="135" t="s">
        <v>115</v>
      </c>
      <c r="G38" s="135">
        <v>9003</v>
      </c>
      <c r="H38" s="150" t="s">
        <v>114</v>
      </c>
      <c r="I38" s="135" t="s">
        <v>80</v>
      </c>
      <c r="J38" s="178">
        <v>9</v>
      </c>
      <c r="K38" s="138" t="s">
        <v>60</v>
      </c>
    </row>
    <row r="39" spans="1:11" ht="22.5" customHeight="1" x14ac:dyDescent="0.25">
      <c r="A39" s="111">
        <f t="shared" si="0"/>
        <v>1</v>
      </c>
      <c r="B39" s="111">
        <f>WEEKDAY(E38+1,2)</f>
        <v>5</v>
      </c>
      <c r="C39" s="139"/>
      <c r="D39" s="132" t="str">
        <f>IF(B39=1,"Mo",IF(B39=2,"Tue",IF(B39=3,"Wed",IF(B39=4,"Thu",IF(B39=5,"Fri",IF(B39=6,"Sat",IF(B39=7,"Sun","")))))))</f>
        <v>Fri</v>
      </c>
      <c r="E39" s="133">
        <f>IF(MONTH(E38+1)&gt;MONTH(E38),"",E38+1)</f>
        <v>44498</v>
      </c>
      <c r="F39" s="135" t="s">
        <v>116</v>
      </c>
      <c r="G39" s="135">
        <v>9003</v>
      </c>
      <c r="H39" s="150" t="s">
        <v>114</v>
      </c>
      <c r="I39" s="135" t="s">
        <v>80</v>
      </c>
      <c r="J39" s="178">
        <v>10</v>
      </c>
      <c r="K39" s="138" t="s">
        <v>66</v>
      </c>
    </row>
    <row r="40" spans="1:11" ht="22.5" customHeight="1" x14ac:dyDescent="0.25">
      <c r="A40" s="111" t="str">
        <f t="shared" si="0"/>
        <v/>
      </c>
      <c r="B40" s="111">
        <v>6</v>
      </c>
      <c r="C40" s="139"/>
      <c r="D40" s="140" t="str">
        <f>IF(B40=1,"Mo",IF(B40=2,"Tue",IF(B40=3,"Wed",IF(B40=4,"Thu",IF(B40=5,"Fri",IF(B40=6,"Sat",IF(B40=7,"Sun","")))))))</f>
        <v>Sat</v>
      </c>
      <c r="E40" s="141">
        <f>IF(MONTH(E39+1)&gt;MONTH(E39),"",E39+1)</f>
        <v>44499</v>
      </c>
      <c r="F40" s="142"/>
      <c r="G40" s="143"/>
      <c r="H40" s="152"/>
      <c r="I40" s="143"/>
      <c r="J40" s="145"/>
      <c r="K40" s="146"/>
    </row>
    <row r="41" spans="1:11" ht="22.5" customHeight="1" thickBot="1" x14ac:dyDescent="0.3">
      <c r="A41" s="111" t="str">
        <f t="shared" si="0"/>
        <v/>
      </c>
      <c r="B41" s="111">
        <v>7</v>
      </c>
      <c r="C41" s="139"/>
      <c r="D41" s="209" t="str">
        <f t="shared" si="3"/>
        <v>Sun</v>
      </c>
      <c r="E41" s="198">
        <f>IF(MONTH(E40+1)&gt;MONTH(E40),"",E40+1)</f>
        <v>44500</v>
      </c>
      <c r="F41" s="199"/>
      <c r="G41" s="200"/>
      <c r="H41" s="201"/>
      <c r="I41" s="200"/>
      <c r="J41" s="210"/>
      <c r="K41" s="202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K1"/>
    <mergeCell ref="D4:E4"/>
  </mergeCells>
  <phoneticPr fontId="14" type="noConversion"/>
  <conditionalFormatting sqref="C11:C39">
    <cfRule type="expression" dxfId="120" priority="67" stopIfTrue="1">
      <formula>IF($A11=1,B11,)</formula>
    </cfRule>
    <cfRule type="expression" dxfId="119" priority="68" stopIfTrue="1">
      <formula>IF($A11="",B11,)</formula>
    </cfRule>
  </conditionalFormatting>
  <conditionalFormatting sqref="E11">
    <cfRule type="expression" dxfId="118" priority="69" stopIfTrue="1">
      <formula>IF($A11="",B11,"")</formula>
    </cfRule>
  </conditionalFormatting>
  <conditionalFormatting sqref="E12:E39">
    <cfRule type="expression" dxfId="117" priority="70" stopIfTrue="1">
      <formula>IF($A12&lt;&gt;1,B12,"")</formula>
    </cfRule>
  </conditionalFormatting>
  <conditionalFormatting sqref="D11:D39">
    <cfRule type="expression" dxfId="116" priority="71" stopIfTrue="1">
      <formula>IF($A11="",B11,)</formula>
    </cfRule>
  </conditionalFormatting>
  <conditionalFormatting sqref="G12 G15 G20 G26:G28 G30:G34 G36">
    <cfRule type="expression" dxfId="115" priority="72" stopIfTrue="1">
      <formula>#REF!="Freelancer"</formula>
    </cfRule>
    <cfRule type="expression" dxfId="114" priority="73" stopIfTrue="1">
      <formula>#REF!="DTC Int. Staff"</formula>
    </cfRule>
  </conditionalFormatting>
  <conditionalFormatting sqref="G20 G26:G28 G32:G34">
    <cfRule type="expression" dxfId="113" priority="65" stopIfTrue="1">
      <formula>$F$5="Freelancer"</formula>
    </cfRule>
    <cfRule type="expression" dxfId="112" priority="66" stopIfTrue="1">
      <formula>$F$5="DTC Int. Staff"</formula>
    </cfRule>
  </conditionalFormatting>
  <conditionalFormatting sqref="G12">
    <cfRule type="expression" dxfId="111" priority="63" stopIfTrue="1">
      <formula>#REF!="Freelancer"</formula>
    </cfRule>
    <cfRule type="expression" dxfId="110" priority="64" stopIfTrue="1">
      <formula>#REF!="DTC Int. Staff"</formula>
    </cfRule>
  </conditionalFormatting>
  <conditionalFormatting sqref="G12">
    <cfRule type="expression" dxfId="109" priority="61" stopIfTrue="1">
      <formula>$F$5="Freelancer"</formula>
    </cfRule>
    <cfRule type="expression" dxfId="108" priority="62" stopIfTrue="1">
      <formula>$F$5="DTC Int. Staff"</formula>
    </cfRule>
  </conditionalFormatting>
  <conditionalFormatting sqref="G13">
    <cfRule type="expression" dxfId="107" priority="59" stopIfTrue="1">
      <formula>#REF!="Freelancer"</formula>
    </cfRule>
    <cfRule type="expression" dxfId="106" priority="60" stopIfTrue="1">
      <formula>#REF!="DTC Int. Staff"</formula>
    </cfRule>
  </conditionalFormatting>
  <conditionalFormatting sqref="G13">
    <cfRule type="expression" dxfId="105" priority="57" stopIfTrue="1">
      <formula>$F$5="Freelancer"</formula>
    </cfRule>
    <cfRule type="expression" dxfId="104" priority="58" stopIfTrue="1">
      <formula>$F$5="DTC Int. Staff"</formula>
    </cfRule>
  </conditionalFormatting>
  <conditionalFormatting sqref="C41">
    <cfRule type="expression" dxfId="103" priority="54" stopIfTrue="1">
      <formula>IF($A41=1,B41,)</formula>
    </cfRule>
    <cfRule type="expression" dxfId="102" priority="55" stopIfTrue="1">
      <formula>IF($A41="",B41,)</formula>
    </cfRule>
  </conditionalFormatting>
  <conditionalFormatting sqref="D41">
    <cfRule type="expression" dxfId="101" priority="56" stopIfTrue="1">
      <formula>IF($A41="",B41,)</formula>
    </cfRule>
  </conditionalFormatting>
  <conditionalFormatting sqref="C40">
    <cfRule type="expression" dxfId="100" priority="51" stopIfTrue="1">
      <formula>IF($A40=1,B40,)</formula>
    </cfRule>
    <cfRule type="expression" dxfId="99" priority="52" stopIfTrue="1">
      <formula>IF($A40="",B40,)</formula>
    </cfRule>
  </conditionalFormatting>
  <conditionalFormatting sqref="D40">
    <cfRule type="expression" dxfId="98" priority="53" stopIfTrue="1">
      <formula>IF($A40="",B40,)</formula>
    </cfRule>
  </conditionalFormatting>
  <conditionalFormatting sqref="E40">
    <cfRule type="expression" dxfId="97" priority="50" stopIfTrue="1">
      <formula>IF($A40&lt;&gt;1,B40,"")</formula>
    </cfRule>
  </conditionalFormatting>
  <conditionalFormatting sqref="E41">
    <cfRule type="expression" dxfId="96" priority="49" stopIfTrue="1">
      <formula>IF($A41&lt;&gt;1,B41,"")</formula>
    </cfRule>
  </conditionalFormatting>
  <conditionalFormatting sqref="G11">
    <cfRule type="expression" dxfId="95" priority="39" stopIfTrue="1">
      <formula>$F$5="Freelancer"</formula>
    </cfRule>
    <cfRule type="expression" dxfId="94" priority="40" stopIfTrue="1">
      <formula>$F$5="DTC Int. Staff"</formula>
    </cfRule>
  </conditionalFormatting>
  <conditionalFormatting sqref="G11">
    <cfRule type="expression" dxfId="93" priority="41" stopIfTrue="1">
      <formula>#REF!="Freelancer"</formula>
    </cfRule>
    <cfRule type="expression" dxfId="92" priority="42" stopIfTrue="1">
      <formula>#REF!="DTC Int. Staff"</formula>
    </cfRule>
  </conditionalFormatting>
  <conditionalFormatting sqref="G16:G17">
    <cfRule type="expression" dxfId="91" priority="37" stopIfTrue="1">
      <formula>#REF!="Freelancer"</formula>
    </cfRule>
    <cfRule type="expression" dxfId="90" priority="38" stopIfTrue="1">
      <formula>#REF!="DTC Int. Staff"</formula>
    </cfRule>
  </conditionalFormatting>
  <conditionalFormatting sqref="G19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G19">
    <cfRule type="expression" dxfId="81" priority="29" stopIfTrue="1">
      <formula>#REF!="Freelancer"</formula>
    </cfRule>
    <cfRule type="expression" dxfId="80" priority="30" stopIfTrue="1">
      <formula>#REF!="DTC Int. Staff"</formula>
    </cfRule>
  </conditionalFormatting>
  <conditionalFormatting sqref="G21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21">
    <cfRule type="expression" dxfId="77" priority="25" stopIfTrue="1">
      <formula>#REF!="Freelancer"</formula>
    </cfRule>
    <cfRule type="expression" dxfId="76" priority="26" stopIfTrue="1">
      <formula>#REF!="DTC Int. Staff"</formula>
    </cfRule>
  </conditionalFormatting>
  <conditionalFormatting sqref="G23 G25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22 G24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29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29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35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37:G3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37:G39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18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18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1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1" t="s">
        <v>2</v>
      </c>
      <c r="K10" s="167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8"/>
      <c r="D11" s="180" t="str">
        <f>IF(B11=1,"Mo",IF(B11=2,"Tue",IF(B11=3,"Wed",IF(B11=4,"Thu",IF(B11=5,"Fri",IF(B11=6,"Sat",IF(B11=7,"Sun","")))))))</f>
        <v>Mo</v>
      </c>
      <c r="E11" s="141">
        <f>+D10</f>
        <v>44501</v>
      </c>
      <c r="F11" s="142"/>
      <c r="G11" s="143"/>
      <c r="H11" s="152"/>
      <c r="I11" s="143"/>
      <c r="J11" s="181"/>
      <c r="K11" s="175"/>
    </row>
    <row r="12" spans="1:11" ht="22.5" customHeight="1" x14ac:dyDescent="0.25">
      <c r="C12" s="208"/>
      <c r="D12" s="180" t="str">
        <f>D11</f>
        <v>Mo</v>
      </c>
      <c r="E12" s="141">
        <f>E11</f>
        <v>44501</v>
      </c>
      <c r="F12" s="142"/>
      <c r="G12" s="143"/>
      <c r="H12" s="152"/>
      <c r="I12" s="143"/>
      <c r="J12" s="181"/>
      <c r="K12" s="146"/>
    </row>
    <row r="13" spans="1:11" ht="22.5" customHeight="1" x14ac:dyDescent="0.25">
      <c r="C13" s="208"/>
      <c r="D13" s="180" t="str">
        <f t="shared" ref="D13:E15" si="2">D12</f>
        <v>Mo</v>
      </c>
      <c r="E13" s="141">
        <f t="shared" si="2"/>
        <v>44501</v>
      </c>
      <c r="F13" s="142"/>
      <c r="G13" s="143"/>
      <c r="H13" s="152"/>
      <c r="I13" s="143"/>
      <c r="J13" s="181"/>
      <c r="K13" s="146"/>
    </row>
    <row r="14" spans="1:11" ht="22.5" customHeight="1" x14ac:dyDescent="0.25">
      <c r="C14" s="208"/>
      <c r="D14" s="180" t="str">
        <f t="shared" si="2"/>
        <v>Mo</v>
      </c>
      <c r="E14" s="141">
        <f t="shared" si="2"/>
        <v>44501</v>
      </c>
      <c r="F14" s="142"/>
      <c r="G14" s="143"/>
      <c r="H14" s="152"/>
      <c r="I14" s="143"/>
      <c r="J14" s="181"/>
      <c r="K14" s="146"/>
    </row>
    <row r="15" spans="1:11" ht="22.5" customHeight="1" x14ac:dyDescent="0.25">
      <c r="C15" s="208"/>
      <c r="D15" s="180" t="str">
        <f t="shared" si="2"/>
        <v>Mo</v>
      </c>
      <c r="E15" s="141">
        <f t="shared" si="2"/>
        <v>44501</v>
      </c>
      <c r="F15" s="142"/>
      <c r="G15" s="143"/>
      <c r="H15" s="152"/>
      <c r="I15" s="143"/>
      <c r="J15" s="181"/>
      <c r="K15" s="146"/>
    </row>
    <row r="16" spans="1:11" ht="22.5" customHeight="1" x14ac:dyDescent="0.25">
      <c r="B16" s="111">
        <f t="shared" si="1"/>
        <v>2</v>
      </c>
      <c r="C16" s="176"/>
      <c r="D16" s="177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0"/>
      <c r="I16" s="135"/>
      <c r="J16" s="178"/>
      <c r="K16" s="138"/>
    </row>
    <row r="17" spans="1:11" ht="22.5" customHeight="1" x14ac:dyDescent="0.25">
      <c r="C17" s="176"/>
      <c r="D17" s="177" t="str">
        <f>D16</f>
        <v>Tue</v>
      </c>
      <c r="E17" s="133">
        <f>E16</f>
        <v>44502</v>
      </c>
      <c r="F17" s="134"/>
      <c r="G17" s="135"/>
      <c r="H17" s="150"/>
      <c r="I17" s="135"/>
      <c r="J17" s="178"/>
      <c r="K17" s="138"/>
    </row>
    <row r="18" spans="1:11" ht="22.5" customHeight="1" x14ac:dyDescent="0.25">
      <c r="C18" s="176"/>
      <c r="D18" s="177" t="str">
        <f t="shared" ref="D18:E20" si="3">D17</f>
        <v>Tue</v>
      </c>
      <c r="E18" s="133">
        <f t="shared" si="3"/>
        <v>44502</v>
      </c>
      <c r="F18" s="134"/>
      <c r="G18" s="135"/>
      <c r="H18" s="150"/>
      <c r="I18" s="135"/>
      <c r="J18" s="178"/>
      <c r="K18" s="138"/>
    </row>
    <row r="19" spans="1:11" ht="22.5" customHeight="1" x14ac:dyDescent="0.25">
      <c r="C19" s="176"/>
      <c r="D19" s="177" t="str">
        <f t="shared" si="3"/>
        <v>Tue</v>
      </c>
      <c r="E19" s="133">
        <f t="shared" si="3"/>
        <v>44502</v>
      </c>
      <c r="F19" s="134"/>
      <c r="G19" s="135"/>
      <c r="H19" s="150"/>
      <c r="I19" s="135"/>
      <c r="J19" s="178"/>
      <c r="K19" s="138"/>
    </row>
    <row r="20" spans="1:11" ht="22.5" customHeight="1" x14ac:dyDescent="0.25">
      <c r="C20" s="176"/>
      <c r="D20" s="177" t="str">
        <f t="shared" si="3"/>
        <v>Tue</v>
      </c>
      <c r="E20" s="133">
        <f t="shared" si="3"/>
        <v>44502</v>
      </c>
      <c r="F20" s="134"/>
      <c r="G20" s="135"/>
      <c r="H20" s="150"/>
      <c r="I20" s="135"/>
      <c r="J20" s="178"/>
      <c r="K20" s="138"/>
    </row>
    <row r="21" spans="1:11" ht="22.5" customHeight="1" x14ac:dyDescent="0.25">
      <c r="B21" s="111">
        <f t="shared" si="1"/>
        <v>3</v>
      </c>
      <c r="C21" s="176"/>
      <c r="D21" s="180" t="str">
        <f>IF(B21=1,"Mo",IF(B21=2,"Tue",IF(B21=3,"Wed",IF(B21=4,"Thu",IF(B21=5,"Fri",IF(B21=6,"Sat",IF(B21=7,"Sun","")))))))</f>
        <v>Wed</v>
      </c>
      <c r="E21" s="141">
        <f>+E16+1</f>
        <v>44503</v>
      </c>
      <c r="F21" s="142"/>
      <c r="G21" s="143"/>
      <c r="H21" s="152"/>
      <c r="I21" s="143"/>
      <c r="J21" s="181"/>
      <c r="K21" s="146"/>
    </row>
    <row r="22" spans="1:11" ht="22.5" customHeight="1" x14ac:dyDescent="0.25">
      <c r="C22" s="176"/>
      <c r="D22" s="180" t="str">
        <f>D21</f>
        <v>Wed</v>
      </c>
      <c r="E22" s="141">
        <f>E21</f>
        <v>44503</v>
      </c>
      <c r="F22" s="142"/>
      <c r="G22" s="143"/>
      <c r="H22" s="152"/>
      <c r="I22" s="143"/>
      <c r="J22" s="181"/>
      <c r="K22" s="146"/>
    </row>
    <row r="23" spans="1:11" ht="22.5" customHeight="1" x14ac:dyDescent="0.25">
      <c r="C23" s="176"/>
      <c r="D23" s="180" t="str">
        <f t="shared" ref="D23:E25" si="4">D22</f>
        <v>Wed</v>
      </c>
      <c r="E23" s="141">
        <f t="shared" si="4"/>
        <v>44503</v>
      </c>
      <c r="F23" s="142"/>
      <c r="G23" s="143"/>
      <c r="H23" s="152"/>
      <c r="I23" s="143"/>
      <c r="J23" s="181"/>
      <c r="K23" s="146"/>
    </row>
    <row r="24" spans="1:11" ht="22.5" customHeight="1" x14ac:dyDescent="0.25">
      <c r="C24" s="176"/>
      <c r="D24" s="180" t="str">
        <f t="shared" si="4"/>
        <v>Wed</v>
      </c>
      <c r="E24" s="141">
        <f t="shared" si="4"/>
        <v>44503</v>
      </c>
      <c r="F24" s="142"/>
      <c r="G24" s="143"/>
      <c r="H24" s="152"/>
      <c r="I24" s="143"/>
      <c r="J24" s="181"/>
      <c r="K24" s="146"/>
    </row>
    <row r="25" spans="1:11" ht="22.5" customHeight="1" x14ac:dyDescent="0.25">
      <c r="C25" s="176"/>
      <c r="D25" s="180" t="str">
        <f t="shared" si="4"/>
        <v>Wed</v>
      </c>
      <c r="E25" s="141">
        <f t="shared" si="4"/>
        <v>44503</v>
      </c>
      <c r="F25" s="142"/>
      <c r="G25" s="143"/>
      <c r="H25" s="152"/>
      <c r="I25" s="143"/>
      <c r="J25" s="181"/>
      <c r="K25" s="146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6"/>
      <c r="D26" s="177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8"/>
      <c r="K26" s="138"/>
    </row>
    <row r="27" spans="1:11" ht="22.5" customHeight="1" x14ac:dyDescent="0.25">
      <c r="C27" s="176"/>
      <c r="D27" s="177" t="str">
        <f>D26</f>
        <v>Thu</v>
      </c>
      <c r="E27" s="133">
        <f>E26</f>
        <v>44504</v>
      </c>
      <c r="F27" s="134"/>
      <c r="G27" s="135"/>
      <c r="H27" s="136"/>
      <c r="I27" s="135"/>
      <c r="J27" s="178"/>
      <c r="K27" s="138"/>
    </row>
    <row r="28" spans="1:11" ht="22.5" customHeight="1" x14ac:dyDescent="0.25">
      <c r="C28" s="176"/>
      <c r="D28" s="177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8"/>
      <c r="K28" s="138"/>
    </row>
    <row r="29" spans="1:11" ht="22.5" customHeight="1" x14ac:dyDescent="0.25">
      <c r="C29" s="176"/>
      <c r="D29" s="177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8"/>
      <c r="K29" s="138"/>
    </row>
    <row r="30" spans="1:11" ht="22.5" customHeight="1" x14ac:dyDescent="0.25">
      <c r="C30" s="176"/>
      <c r="D30" s="177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8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80" t="str">
        <f t="shared" si="5"/>
        <v>Fri</v>
      </c>
      <c r="E31" s="141">
        <f>+E26+1</f>
        <v>44505</v>
      </c>
      <c r="F31" s="142"/>
      <c r="G31" s="143"/>
      <c r="H31" s="144"/>
      <c r="I31" s="143"/>
      <c r="J31" s="181"/>
      <c r="K31" s="146"/>
    </row>
    <row r="32" spans="1:11" ht="22.5" customHeight="1" x14ac:dyDescent="0.25">
      <c r="C32" s="176"/>
      <c r="D32" s="180" t="str">
        <f>D31</f>
        <v>Fri</v>
      </c>
      <c r="E32" s="141">
        <f>E31</f>
        <v>44505</v>
      </c>
      <c r="F32" s="142"/>
      <c r="G32" s="143"/>
      <c r="H32" s="144"/>
      <c r="I32" s="143"/>
      <c r="J32" s="181"/>
      <c r="K32" s="146"/>
    </row>
    <row r="33" spans="1:11" ht="22.5" customHeight="1" x14ac:dyDescent="0.25">
      <c r="C33" s="176"/>
      <c r="D33" s="180" t="str">
        <f t="shared" ref="D33:E35" si="8">D32</f>
        <v>Fri</v>
      </c>
      <c r="E33" s="141">
        <f t="shared" si="8"/>
        <v>44505</v>
      </c>
      <c r="F33" s="142"/>
      <c r="G33" s="143"/>
      <c r="H33" s="144"/>
      <c r="I33" s="143"/>
      <c r="J33" s="181"/>
      <c r="K33" s="146"/>
    </row>
    <row r="34" spans="1:11" ht="22.5" customHeight="1" x14ac:dyDescent="0.25">
      <c r="C34" s="176"/>
      <c r="D34" s="180" t="str">
        <f t="shared" si="8"/>
        <v>Fri</v>
      </c>
      <c r="E34" s="141">
        <f t="shared" si="8"/>
        <v>44505</v>
      </c>
      <c r="F34" s="142"/>
      <c r="G34" s="143"/>
      <c r="H34" s="144"/>
      <c r="I34" s="143"/>
      <c r="J34" s="181"/>
      <c r="K34" s="146"/>
    </row>
    <row r="35" spans="1:11" ht="22.5" customHeight="1" x14ac:dyDescent="0.25">
      <c r="C35" s="176"/>
      <c r="D35" s="180" t="str">
        <f t="shared" si="8"/>
        <v>Fri</v>
      </c>
      <c r="E35" s="141">
        <f t="shared" si="8"/>
        <v>44505</v>
      </c>
      <c r="F35" s="142"/>
      <c r="G35" s="143"/>
      <c r="H35" s="144"/>
      <c r="I35" s="143"/>
      <c r="J35" s="181"/>
      <c r="K35" s="146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6"/>
      <c r="D36" s="177" t="str">
        <f t="shared" si="5"/>
        <v>Sat</v>
      </c>
      <c r="E36" s="133">
        <f>+E31+1</f>
        <v>44506</v>
      </c>
      <c r="F36" s="134"/>
      <c r="G36" s="135"/>
      <c r="H36" s="149"/>
      <c r="I36" s="135"/>
      <c r="J36" s="178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6"/>
      <c r="D37" s="177" t="str">
        <f t="shared" si="5"/>
        <v>Sun</v>
      </c>
      <c r="E37" s="133">
        <f>+E36+1</f>
        <v>44507</v>
      </c>
      <c r="F37" s="134"/>
      <c r="G37" s="135"/>
      <c r="H37" s="150"/>
      <c r="I37" s="135"/>
      <c r="J37" s="178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6"/>
      <c r="D38" s="180" t="str">
        <f>IF(B38=1,"Mo",IF(B38=2,"Tue",IF(B38=3,"Wed",IF(B38=4,"Thu",IF(B38=5,"Fri",IF(B38=6,"Sat",IF(B38=7,"Sun","")))))))</f>
        <v>Mo</v>
      </c>
      <c r="E38" s="141">
        <f>+E37+1</f>
        <v>44508</v>
      </c>
      <c r="F38" s="142"/>
      <c r="G38" s="143"/>
      <c r="H38" s="144"/>
      <c r="I38" s="143"/>
      <c r="J38" s="181"/>
      <c r="K38" s="146"/>
    </row>
    <row r="39" spans="1:11" ht="22.5" customHeight="1" x14ac:dyDescent="0.25">
      <c r="C39" s="176"/>
      <c r="D39" s="180" t="str">
        <f t="shared" ref="D39:E42" si="9">D38</f>
        <v>Mo</v>
      </c>
      <c r="E39" s="141">
        <f t="shared" si="9"/>
        <v>44508</v>
      </c>
      <c r="F39" s="142"/>
      <c r="G39" s="143"/>
      <c r="H39" s="144"/>
      <c r="I39" s="143"/>
      <c r="J39" s="181"/>
      <c r="K39" s="146"/>
    </row>
    <row r="40" spans="1:11" ht="22.5" customHeight="1" x14ac:dyDescent="0.25">
      <c r="C40" s="176"/>
      <c r="D40" s="180" t="str">
        <f t="shared" si="9"/>
        <v>Mo</v>
      </c>
      <c r="E40" s="141">
        <f t="shared" si="9"/>
        <v>44508</v>
      </c>
      <c r="F40" s="142"/>
      <c r="G40" s="143"/>
      <c r="H40" s="144"/>
      <c r="I40" s="143"/>
      <c r="J40" s="181"/>
      <c r="K40" s="146"/>
    </row>
    <row r="41" spans="1:11" ht="22.5" customHeight="1" x14ac:dyDescent="0.25">
      <c r="C41" s="176"/>
      <c r="D41" s="180" t="str">
        <f t="shared" si="9"/>
        <v>Mo</v>
      </c>
      <c r="E41" s="141">
        <f t="shared" si="9"/>
        <v>44508</v>
      </c>
      <c r="F41" s="142"/>
      <c r="G41" s="143"/>
      <c r="H41" s="144"/>
      <c r="I41" s="143"/>
      <c r="J41" s="181"/>
      <c r="K41" s="146"/>
    </row>
    <row r="42" spans="1:11" ht="22.5" customHeight="1" x14ac:dyDescent="0.25">
      <c r="C42" s="176"/>
      <c r="D42" s="180" t="str">
        <f t="shared" si="9"/>
        <v>Mo</v>
      </c>
      <c r="E42" s="141">
        <f t="shared" si="9"/>
        <v>44508</v>
      </c>
      <c r="F42" s="142"/>
      <c r="G42" s="143"/>
      <c r="H42" s="144"/>
      <c r="I42" s="143"/>
      <c r="J42" s="181"/>
      <c r="K42" s="146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6"/>
      <c r="D43" s="177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0"/>
      <c r="I43" s="135"/>
      <c r="J43" s="178"/>
      <c r="K43" s="138"/>
    </row>
    <row r="44" spans="1:11" ht="22.5" customHeight="1" x14ac:dyDescent="0.25">
      <c r="C44" s="176"/>
      <c r="D44" s="177" t="str">
        <f>D43</f>
        <v>Tue</v>
      </c>
      <c r="E44" s="133">
        <f>E43</f>
        <v>44509</v>
      </c>
      <c r="F44" s="134"/>
      <c r="G44" s="135"/>
      <c r="H44" s="150"/>
      <c r="I44" s="135"/>
      <c r="J44" s="178"/>
      <c r="K44" s="138"/>
    </row>
    <row r="45" spans="1:11" ht="22.5" customHeight="1" x14ac:dyDescent="0.25">
      <c r="C45" s="176"/>
      <c r="D45" s="177" t="str">
        <f t="shared" ref="D45:E47" si="10">D44</f>
        <v>Tue</v>
      </c>
      <c r="E45" s="133">
        <f t="shared" si="10"/>
        <v>44509</v>
      </c>
      <c r="F45" s="134"/>
      <c r="G45" s="135"/>
      <c r="H45" s="150"/>
      <c r="I45" s="135"/>
      <c r="J45" s="178"/>
      <c r="K45" s="138"/>
    </row>
    <row r="46" spans="1:11" ht="22.5" customHeight="1" x14ac:dyDescent="0.25">
      <c r="C46" s="176"/>
      <c r="D46" s="177" t="str">
        <f t="shared" si="10"/>
        <v>Tue</v>
      </c>
      <c r="E46" s="133">
        <f t="shared" si="10"/>
        <v>44509</v>
      </c>
      <c r="F46" s="134"/>
      <c r="G46" s="135"/>
      <c r="H46" s="150"/>
      <c r="I46" s="135"/>
      <c r="J46" s="178"/>
      <c r="K46" s="138"/>
    </row>
    <row r="47" spans="1:11" ht="22.5" customHeight="1" x14ac:dyDescent="0.25">
      <c r="C47" s="176"/>
      <c r="D47" s="177" t="str">
        <f t="shared" si="10"/>
        <v>Tue</v>
      </c>
      <c r="E47" s="133">
        <f t="shared" si="10"/>
        <v>44509</v>
      </c>
      <c r="F47" s="134"/>
      <c r="G47" s="135"/>
      <c r="H47" s="150"/>
      <c r="I47" s="135"/>
      <c r="J47" s="178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6"/>
      <c r="D48" s="180" t="str">
        <f>IF(B48=1,"Mo",IF(B48=2,"Tue",IF(B48=3,"Wed",IF(B48=4,"Thu",IF(B48=5,"Fri",IF(B48=6,"Sat",IF(B48=7,"Sun","")))))))</f>
        <v>Wed</v>
      </c>
      <c r="E48" s="141">
        <f>+E43+1</f>
        <v>44510</v>
      </c>
      <c r="F48" s="142"/>
      <c r="G48" s="143"/>
      <c r="H48" s="152"/>
      <c r="I48" s="143"/>
      <c r="J48" s="181"/>
      <c r="K48" s="146"/>
    </row>
    <row r="49" spans="1:11" ht="22.5" customHeight="1" x14ac:dyDescent="0.25">
      <c r="C49" s="176"/>
      <c r="D49" s="180" t="str">
        <f>D48</f>
        <v>Wed</v>
      </c>
      <c r="E49" s="141">
        <f>E48</f>
        <v>44510</v>
      </c>
      <c r="F49" s="142"/>
      <c r="G49" s="143"/>
      <c r="H49" s="152"/>
      <c r="I49" s="143"/>
      <c r="J49" s="181"/>
      <c r="K49" s="146"/>
    </row>
    <row r="50" spans="1:11" ht="22.5" customHeight="1" x14ac:dyDescent="0.25">
      <c r="C50" s="176"/>
      <c r="D50" s="180" t="str">
        <f t="shared" ref="D50:E52" si="11">D49</f>
        <v>Wed</v>
      </c>
      <c r="E50" s="141">
        <f t="shared" si="11"/>
        <v>44510</v>
      </c>
      <c r="F50" s="142"/>
      <c r="G50" s="143"/>
      <c r="H50" s="152"/>
      <c r="I50" s="143"/>
      <c r="J50" s="181"/>
      <c r="K50" s="146"/>
    </row>
    <row r="51" spans="1:11" ht="22.5" customHeight="1" x14ac:dyDescent="0.25">
      <c r="C51" s="176"/>
      <c r="D51" s="180" t="str">
        <f t="shared" si="11"/>
        <v>Wed</v>
      </c>
      <c r="E51" s="141">
        <f t="shared" si="11"/>
        <v>44510</v>
      </c>
      <c r="F51" s="142"/>
      <c r="G51" s="143"/>
      <c r="H51" s="152"/>
      <c r="I51" s="143"/>
      <c r="J51" s="181"/>
      <c r="K51" s="146"/>
    </row>
    <row r="52" spans="1:11" ht="22.5" customHeight="1" x14ac:dyDescent="0.25">
      <c r="C52" s="176"/>
      <c r="D52" s="180" t="str">
        <f t="shared" si="11"/>
        <v>Wed</v>
      </c>
      <c r="E52" s="141">
        <f t="shared" si="11"/>
        <v>44510</v>
      </c>
      <c r="F52" s="142"/>
      <c r="G52" s="143"/>
      <c r="H52" s="152"/>
      <c r="I52" s="143"/>
      <c r="J52" s="181"/>
      <c r="K52" s="146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79"/>
      <c r="D53" s="177" t="str">
        <f t="shared" si="5"/>
        <v>Thu</v>
      </c>
      <c r="E53" s="133">
        <f>+E48+1</f>
        <v>44511</v>
      </c>
      <c r="F53" s="134"/>
      <c r="G53" s="135"/>
      <c r="H53" s="150"/>
      <c r="I53" s="135"/>
      <c r="J53" s="178"/>
      <c r="K53" s="138"/>
    </row>
    <row r="54" spans="1:11" ht="22.5" customHeight="1" x14ac:dyDescent="0.25">
      <c r="C54" s="179"/>
      <c r="D54" s="177" t="str">
        <f>D53</f>
        <v>Thu</v>
      </c>
      <c r="E54" s="133">
        <f>E53</f>
        <v>44511</v>
      </c>
      <c r="F54" s="134"/>
      <c r="G54" s="135"/>
      <c r="H54" s="150"/>
      <c r="I54" s="135"/>
      <c r="J54" s="178"/>
      <c r="K54" s="138"/>
    </row>
    <row r="55" spans="1:11" ht="22.5" customHeight="1" x14ac:dyDescent="0.25">
      <c r="C55" s="179"/>
      <c r="D55" s="177" t="str">
        <f t="shared" ref="D55:E57" si="12">D54</f>
        <v>Thu</v>
      </c>
      <c r="E55" s="133">
        <f t="shared" si="12"/>
        <v>44511</v>
      </c>
      <c r="F55" s="134"/>
      <c r="G55" s="135"/>
      <c r="H55" s="150"/>
      <c r="I55" s="135"/>
      <c r="J55" s="178"/>
      <c r="K55" s="138"/>
    </row>
    <row r="56" spans="1:11" ht="22.5" customHeight="1" x14ac:dyDescent="0.25">
      <c r="C56" s="179"/>
      <c r="D56" s="177" t="str">
        <f t="shared" si="12"/>
        <v>Thu</v>
      </c>
      <c r="E56" s="133">
        <f t="shared" si="12"/>
        <v>44511</v>
      </c>
      <c r="F56" s="134"/>
      <c r="G56" s="135"/>
      <c r="H56" s="150"/>
      <c r="I56" s="135"/>
      <c r="J56" s="178"/>
      <c r="K56" s="138"/>
    </row>
    <row r="57" spans="1:11" ht="22.5" customHeight="1" x14ac:dyDescent="0.25">
      <c r="C57" s="179"/>
      <c r="D57" s="177" t="str">
        <f t="shared" si="12"/>
        <v>Thu</v>
      </c>
      <c r="E57" s="133">
        <f t="shared" si="12"/>
        <v>44511</v>
      </c>
      <c r="F57" s="134"/>
      <c r="G57" s="135"/>
      <c r="H57" s="150"/>
      <c r="I57" s="135"/>
      <c r="J57" s="178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79"/>
      <c r="D58" s="180" t="str">
        <f t="shared" si="5"/>
        <v>Fri</v>
      </c>
      <c r="E58" s="141">
        <f>+E53+1</f>
        <v>44512</v>
      </c>
      <c r="F58" s="142"/>
      <c r="G58" s="143"/>
      <c r="H58" s="151"/>
      <c r="I58" s="143"/>
      <c r="J58" s="181"/>
      <c r="K58" s="146"/>
    </row>
    <row r="59" spans="1:11" ht="22.5" customHeight="1" x14ac:dyDescent="0.25">
      <c r="C59" s="179"/>
      <c r="D59" s="180" t="str">
        <f t="shared" ref="D59:E62" si="13">D58</f>
        <v>Fri</v>
      </c>
      <c r="E59" s="141">
        <f t="shared" si="13"/>
        <v>44512</v>
      </c>
      <c r="F59" s="142"/>
      <c r="G59" s="143"/>
      <c r="H59" s="151"/>
      <c r="I59" s="143"/>
      <c r="J59" s="181"/>
      <c r="K59" s="146"/>
    </row>
    <row r="60" spans="1:11" ht="22.5" customHeight="1" x14ac:dyDescent="0.25">
      <c r="C60" s="179"/>
      <c r="D60" s="180" t="str">
        <f t="shared" si="13"/>
        <v>Fri</v>
      </c>
      <c r="E60" s="141">
        <f t="shared" si="13"/>
        <v>44512</v>
      </c>
      <c r="F60" s="142"/>
      <c r="G60" s="143"/>
      <c r="H60" s="151"/>
      <c r="I60" s="143"/>
      <c r="J60" s="181"/>
      <c r="K60" s="146"/>
    </row>
    <row r="61" spans="1:11" ht="22.5" customHeight="1" x14ac:dyDescent="0.25">
      <c r="C61" s="179"/>
      <c r="D61" s="180" t="str">
        <f t="shared" si="13"/>
        <v>Fri</v>
      </c>
      <c r="E61" s="141">
        <f t="shared" si="13"/>
        <v>44512</v>
      </c>
      <c r="F61" s="142"/>
      <c r="G61" s="143"/>
      <c r="H61" s="151"/>
      <c r="I61" s="143"/>
      <c r="J61" s="181"/>
      <c r="K61" s="146"/>
    </row>
    <row r="62" spans="1:11" ht="22.5" customHeight="1" x14ac:dyDescent="0.25">
      <c r="C62" s="179"/>
      <c r="D62" s="180" t="str">
        <f t="shared" si="13"/>
        <v>Fri</v>
      </c>
      <c r="E62" s="141">
        <f t="shared" si="13"/>
        <v>44512</v>
      </c>
      <c r="F62" s="142"/>
      <c r="G62" s="143"/>
      <c r="H62" s="151"/>
      <c r="I62" s="143"/>
      <c r="J62" s="181"/>
      <c r="K62" s="146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6"/>
      <c r="D63" s="177" t="str">
        <f t="shared" si="5"/>
        <v>Sat</v>
      </c>
      <c r="E63" s="133">
        <f>+E58+1</f>
        <v>44513</v>
      </c>
      <c r="F63" s="134"/>
      <c r="G63" s="135"/>
      <c r="H63" s="150"/>
      <c r="I63" s="135"/>
      <c r="J63" s="178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6"/>
      <c r="D64" s="177" t="str">
        <f t="shared" si="5"/>
        <v>Sun</v>
      </c>
      <c r="E64" s="133">
        <f>+E63+1</f>
        <v>44514</v>
      </c>
      <c r="F64" s="134"/>
      <c r="G64" s="135"/>
      <c r="H64" s="150"/>
      <c r="I64" s="135"/>
      <c r="J64" s="178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6"/>
      <c r="D65" s="180" t="str">
        <f t="shared" si="5"/>
        <v>Mo</v>
      </c>
      <c r="E65" s="141">
        <f>+E64+1</f>
        <v>44515</v>
      </c>
      <c r="F65" s="142"/>
      <c r="G65" s="143"/>
      <c r="H65" s="144"/>
      <c r="I65" s="143"/>
      <c r="J65" s="181"/>
      <c r="K65" s="146"/>
    </row>
    <row r="66" spans="1:11" ht="22.5" customHeight="1" x14ac:dyDescent="0.25">
      <c r="C66" s="176"/>
      <c r="D66" s="180" t="str">
        <f>D65</f>
        <v>Mo</v>
      </c>
      <c r="E66" s="141">
        <f>E65</f>
        <v>44515</v>
      </c>
      <c r="F66" s="142"/>
      <c r="G66" s="143"/>
      <c r="H66" s="144"/>
      <c r="I66" s="143"/>
      <c r="J66" s="181"/>
      <c r="K66" s="146"/>
    </row>
    <row r="67" spans="1:11" ht="22.5" customHeight="1" x14ac:dyDescent="0.25">
      <c r="C67" s="176"/>
      <c r="D67" s="180" t="str">
        <f t="shared" ref="D67:E69" si="14">D66</f>
        <v>Mo</v>
      </c>
      <c r="E67" s="141">
        <f t="shared" si="14"/>
        <v>44515</v>
      </c>
      <c r="F67" s="142"/>
      <c r="G67" s="143"/>
      <c r="H67" s="144"/>
      <c r="I67" s="143"/>
      <c r="J67" s="181"/>
      <c r="K67" s="146"/>
    </row>
    <row r="68" spans="1:11" ht="22.5" customHeight="1" x14ac:dyDescent="0.25">
      <c r="C68" s="176"/>
      <c r="D68" s="180" t="str">
        <f t="shared" si="14"/>
        <v>Mo</v>
      </c>
      <c r="E68" s="141">
        <f t="shared" si="14"/>
        <v>44515</v>
      </c>
      <c r="F68" s="142"/>
      <c r="G68" s="143"/>
      <c r="H68" s="144"/>
      <c r="I68" s="143"/>
      <c r="J68" s="181"/>
      <c r="K68" s="146"/>
    </row>
    <row r="69" spans="1:11" ht="22.5" customHeight="1" x14ac:dyDescent="0.25">
      <c r="C69" s="176"/>
      <c r="D69" s="180" t="str">
        <f t="shared" si="14"/>
        <v>Mo</v>
      </c>
      <c r="E69" s="141">
        <f t="shared" si="14"/>
        <v>44515</v>
      </c>
      <c r="F69" s="142"/>
      <c r="G69" s="143"/>
      <c r="H69" s="144"/>
      <c r="I69" s="143"/>
      <c r="J69" s="181"/>
      <c r="K69" s="146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6"/>
      <c r="D70" s="177" t="str">
        <f t="shared" si="5"/>
        <v>Tue</v>
      </c>
      <c r="E70" s="133">
        <f>+E65+1</f>
        <v>44516</v>
      </c>
      <c r="F70" s="134"/>
      <c r="G70" s="135"/>
      <c r="H70" s="150"/>
      <c r="I70" s="135"/>
      <c r="J70" s="178"/>
      <c r="K70" s="138"/>
    </row>
    <row r="71" spans="1:11" ht="22.5" customHeight="1" x14ac:dyDescent="0.25">
      <c r="C71" s="176"/>
      <c r="D71" s="177" t="str">
        <f>D70</f>
        <v>Tue</v>
      </c>
      <c r="E71" s="133">
        <f>E70</f>
        <v>44516</v>
      </c>
      <c r="F71" s="134"/>
      <c r="G71" s="135"/>
      <c r="H71" s="150"/>
      <c r="I71" s="135"/>
      <c r="J71" s="178"/>
      <c r="K71" s="138"/>
    </row>
    <row r="72" spans="1:11" ht="22.5" customHeight="1" x14ac:dyDescent="0.25">
      <c r="C72" s="176"/>
      <c r="D72" s="177" t="str">
        <f t="shared" ref="D72:E74" si="15">D71</f>
        <v>Tue</v>
      </c>
      <c r="E72" s="133">
        <f t="shared" si="15"/>
        <v>44516</v>
      </c>
      <c r="F72" s="134"/>
      <c r="G72" s="135"/>
      <c r="H72" s="150"/>
      <c r="I72" s="135"/>
      <c r="J72" s="178"/>
      <c r="K72" s="138"/>
    </row>
    <row r="73" spans="1:11" ht="22.5" customHeight="1" x14ac:dyDescent="0.25">
      <c r="C73" s="176"/>
      <c r="D73" s="177" t="str">
        <f t="shared" si="15"/>
        <v>Tue</v>
      </c>
      <c r="E73" s="133">
        <f t="shared" si="15"/>
        <v>44516</v>
      </c>
      <c r="F73" s="134"/>
      <c r="G73" s="135"/>
      <c r="H73" s="150"/>
      <c r="I73" s="135"/>
      <c r="J73" s="178"/>
      <c r="K73" s="138"/>
    </row>
    <row r="74" spans="1:11" ht="22.5" customHeight="1" x14ac:dyDescent="0.25">
      <c r="C74" s="176"/>
      <c r="D74" s="177" t="str">
        <f t="shared" si="15"/>
        <v>Tue</v>
      </c>
      <c r="E74" s="133">
        <f t="shared" si="15"/>
        <v>44516</v>
      </c>
      <c r="F74" s="134"/>
      <c r="G74" s="135"/>
      <c r="H74" s="150"/>
      <c r="I74" s="135"/>
      <c r="J74" s="178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6"/>
      <c r="D75" s="180" t="str">
        <f t="shared" si="5"/>
        <v>Wed</v>
      </c>
      <c r="E75" s="141">
        <f>+E70+1</f>
        <v>44517</v>
      </c>
      <c r="F75" s="142"/>
      <c r="G75" s="143"/>
      <c r="H75" s="144"/>
      <c r="I75" s="143"/>
      <c r="J75" s="181"/>
      <c r="K75" s="146"/>
    </row>
    <row r="76" spans="1:11" ht="22.5" customHeight="1" x14ac:dyDescent="0.25">
      <c r="C76" s="176"/>
      <c r="D76" s="180" t="str">
        <f>D75</f>
        <v>Wed</v>
      </c>
      <c r="E76" s="141">
        <f>E75</f>
        <v>44517</v>
      </c>
      <c r="F76" s="142"/>
      <c r="G76" s="143"/>
      <c r="H76" s="144"/>
      <c r="I76" s="143"/>
      <c r="J76" s="181"/>
      <c r="K76" s="146"/>
    </row>
    <row r="77" spans="1:11" ht="22.5" customHeight="1" x14ac:dyDescent="0.25">
      <c r="C77" s="176"/>
      <c r="D77" s="180" t="str">
        <f t="shared" ref="D77:E79" si="16">D76</f>
        <v>Wed</v>
      </c>
      <c r="E77" s="141">
        <f t="shared" si="16"/>
        <v>44517</v>
      </c>
      <c r="F77" s="142"/>
      <c r="G77" s="143"/>
      <c r="H77" s="144"/>
      <c r="I77" s="143"/>
      <c r="J77" s="181"/>
      <c r="K77" s="146"/>
    </row>
    <row r="78" spans="1:11" ht="22.5" customHeight="1" x14ac:dyDescent="0.25">
      <c r="C78" s="176"/>
      <c r="D78" s="180" t="str">
        <f t="shared" si="16"/>
        <v>Wed</v>
      </c>
      <c r="E78" s="141">
        <f t="shared" si="16"/>
        <v>44517</v>
      </c>
      <c r="F78" s="142"/>
      <c r="G78" s="143"/>
      <c r="H78" s="144"/>
      <c r="I78" s="143"/>
      <c r="J78" s="181"/>
      <c r="K78" s="146"/>
    </row>
    <row r="79" spans="1:11" ht="22.5" customHeight="1" x14ac:dyDescent="0.25">
      <c r="C79" s="176"/>
      <c r="D79" s="180" t="str">
        <f t="shared" si="16"/>
        <v>Wed</v>
      </c>
      <c r="E79" s="141">
        <f t="shared" si="16"/>
        <v>44517</v>
      </c>
      <c r="F79" s="142"/>
      <c r="G79" s="143"/>
      <c r="H79" s="144"/>
      <c r="I79" s="143"/>
      <c r="J79" s="181"/>
      <c r="K79" s="146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6"/>
      <c r="D80" s="177" t="str">
        <f t="shared" si="5"/>
        <v>Thu</v>
      </c>
      <c r="E80" s="133">
        <f>+E75+1</f>
        <v>44518</v>
      </c>
      <c r="F80" s="134"/>
      <c r="G80" s="135"/>
      <c r="H80" s="150"/>
      <c r="I80" s="135"/>
      <c r="J80" s="178"/>
      <c r="K80" s="138"/>
    </row>
    <row r="81" spans="1:11" ht="22.5" customHeight="1" x14ac:dyDescent="0.25">
      <c r="C81" s="176"/>
      <c r="D81" s="177" t="str">
        <f>D80</f>
        <v>Thu</v>
      </c>
      <c r="E81" s="133">
        <f>E80</f>
        <v>44518</v>
      </c>
      <c r="F81" s="134"/>
      <c r="G81" s="135"/>
      <c r="H81" s="150"/>
      <c r="I81" s="135"/>
      <c r="J81" s="178"/>
      <c r="K81" s="138"/>
    </row>
    <row r="82" spans="1:11" ht="22.5" customHeight="1" x14ac:dyDescent="0.25">
      <c r="C82" s="176"/>
      <c r="D82" s="177" t="str">
        <f t="shared" ref="D82:E84" si="17">D81</f>
        <v>Thu</v>
      </c>
      <c r="E82" s="133">
        <f t="shared" si="17"/>
        <v>44518</v>
      </c>
      <c r="F82" s="134"/>
      <c r="G82" s="135"/>
      <c r="H82" s="150"/>
      <c r="I82" s="135"/>
      <c r="J82" s="178"/>
      <c r="K82" s="138"/>
    </row>
    <row r="83" spans="1:11" ht="22.5" customHeight="1" x14ac:dyDescent="0.25">
      <c r="C83" s="176"/>
      <c r="D83" s="177" t="str">
        <f t="shared" si="17"/>
        <v>Thu</v>
      </c>
      <c r="E83" s="133">
        <f t="shared" si="17"/>
        <v>44518</v>
      </c>
      <c r="F83" s="134"/>
      <c r="G83" s="135"/>
      <c r="H83" s="150"/>
      <c r="I83" s="135"/>
      <c r="J83" s="178"/>
      <c r="K83" s="138"/>
    </row>
    <row r="84" spans="1:11" ht="22.5" customHeight="1" x14ac:dyDescent="0.25">
      <c r="C84" s="176"/>
      <c r="D84" s="177" t="str">
        <f t="shared" si="17"/>
        <v>Thu</v>
      </c>
      <c r="E84" s="133">
        <f t="shared" si="17"/>
        <v>44518</v>
      </c>
      <c r="F84" s="134"/>
      <c r="G84" s="135"/>
      <c r="H84" s="150"/>
      <c r="I84" s="135"/>
      <c r="J84" s="178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6"/>
      <c r="D85" s="180" t="str">
        <f t="shared" si="5"/>
        <v>Fri</v>
      </c>
      <c r="E85" s="141">
        <f>+E80+1</f>
        <v>44519</v>
      </c>
      <c r="F85" s="142"/>
      <c r="G85" s="143"/>
      <c r="H85" s="144"/>
      <c r="I85" s="143"/>
      <c r="J85" s="181"/>
      <c r="K85" s="146"/>
    </row>
    <row r="86" spans="1:11" ht="22.5" customHeight="1" x14ac:dyDescent="0.25">
      <c r="C86" s="176"/>
      <c r="D86" s="180" t="str">
        <f>D85</f>
        <v>Fri</v>
      </c>
      <c r="E86" s="141">
        <f>E85</f>
        <v>44519</v>
      </c>
      <c r="F86" s="142"/>
      <c r="G86" s="143"/>
      <c r="H86" s="144"/>
      <c r="I86" s="143"/>
      <c r="J86" s="181"/>
      <c r="K86" s="146"/>
    </row>
    <row r="87" spans="1:11" ht="22.5" customHeight="1" x14ac:dyDescent="0.25">
      <c r="C87" s="176"/>
      <c r="D87" s="180" t="str">
        <f>D86</f>
        <v>Fri</v>
      </c>
      <c r="E87" s="141">
        <f>E86</f>
        <v>44519</v>
      </c>
      <c r="F87" s="142"/>
      <c r="G87" s="143"/>
      <c r="H87" s="144"/>
      <c r="I87" s="143"/>
      <c r="J87" s="181"/>
      <c r="K87" s="146"/>
    </row>
    <row r="88" spans="1:11" ht="22.5" customHeight="1" x14ac:dyDescent="0.25">
      <c r="C88" s="176"/>
      <c r="D88" s="180" t="str">
        <f t="shared" ref="D88:E89" si="18">D87</f>
        <v>Fri</v>
      </c>
      <c r="E88" s="141">
        <f t="shared" si="18"/>
        <v>44519</v>
      </c>
      <c r="F88" s="142"/>
      <c r="G88" s="143"/>
      <c r="H88" s="144"/>
      <c r="I88" s="143"/>
      <c r="J88" s="181"/>
      <c r="K88" s="146"/>
    </row>
    <row r="89" spans="1:11" ht="22.5" customHeight="1" x14ac:dyDescent="0.25">
      <c r="C89" s="176"/>
      <c r="D89" s="180" t="str">
        <f t="shared" si="18"/>
        <v>Fri</v>
      </c>
      <c r="E89" s="141">
        <f t="shared" si="18"/>
        <v>44519</v>
      </c>
      <c r="F89" s="142"/>
      <c r="G89" s="143"/>
      <c r="H89" s="144"/>
      <c r="I89" s="143"/>
      <c r="J89" s="181"/>
      <c r="K89" s="146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6"/>
      <c r="D90" s="177" t="str">
        <f t="shared" si="5"/>
        <v>Sat</v>
      </c>
      <c r="E90" s="133">
        <f>+E85+1</f>
        <v>44520</v>
      </c>
      <c r="F90" s="134"/>
      <c r="G90" s="135"/>
      <c r="H90" s="150"/>
      <c r="I90" s="135"/>
      <c r="J90" s="178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6"/>
      <c r="D91" s="177" t="str">
        <f t="shared" si="5"/>
        <v>Sun</v>
      </c>
      <c r="E91" s="133">
        <f>+E90+1</f>
        <v>44521</v>
      </c>
      <c r="F91" s="134"/>
      <c r="G91" s="135"/>
      <c r="H91" s="150"/>
      <c r="I91" s="135"/>
      <c r="J91" s="178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6"/>
      <c r="D92" s="180" t="str">
        <f t="shared" si="5"/>
        <v>Mo</v>
      </c>
      <c r="E92" s="141">
        <f>+E91+1</f>
        <v>44522</v>
      </c>
      <c r="F92" s="142"/>
      <c r="G92" s="143"/>
      <c r="H92" s="144"/>
      <c r="I92" s="143"/>
      <c r="J92" s="181"/>
      <c r="K92" s="146"/>
    </row>
    <row r="93" spans="1:11" ht="22.5" customHeight="1" x14ac:dyDescent="0.25">
      <c r="C93" s="176"/>
      <c r="D93" s="180" t="str">
        <f>D92</f>
        <v>Mo</v>
      </c>
      <c r="E93" s="141">
        <f>E92</f>
        <v>44522</v>
      </c>
      <c r="F93" s="142"/>
      <c r="G93" s="143"/>
      <c r="H93" s="144"/>
      <c r="I93" s="143"/>
      <c r="J93" s="181"/>
      <c r="K93" s="146"/>
    </row>
    <row r="94" spans="1:11" ht="22.5" customHeight="1" x14ac:dyDescent="0.25">
      <c r="C94" s="176"/>
      <c r="D94" s="180" t="str">
        <f t="shared" ref="D94:E97" si="19">D93</f>
        <v>Mo</v>
      </c>
      <c r="E94" s="141">
        <f t="shared" si="19"/>
        <v>44522</v>
      </c>
      <c r="F94" s="142"/>
      <c r="G94" s="143"/>
      <c r="H94" s="144"/>
      <c r="I94" s="143"/>
      <c r="J94" s="181"/>
      <c r="K94" s="146"/>
    </row>
    <row r="95" spans="1:11" ht="22.5" customHeight="1" x14ac:dyDescent="0.25">
      <c r="C95" s="176"/>
      <c r="D95" s="180" t="str">
        <f t="shared" si="19"/>
        <v>Mo</v>
      </c>
      <c r="E95" s="141">
        <f t="shared" si="19"/>
        <v>44522</v>
      </c>
      <c r="F95" s="142"/>
      <c r="G95" s="143"/>
      <c r="H95" s="144"/>
      <c r="I95" s="143"/>
      <c r="J95" s="181"/>
      <c r="K95" s="146"/>
    </row>
    <row r="96" spans="1:11" ht="22.5" customHeight="1" x14ac:dyDescent="0.25">
      <c r="C96" s="176"/>
      <c r="D96" s="180" t="str">
        <f t="shared" si="19"/>
        <v>Mo</v>
      </c>
      <c r="E96" s="141">
        <f t="shared" si="19"/>
        <v>44522</v>
      </c>
      <c r="F96" s="142"/>
      <c r="G96" s="143"/>
      <c r="H96" s="144"/>
      <c r="I96" s="143"/>
      <c r="J96" s="181"/>
      <c r="K96" s="146"/>
    </row>
    <row r="97" spans="1:11" ht="22.5" customHeight="1" x14ac:dyDescent="0.25">
      <c r="C97" s="176"/>
      <c r="D97" s="180" t="str">
        <f t="shared" si="19"/>
        <v>Mo</v>
      </c>
      <c r="E97" s="141">
        <f t="shared" si="19"/>
        <v>44522</v>
      </c>
      <c r="F97" s="142"/>
      <c r="G97" s="143"/>
      <c r="H97" s="144"/>
      <c r="I97" s="143"/>
      <c r="J97" s="181"/>
      <c r="K97" s="146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6"/>
      <c r="D98" s="177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8"/>
      <c r="K98" s="138"/>
    </row>
    <row r="99" spans="1:11" ht="22.5" customHeight="1" x14ac:dyDescent="0.25">
      <c r="C99" s="176"/>
      <c r="D99" s="177" t="str">
        <f>D98</f>
        <v>Tue</v>
      </c>
      <c r="E99" s="133">
        <f>E98</f>
        <v>44523</v>
      </c>
      <c r="F99" s="134"/>
      <c r="G99" s="135"/>
      <c r="H99" s="136"/>
      <c r="I99" s="135"/>
      <c r="J99" s="178"/>
      <c r="K99" s="138"/>
    </row>
    <row r="100" spans="1:11" ht="22.5" customHeight="1" x14ac:dyDescent="0.25">
      <c r="C100" s="176"/>
      <c r="D100" s="177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8"/>
      <c r="K100" s="138"/>
    </row>
    <row r="101" spans="1:11" ht="22.5" customHeight="1" x14ac:dyDescent="0.25">
      <c r="C101" s="176"/>
      <c r="D101" s="177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8"/>
      <c r="K101" s="138"/>
    </row>
    <row r="102" spans="1:11" ht="22.5" customHeight="1" x14ac:dyDescent="0.25">
      <c r="C102" s="176"/>
      <c r="D102" s="177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8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6"/>
      <c r="D103" s="180" t="str">
        <f t="shared" si="5"/>
        <v>Wed</v>
      </c>
      <c r="E103" s="141">
        <f>+E98+1</f>
        <v>44524</v>
      </c>
      <c r="F103" s="142"/>
      <c r="G103" s="143"/>
      <c r="H103" s="144"/>
      <c r="I103" s="143"/>
      <c r="J103" s="181"/>
      <c r="K103" s="146"/>
    </row>
    <row r="104" spans="1:11" ht="22.5" customHeight="1" x14ac:dyDescent="0.25">
      <c r="C104" s="176"/>
      <c r="D104" s="180" t="str">
        <f>D103</f>
        <v>Wed</v>
      </c>
      <c r="E104" s="141">
        <f>E103</f>
        <v>44524</v>
      </c>
      <c r="F104" s="142"/>
      <c r="G104" s="143"/>
      <c r="H104" s="144"/>
      <c r="I104" s="143"/>
      <c r="J104" s="181"/>
      <c r="K104" s="146"/>
    </row>
    <row r="105" spans="1:11" ht="22.5" customHeight="1" x14ac:dyDescent="0.25">
      <c r="C105" s="176"/>
      <c r="D105" s="180" t="str">
        <f t="shared" ref="D105:E107" si="21">D104</f>
        <v>Wed</v>
      </c>
      <c r="E105" s="141">
        <f t="shared" si="21"/>
        <v>44524</v>
      </c>
      <c r="F105" s="142"/>
      <c r="G105" s="143"/>
      <c r="H105" s="144"/>
      <c r="I105" s="143"/>
      <c r="J105" s="181"/>
      <c r="K105" s="146"/>
    </row>
    <row r="106" spans="1:11" ht="22.5" customHeight="1" x14ac:dyDescent="0.25">
      <c r="C106" s="176"/>
      <c r="D106" s="180" t="str">
        <f t="shared" si="21"/>
        <v>Wed</v>
      </c>
      <c r="E106" s="141">
        <f t="shared" si="21"/>
        <v>44524</v>
      </c>
      <c r="F106" s="142"/>
      <c r="G106" s="143"/>
      <c r="H106" s="144"/>
      <c r="I106" s="143"/>
      <c r="J106" s="181"/>
      <c r="K106" s="146"/>
    </row>
    <row r="107" spans="1:11" ht="22.5" customHeight="1" x14ac:dyDescent="0.25">
      <c r="C107" s="176"/>
      <c r="D107" s="180" t="str">
        <f t="shared" si="21"/>
        <v>Wed</v>
      </c>
      <c r="E107" s="141">
        <f t="shared" si="21"/>
        <v>44524</v>
      </c>
      <c r="F107" s="142"/>
      <c r="G107" s="143"/>
      <c r="H107" s="144"/>
      <c r="I107" s="143"/>
      <c r="J107" s="181"/>
      <c r="K107" s="146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6"/>
      <c r="D108" s="177" t="str">
        <f t="shared" si="5"/>
        <v>Thu</v>
      </c>
      <c r="E108" s="133">
        <f>+E103+1</f>
        <v>44525</v>
      </c>
      <c r="F108" s="134"/>
      <c r="G108" s="135"/>
      <c r="H108" s="150"/>
      <c r="I108" s="135"/>
      <c r="J108" s="178"/>
      <c r="K108" s="138"/>
    </row>
    <row r="109" spans="1:11" ht="22.5" customHeight="1" x14ac:dyDescent="0.25">
      <c r="C109" s="176"/>
      <c r="D109" s="177" t="str">
        <f>D108</f>
        <v>Thu</v>
      </c>
      <c r="E109" s="133">
        <f>E108</f>
        <v>44525</v>
      </c>
      <c r="F109" s="134"/>
      <c r="G109" s="135"/>
      <c r="H109" s="150"/>
      <c r="I109" s="135"/>
      <c r="J109" s="178"/>
      <c r="K109" s="138"/>
    </row>
    <row r="110" spans="1:11" ht="22.5" customHeight="1" x14ac:dyDescent="0.25">
      <c r="C110" s="176"/>
      <c r="D110" s="177" t="str">
        <f t="shared" ref="D110:E112" si="22">D109</f>
        <v>Thu</v>
      </c>
      <c r="E110" s="133">
        <f t="shared" si="22"/>
        <v>44525</v>
      </c>
      <c r="F110" s="134"/>
      <c r="G110" s="135"/>
      <c r="H110" s="150"/>
      <c r="I110" s="135"/>
      <c r="J110" s="178"/>
      <c r="K110" s="138"/>
    </row>
    <row r="111" spans="1:11" ht="22.5" customHeight="1" x14ac:dyDescent="0.25">
      <c r="C111" s="176"/>
      <c r="D111" s="177" t="str">
        <f t="shared" si="22"/>
        <v>Thu</v>
      </c>
      <c r="E111" s="133">
        <f t="shared" si="22"/>
        <v>44525</v>
      </c>
      <c r="F111" s="134"/>
      <c r="G111" s="135"/>
      <c r="H111" s="150"/>
      <c r="I111" s="135"/>
      <c r="J111" s="178"/>
      <c r="K111" s="138"/>
    </row>
    <row r="112" spans="1:11" ht="22.5" customHeight="1" x14ac:dyDescent="0.25">
      <c r="C112" s="176"/>
      <c r="D112" s="177" t="str">
        <f t="shared" si="22"/>
        <v>Thu</v>
      </c>
      <c r="E112" s="133">
        <f t="shared" si="22"/>
        <v>44525</v>
      </c>
      <c r="F112" s="134"/>
      <c r="G112" s="135"/>
      <c r="H112" s="150"/>
      <c r="I112" s="135"/>
      <c r="J112" s="178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6"/>
      <c r="D113" s="180" t="str">
        <f t="shared" si="5"/>
        <v>Fri</v>
      </c>
      <c r="E113" s="141">
        <f>+E108+1</f>
        <v>44526</v>
      </c>
      <c r="F113" s="142"/>
      <c r="G113" s="143"/>
      <c r="H113" s="144"/>
      <c r="I113" s="143"/>
      <c r="J113" s="181"/>
      <c r="K113" s="146"/>
    </row>
    <row r="114" spans="1:11" ht="22.5" customHeight="1" x14ac:dyDescent="0.25">
      <c r="C114" s="176"/>
      <c r="D114" s="180" t="str">
        <f>D113</f>
        <v>Fri</v>
      </c>
      <c r="E114" s="141">
        <f>E113</f>
        <v>44526</v>
      </c>
      <c r="F114" s="142"/>
      <c r="G114" s="143"/>
      <c r="H114" s="144"/>
      <c r="I114" s="143"/>
      <c r="J114" s="181"/>
      <c r="K114" s="146"/>
    </row>
    <row r="115" spans="1:11" ht="22.5" customHeight="1" x14ac:dyDescent="0.25">
      <c r="C115" s="176"/>
      <c r="D115" s="180" t="str">
        <f t="shared" ref="D115:E117" si="23">D114</f>
        <v>Fri</v>
      </c>
      <c r="E115" s="141">
        <f t="shared" si="23"/>
        <v>44526</v>
      </c>
      <c r="F115" s="142"/>
      <c r="G115" s="143"/>
      <c r="H115" s="144"/>
      <c r="I115" s="143"/>
      <c r="J115" s="181"/>
      <c r="K115" s="146"/>
    </row>
    <row r="116" spans="1:11" ht="22.5" customHeight="1" x14ac:dyDescent="0.25">
      <c r="C116" s="176"/>
      <c r="D116" s="180" t="str">
        <f t="shared" si="23"/>
        <v>Fri</v>
      </c>
      <c r="E116" s="141">
        <f t="shared" si="23"/>
        <v>44526</v>
      </c>
      <c r="F116" s="142"/>
      <c r="G116" s="143"/>
      <c r="H116" s="144"/>
      <c r="I116" s="143"/>
      <c r="J116" s="181"/>
      <c r="K116" s="146"/>
    </row>
    <row r="117" spans="1:11" ht="22.5" customHeight="1" x14ac:dyDescent="0.25">
      <c r="C117" s="176"/>
      <c r="D117" s="180" t="str">
        <f t="shared" si="23"/>
        <v>Fri</v>
      </c>
      <c r="E117" s="141">
        <f t="shared" si="23"/>
        <v>44526</v>
      </c>
      <c r="F117" s="142"/>
      <c r="G117" s="143"/>
      <c r="H117" s="144"/>
      <c r="I117" s="143"/>
      <c r="J117" s="181"/>
      <c r="K117" s="146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6"/>
      <c r="D118" s="177" t="str">
        <f t="shared" si="5"/>
        <v>Sat</v>
      </c>
      <c r="E118" s="133">
        <f>+E113+1</f>
        <v>44527</v>
      </c>
      <c r="F118" s="134"/>
      <c r="G118" s="135"/>
      <c r="H118" s="150"/>
      <c r="I118" s="135"/>
      <c r="J118" s="178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6"/>
      <c r="D119" s="177" t="str">
        <f t="shared" si="5"/>
        <v>Sun</v>
      </c>
      <c r="E119" s="133">
        <f>+E118+1</f>
        <v>44528</v>
      </c>
      <c r="F119" s="134"/>
      <c r="G119" s="135"/>
      <c r="H119" s="212"/>
      <c r="I119" s="135"/>
      <c r="J119" s="178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6"/>
      <c r="D120" s="180" t="str">
        <f>IF(B120=1,"Mo",IF(B120=2,"Tue",IF(B120=3,"Wed",IF(B120=4,"Thu",IF(B120=5,"Fri",IF(B120=6,"Sat",IF(B120=7,"Sun","")))))))</f>
        <v>Mo</v>
      </c>
      <c r="E120" s="141">
        <f>IF(MONTH(E119+1)&gt;MONTH(E119),"",E119+1)</f>
        <v>44529</v>
      </c>
      <c r="F120" s="142"/>
      <c r="G120" s="143"/>
      <c r="H120" s="144"/>
      <c r="I120" s="143"/>
      <c r="J120" s="181"/>
      <c r="K120" s="146"/>
    </row>
    <row r="121" spans="1:11" ht="22.5" customHeight="1" x14ac:dyDescent="0.25">
      <c r="C121" s="176"/>
      <c r="D121" s="180" t="str">
        <f>D120</f>
        <v>Mo</v>
      </c>
      <c r="E121" s="141">
        <f>E120</f>
        <v>44529</v>
      </c>
      <c r="F121" s="142"/>
      <c r="G121" s="143"/>
      <c r="H121" s="144"/>
      <c r="I121" s="143"/>
      <c r="J121" s="181"/>
      <c r="K121" s="146"/>
    </row>
    <row r="122" spans="1:11" ht="22.5" customHeight="1" x14ac:dyDescent="0.25">
      <c r="C122" s="176"/>
      <c r="D122" s="180" t="str">
        <f t="shared" ref="D122:E124" si="24">D121</f>
        <v>Mo</v>
      </c>
      <c r="E122" s="141">
        <f t="shared" si="24"/>
        <v>44529</v>
      </c>
      <c r="F122" s="142"/>
      <c r="G122" s="143"/>
      <c r="H122" s="144"/>
      <c r="I122" s="143"/>
      <c r="J122" s="181"/>
      <c r="K122" s="146"/>
    </row>
    <row r="123" spans="1:11" ht="22.5" customHeight="1" x14ac:dyDescent="0.25">
      <c r="C123" s="176"/>
      <c r="D123" s="180" t="str">
        <f t="shared" si="24"/>
        <v>Mo</v>
      </c>
      <c r="E123" s="141">
        <f t="shared" si="24"/>
        <v>44529</v>
      </c>
      <c r="F123" s="142"/>
      <c r="G123" s="143"/>
      <c r="H123" s="144"/>
      <c r="I123" s="143"/>
      <c r="J123" s="181"/>
      <c r="K123" s="146"/>
    </row>
    <row r="124" spans="1:11" ht="22.5" customHeight="1" x14ac:dyDescent="0.25">
      <c r="C124" s="176"/>
      <c r="D124" s="180" t="str">
        <f t="shared" si="24"/>
        <v>Mo</v>
      </c>
      <c r="E124" s="141">
        <f t="shared" si="24"/>
        <v>44529</v>
      </c>
      <c r="F124" s="142"/>
      <c r="G124" s="143"/>
      <c r="H124" s="144"/>
      <c r="I124" s="143"/>
      <c r="J124" s="181"/>
      <c r="K124" s="146"/>
    </row>
    <row r="125" spans="1:11" ht="22.5" customHeight="1" x14ac:dyDescent="0.25">
      <c r="A125" s="111">
        <f t="shared" si="0"/>
        <v>1</v>
      </c>
      <c r="B125" s="111">
        <v>2</v>
      </c>
      <c r="C125" s="176"/>
      <c r="D125" s="177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8"/>
      <c r="K125" s="138"/>
    </row>
    <row r="126" spans="1:11" ht="22.5" customHeight="1" x14ac:dyDescent="0.25">
      <c r="C126" s="176"/>
      <c r="D126" s="184" t="str">
        <f>D125</f>
        <v>Tue</v>
      </c>
      <c r="E126" s="185">
        <f>E125</f>
        <v>44530</v>
      </c>
      <c r="F126" s="186"/>
      <c r="G126" s="187"/>
      <c r="H126" s="188"/>
      <c r="I126" s="187"/>
      <c r="J126" s="189"/>
      <c r="K126" s="138"/>
    </row>
    <row r="127" spans="1:11" ht="22.5" customHeight="1" x14ac:dyDescent="0.25">
      <c r="C127" s="176"/>
      <c r="D127" s="184" t="str">
        <f t="shared" ref="D127:E129" si="25">D126</f>
        <v>Tue</v>
      </c>
      <c r="E127" s="185">
        <f t="shared" si="25"/>
        <v>44530</v>
      </c>
      <c r="F127" s="186"/>
      <c r="G127" s="187"/>
      <c r="H127" s="188"/>
      <c r="I127" s="187"/>
      <c r="J127" s="189"/>
      <c r="K127" s="138"/>
    </row>
    <row r="128" spans="1:11" ht="22.5" customHeight="1" x14ac:dyDescent="0.25">
      <c r="C128" s="176"/>
      <c r="D128" s="184" t="str">
        <f t="shared" si="25"/>
        <v>Tue</v>
      </c>
      <c r="E128" s="185">
        <f t="shared" si="25"/>
        <v>44530</v>
      </c>
      <c r="F128" s="186"/>
      <c r="G128" s="187"/>
      <c r="H128" s="188"/>
      <c r="I128" s="187"/>
      <c r="J128" s="189"/>
      <c r="K128" s="138"/>
    </row>
    <row r="129" spans="1:11" ht="22.5" customHeight="1" thickBot="1" x14ac:dyDescent="0.3">
      <c r="C129" s="176"/>
      <c r="D129" s="213" t="str">
        <f t="shared" si="25"/>
        <v>Tue</v>
      </c>
      <c r="E129" s="155">
        <f t="shared" si="25"/>
        <v>44530</v>
      </c>
      <c r="F129" s="156"/>
      <c r="G129" s="157"/>
      <c r="H129" s="214"/>
      <c r="I129" s="157"/>
      <c r="J129" s="215"/>
      <c r="K129" s="160"/>
    </row>
    <row r="130" spans="1:11" ht="22.5" customHeight="1" x14ac:dyDescent="0.25">
      <c r="A130" s="111">
        <f t="shared" si="0"/>
        <v>1</v>
      </c>
      <c r="B130" s="111">
        <v>3</v>
      </c>
      <c r="C130" s="176"/>
    </row>
    <row r="131" spans="1:11" ht="22.5" customHeight="1" x14ac:dyDescent="0.25">
      <c r="C131" s="176"/>
    </row>
    <row r="132" spans="1:11" ht="22.5" customHeight="1" x14ac:dyDescent="0.25">
      <c r="C132" s="176"/>
    </row>
    <row r="133" spans="1:11" ht="22.5" customHeight="1" x14ac:dyDescent="0.25">
      <c r="C133" s="176"/>
    </row>
    <row r="134" spans="1:11" ht="22.5" customHeight="1" thickBot="1" x14ac:dyDescent="0.3">
      <c r="C134" s="19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26:E124">
    <cfRule type="expression" dxfId="62" priority="28" stopIfTrue="1">
      <formula>IF($A26&lt;&gt;1,B26,"")</formula>
    </cfRule>
  </conditionalFormatting>
  <conditionalFormatting sqref="D11:D15 D26:D124">
    <cfRule type="expression" dxfId="61" priority="29" stopIfTrue="1">
      <formula>IF($A11="",B11,)</formula>
    </cfRule>
  </conditionalFormatting>
  <conditionalFormatting sqref="G11:G20 G26:G84 G90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9 G26:G30 G37:G57 G64:G84 G91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12" stopIfTrue="1">
      <formula>IF($A125=1,B125,)</formula>
    </cfRule>
    <cfRule type="expression" dxfId="47" priority="13" stopIfTrue="1">
      <formula>IF($A125="",B125,)</formula>
    </cfRule>
  </conditionalFormatting>
  <conditionalFormatting sqref="D125:D129">
    <cfRule type="expression" dxfId="46" priority="14" stopIfTrue="1">
      <formula>IF($A125="",B125,)</formula>
    </cfRule>
  </conditionalFormatting>
  <conditionalFormatting sqref="E125:E129">
    <cfRule type="expression" dxfId="45" priority="11" stopIfTrue="1">
      <formula>IF($A125&lt;&gt;1,B125,"")</formula>
    </cfRule>
  </conditionalFormatting>
  <conditionalFormatting sqref="G63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G85:G89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85:G8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E17:E20">
    <cfRule type="expression" dxfId="38" priority="3" stopIfTrue="1">
      <formula>IF($A17="",B17,"")</formula>
    </cfRule>
  </conditionalFormatting>
  <conditionalFormatting sqref="D17:D20">
    <cfRule type="expression" dxfId="37" priority="4" stopIfTrue="1">
      <formula>IF($A17="",B17,)</formula>
    </cfRule>
  </conditionalFormatting>
  <conditionalFormatting sqref="E22:E25">
    <cfRule type="expression" dxfId="36" priority="1" stopIfTrue="1">
      <formula>IF($A22="",B22,"")</formula>
    </cfRule>
  </conditionalFormatting>
  <conditionalFormatting sqref="D22:D25">
    <cfRule type="expression" dxfId="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1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1" t="s">
        <v>2</v>
      </c>
      <c r="K10" s="167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8"/>
      <c r="D11" s="177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8"/>
      <c r="K11" s="207"/>
    </row>
    <row r="12" spans="1:11" ht="22.5" customHeight="1" x14ac:dyDescent="0.25">
      <c r="C12" s="208"/>
      <c r="D12" s="177" t="str">
        <f>D11</f>
        <v>Wed</v>
      </c>
      <c r="E12" s="133">
        <f>E11</f>
        <v>44531</v>
      </c>
      <c r="F12" s="134"/>
      <c r="G12" s="135"/>
      <c r="H12" s="136"/>
      <c r="I12" s="135"/>
      <c r="J12" s="178"/>
      <c r="K12" s="138"/>
    </row>
    <row r="13" spans="1:11" ht="22.5" customHeight="1" x14ac:dyDescent="0.25">
      <c r="C13" s="208"/>
      <c r="D13" s="177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8"/>
      <c r="K13" s="138"/>
    </row>
    <row r="14" spans="1:11" ht="22.5" customHeight="1" x14ac:dyDescent="0.25">
      <c r="C14" s="208"/>
      <c r="D14" s="177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8"/>
      <c r="K14" s="138"/>
    </row>
    <row r="15" spans="1:11" ht="22.5" customHeight="1" x14ac:dyDescent="0.25">
      <c r="C15" s="208"/>
      <c r="D15" s="177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8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>IF(B16=1,"Mo",IF(B16=2,"Tue",IF(B16=3,"Wed",IF(B16=4,"Thu",IF(B16=5,"Fri",IF(B16=6,"Sat",IF(B16=7,"Sun","")))))))</f>
        <v>Thu</v>
      </c>
      <c r="E16" s="141">
        <f>+E11+1</f>
        <v>44532</v>
      </c>
      <c r="F16" s="142"/>
      <c r="G16" s="143"/>
      <c r="H16" s="144"/>
      <c r="I16" s="143"/>
      <c r="J16" s="181"/>
      <c r="K16" s="146"/>
    </row>
    <row r="17" spans="1:11" ht="22.5" customHeight="1" x14ac:dyDescent="0.25">
      <c r="C17" s="176"/>
      <c r="D17" s="180" t="str">
        <f>D16</f>
        <v>Thu</v>
      </c>
      <c r="E17" s="141">
        <f>E16</f>
        <v>44532</v>
      </c>
      <c r="F17" s="142"/>
      <c r="G17" s="143"/>
      <c r="H17" s="144"/>
      <c r="I17" s="143"/>
      <c r="J17" s="181"/>
      <c r="K17" s="146"/>
    </row>
    <row r="18" spans="1:11" ht="22.5" customHeight="1" x14ac:dyDescent="0.25">
      <c r="C18" s="176"/>
      <c r="D18" s="180" t="str">
        <f t="shared" ref="D18:E20" si="3">D17</f>
        <v>Thu</v>
      </c>
      <c r="E18" s="141">
        <f t="shared" si="3"/>
        <v>44532</v>
      </c>
      <c r="F18" s="142"/>
      <c r="G18" s="143"/>
      <c r="H18" s="144"/>
      <c r="I18" s="143"/>
      <c r="J18" s="181"/>
      <c r="K18" s="146"/>
    </row>
    <row r="19" spans="1:11" ht="22.5" customHeight="1" x14ac:dyDescent="0.25">
      <c r="C19" s="176"/>
      <c r="D19" s="180" t="str">
        <f t="shared" si="3"/>
        <v>Thu</v>
      </c>
      <c r="E19" s="141">
        <f t="shared" si="3"/>
        <v>44532</v>
      </c>
      <c r="F19" s="142"/>
      <c r="G19" s="143"/>
      <c r="H19" s="144"/>
      <c r="I19" s="143"/>
      <c r="J19" s="181"/>
      <c r="K19" s="146"/>
    </row>
    <row r="20" spans="1:11" ht="22.5" customHeight="1" x14ac:dyDescent="0.25">
      <c r="C20" s="176"/>
      <c r="D20" s="180" t="str">
        <f t="shared" si="3"/>
        <v>Thu</v>
      </c>
      <c r="E20" s="141">
        <f t="shared" si="3"/>
        <v>44532</v>
      </c>
      <c r="F20" s="142"/>
      <c r="G20" s="143"/>
      <c r="H20" s="144"/>
      <c r="I20" s="143"/>
      <c r="J20" s="181"/>
      <c r="K20" s="146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6"/>
      <c r="D21" s="177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8"/>
      <c r="K21" s="138"/>
    </row>
    <row r="22" spans="1:11" ht="22.5" customHeight="1" x14ac:dyDescent="0.25">
      <c r="C22" s="176"/>
      <c r="D22" s="177" t="str">
        <f>D21</f>
        <v>Fri</v>
      </c>
      <c r="E22" s="133">
        <f>E21</f>
        <v>44533</v>
      </c>
      <c r="F22" s="134"/>
      <c r="G22" s="135"/>
      <c r="H22" s="136"/>
      <c r="I22" s="135"/>
      <c r="J22" s="178"/>
      <c r="K22" s="138"/>
    </row>
    <row r="23" spans="1:11" ht="22.5" customHeight="1" x14ac:dyDescent="0.25">
      <c r="C23" s="176"/>
      <c r="D23" s="177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8"/>
      <c r="K23" s="138"/>
    </row>
    <row r="24" spans="1:11" ht="22.5" customHeight="1" x14ac:dyDescent="0.25">
      <c r="C24" s="176"/>
      <c r="D24" s="177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8"/>
      <c r="K24" s="138"/>
    </row>
    <row r="25" spans="1:11" ht="22.5" customHeight="1" x14ac:dyDescent="0.25">
      <c r="C25" s="176"/>
      <c r="D25" s="177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8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6"/>
      <c r="D26" s="180" t="str">
        <f t="shared" ref="D26:D115" si="5">IF(B26=1,"Mo",IF(B26=2,"Tue",IF(B26=3,"Wed",IF(B26=4,"Thu",IF(B26=5,"Fri",IF(B26=6,"Sat",IF(B26=7,"Sun","")))))))</f>
        <v>Sat</v>
      </c>
      <c r="E26" s="141">
        <f>+E21+1</f>
        <v>44534</v>
      </c>
      <c r="F26" s="142"/>
      <c r="G26" s="143"/>
      <c r="H26" s="152"/>
      <c r="I26" s="143"/>
      <c r="J26" s="181"/>
      <c r="K26" s="146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6"/>
      <c r="D27" s="180" t="str">
        <f t="shared" si="5"/>
        <v>Sun</v>
      </c>
      <c r="E27" s="141">
        <f>+E26+1</f>
        <v>44535</v>
      </c>
      <c r="F27" s="142"/>
      <c r="G27" s="143"/>
      <c r="H27" s="144"/>
      <c r="I27" s="143"/>
      <c r="J27" s="181"/>
      <c r="K27" s="146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6"/>
      <c r="D28" s="177" t="str">
        <f t="shared" si="5"/>
        <v>Mo</v>
      </c>
      <c r="E28" s="133">
        <f>+E27+1</f>
        <v>44536</v>
      </c>
      <c r="F28" s="134"/>
      <c r="G28" s="135"/>
      <c r="H28" s="149"/>
      <c r="I28" s="135"/>
      <c r="J28" s="178"/>
      <c r="K28" s="138"/>
    </row>
    <row r="29" spans="1:11" ht="22.5" customHeight="1" x14ac:dyDescent="0.25">
      <c r="C29" s="176"/>
      <c r="D29" s="177" t="str">
        <f>D28</f>
        <v>Mo</v>
      </c>
      <c r="E29" s="133">
        <f>E28</f>
        <v>44536</v>
      </c>
      <c r="F29" s="134"/>
      <c r="G29" s="135"/>
      <c r="H29" s="149"/>
      <c r="I29" s="135"/>
      <c r="J29" s="178"/>
      <c r="K29" s="138"/>
    </row>
    <row r="30" spans="1:11" ht="22.5" customHeight="1" x14ac:dyDescent="0.25">
      <c r="C30" s="176"/>
      <c r="D30" s="177" t="str">
        <f t="shared" ref="D30:E32" si="6">D29</f>
        <v>Mo</v>
      </c>
      <c r="E30" s="133">
        <f t="shared" si="6"/>
        <v>44536</v>
      </c>
      <c r="F30" s="134"/>
      <c r="G30" s="135"/>
      <c r="H30" s="149"/>
      <c r="I30" s="135"/>
      <c r="J30" s="178"/>
      <c r="K30" s="138"/>
    </row>
    <row r="31" spans="1:11" ht="22.5" customHeight="1" x14ac:dyDescent="0.25">
      <c r="C31" s="176"/>
      <c r="D31" s="177" t="str">
        <f t="shared" si="6"/>
        <v>Mo</v>
      </c>
      <c r="E31" s="133">
        <f t="shared" si="6"/>
        <v>44536</v>
      </c>
      <c r="F31" s="134"/>
      <c r="G31" s="135"/>
      <c r="H31" s="149"/>
      <c r="I31" s="135"/>
      <c r="J31" s="178"/>
      <c r="K31" s="138"/>
    </row>
    <row r="32" spans="1:11" ht="22.5" customHeight="1" x14ac:dyDescent="0.25">
      <c r="C32" s="176"/>
      <c r="D32" s="177" t="str">
        <f t="shared" si="6"/>
        <v>Mo</v>
      </c>
      <c r="E32" s="133">
        <f t="shared" si="6"/>
        <v>44536</v>
      </c>
      <c r="F32" s="134"/>
      <c r="G32" s="135"/>
      <c r="H32" s="149"/>
      <c r="I32" s="135"/>
      <c r="J32" s="178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6"/>
      <c r="D33" s="180" t="str">
        <f t="shared" si="5"/>
        <v>Tue</v>
      </c>
      <c r="E33" s="141">
        <f>+E28+1</f>
        <v>44537</v>
      </c>
      <c r="F33" s="142"/>
      <c r="G33" s="143"/>
      <c r="H33" s="144"/>
      <c r="I33" s="143"/>
      <c r="J33" s="181"/>
      <c r="K33" s="146"/>
    </row>
    <row r="34" spans="1:11" ht="22.5" customHeight="1" x14ac:dyDescent="0.25">
      <c r="C34" s="176"/>
      <c r="D34" s="180" t="str">
        <f>D33</f>
        <v>Tue</v>
      </c>
      <c r="E34" s="141">
        <f>E33</f>
        <v>44537</v>
      </c>
      <c r="F34" s="142"/>
      <c r="G34" s="143"/>
      <c r="H34" s="144"/>
      <c r="I34" s="143"/>
      <c r="J34" s="181"/>
      <c r="K34" s="146"/>
    </row>
    <row r="35" spans="1:11" ht="22.5" customHeight="1" x14ac:dyDescent="0.25">
      <c r="C35" s="176"/>
      <c r="D35" s="180" t="str">
        <f t="shared" ref="D35:E37" si="7">D34</f>
        <v>Tue</v>
      </c>
      <c r="E35" s="141">
        <f t="shared" si="7"/>
        <v>44537</v>
      </c>
      <c r="F35" s="142"/>
      <c r="G35" s="143"/>
      <c r="H35" s="144"/>
      <c r="I35" s="143"/>
      <c r="J35" s="181"/>
      <c r="K35" s="146"/>
    </row>
    <row r="36" spans="1:11" ht="22.5" customHeight="1" x14ac:dyDescent="0.25">
      <c r="C36" s="176"/>
      <c r="D36" s="180" t="str">
        <f t="shared" si="7"/>
        <v>Tue</v>
      </c>
      <c r="E36" s="141">
        <f t="shared" si="7"/>
        <v>44537</v>
      </c>
      <c r="F36" s="142"/>
      <c r="G36" s="143"/>
      <c r="H36" s="144"/>
      <c r="I36" s="143"/>
      <c r="J36" s="181"/>
      <c r="K36" s="146"/>
    </row>
    <row r="37" spans="1:11" ht="22.5" customHeight="1" x14ac:dyDescent="0.25">
      <c r="C37" s="176"/>
      <c r="D37" s="180" t="str">
        <f t="shared" si="7"/>
        <v>Tue</v>
      </c>
      <c r="E37" s="141">
        <f t="shared" si="7"/>
        <v>44537</v>
      </c>
      <c r="F37" s="142"/>
      <c r="G37" s="143"/>
      <c r="H37" s="144"/>
      <c r="I37" s="143"/>
      <c r="J37" s="181"/>
      <c r="K37" s="146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6"/>
      <c r="D38" s="177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0"/>
      <c r="I38" s="135"/>
      <c r="J38" s="178"/>
      <c r="K38" s="138"/>
    </row>
    <row r="39" spans="1:11" ht="22.5" customHeight="1" x14ac:dyDescent="0.25">
      <c r="C39" s="176"/>
      <c r="D39" s="177" t="str">
        <f t="shared" ref="D39:E42" si="8">D38</f>
        <v>Wed</v>
      </c>
      <c r="E39" s="133">
        <f t="shared" si="8"/>
        <v>44538</v>
      </c>
      <c r="F39" s="134"/>
      <c r="G39" s="135"/>
      <c r="H39" s="150"/>
      <c r="I39" s="135"/>
      <c r="J39" s="178"/>
      <c r="K39" s="138"/>
    </row>
    <row r="40" spans="1:11" ht="22.5" customHeight="1" x14ac:dyDescent="0.25">
      <c r="C40" s="176"/>
      <c r="D40" s="177" t="str">
        <f t="shared" si="8"/>
        <v>Wed</v>
      </c>
      <c r="E40" s="133">
        <f t="shared" si="8"/>
        <v>44538</v>
      </c>
      <c r="F40" s="134"/>
      <c r="G40" s="135"/>
      <c r="H40" s="150"/>
      <c r="I40" s="135"/>
      <c r="J40" s="178"/>
      <c r="K40" s="138"/>
    </row>
    <row r="41" spans="1:11" ht="22.5" customHeight="1" x14ac:dyDescent="0.25">
      <c r="C41" s="176"/>
      <c r="D41" s="177" t="str">
        <f t="shared" si="8"/>
        <v>Wed</v>
      </c>
      <c r="E41" s="133">
        <f t="shared" si="8"/>
        <v>44538</v>
      </c>
      <c r="F41" s="134"/>
      <c r="G41" s="135"/>
      <c r="H41" s="150"/>
      <c r="I41" s="135"/>
      <c r="J41" s="178"/>
      <c r="K41" s="138"/>
    </row>
    <row r="42" spans="1:11" ht="22.5" customHeight="1" x14ac:dyDescent="0.25">
      <c r="C42" s="176"/>
      <c r="D42" s="177" t="str">
        <f t="shared" si="8"/>
        <v>Wed</v>
      </c>
      <c r="E42" s="133">
        <f t="shared" si="8"/>
        <v>44538</v>
      </c>
      <c r="F42" s="134"/>
      <c r="G42" s="135"/>
      <c r="H42" s="150"/>
      <c r="I42" s="135"/>
      <c r="J42" s="178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6"/>
      <c r="D43" s="180" t="str">
        <f>IF(B43=1,"Mo",IF(B43=2,"Tue",IF(B43=3,"Wed",IF(B43=4,"Thu",IF(B43=5,"Fri",IF(B43=6,"Sat",IF(B43=7,"Sun","")))))))</f>
        <v>Thu</v>
      </c>
      <c r="E43" s="141">
        <f>+E38+1</f>
        <v>44539</v>
      </c>
      <c r="F43" s="142"/>
      <c r="G43" s="143"/>
      <c r="H43" s="144"/>
      <c r="I43" s="143"/>
      <c r="J43" s="181"/>
      <c r="K43" s="146"/>
    </row>
    <row r="44" spans="1:11" ht="22.5" customHeight="1" x14ac:dyDescent="0.25">
      <c r="C44" s="176"/>
      <c r="D44" s="180" t="str">
        <f>D43</f>
        <v>Thu</v>
      </c>
      <c r="E44" s="141">
        <f>E43</f>
        <v>44539</v>
      </c>
      <c r="F44" s="142"/>
      <c r="G44" s="143"/>
      <c r="H44" s="144"/>
      <c r="I44" s="143"/>
      <c r="J44" s="181"/>
      <c r="K44" s="146"/>
    </row>
    <row r="45" spans="1:11" ht="22.5" customHeight="1" x14ac:dyDescent="0.25">
      <c r="C45" s="176"/>
      <c r="D45" s="180" t="str">
        <f t="shared" ref="D45:E47" si="9">D44</f>
        <v>Thu</v>
      </c>
      <c r="E45" s="141">
        <f t="shared" si="9"/>
        <v>44539</v>
      </c>
      <c r="F45" s="142"/>
      <c r="G45" s="143"/>
      <c r="H45" s="144"/>
      <c r="I45" s="143"/>
      <c r="J45" s="181"/>
      <c r="K45" s="146"/>
    </row>
    <row r="46" spans="1:11" ht="22.5" customHeight="1" x14ac:dyDescent="0.25">
      <c r="C46" s="176"/>
      <c r="D46" s="180" t="str">
        <f t="shared" si="9"/>
        <v>Thu</v>
      </c>
      <c r="E46" s="141">
        <f t="shared" si="9"/>
        <v>44539</v>
      </c>
      <c r="F46" s="142"/>
      <c r="G46" s="143"/>
      <c r="H46" s="144"/>
      <c r="I46" s="143"/>
      <c r="J46" s="181"/>
      <c r="K46" s="146"/>
    </row>
    <row r="47" spans="1:11" ht="22.5" customHeight="1" x14ac:dyDescent="0.25">
      <c r="C47" s="176"/>
      <c r="D47" s="180" t="str">
        <f t="shared" si="9"/>
        <v>Thu</v>
      </c>
      <c r="E47" s="141">
        <f t="shared" si="9"/>
        <v>44539</v>
      </c>
      <c r="F47" s="142"/>
      <c r="G47" s="143"/>
      <c r="H47" s="144"/>
      <c r="I47" s="143"/>
      <c r="J47" s="181"/>
      <c r="K47" s="146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6"/>
      <c r="D48" s="177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8"/>
      <c r="K48" s="138"/>
    </row>
    <row r="49" spans="1:11" ht="22.5" customHeight="1" x14ac:dyDescent="0.25">
      <c r="C49" s="176"/>
      <c r="D49" s="177" t="str">
        <f>D48</f>
        <v>Fri</v>
      </c>
      <c r="E49" s="133">
        <f>E48</f>
        <v>44540</v>
      </c>
      <c r="F49" s="134"/>
      <c r="G49" s="135"/>
      <c r="H49" s="136"/>
      <c r="I49" s="135"/>
      <c r="J49" s="178"/>
      <c r="K49" s="138"/>
    </row>
    <row r="50" spans="1:11" ht="22.5" customHeight="1" x14ac:dyDescent="0.25">
      <c r="C50" s="176"/>
      <c r="D50" s="177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8"/>
      <c r="K50" s="138"/>
    </row>
    <row r="51" spans="1:11" ht="22.5" customHeight="1" x14ac:dyDescent="0.25">
      <c r="C51" s="176"/>
      <c r="D51" s="177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8"/>
      <c r="K51" s="138"/>
    </row>
    <row r="52" spans="1:11" ht="22.5" customHeight="1" x14ac:dyDescent="0.25">
      <c r="C52" s="176"/>
      <c r="D52" s="177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8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6"/>
      <c r="D53" s="180" t="str">
        <f t="shared" si="5"/>
        <v>Sat</v>
      </c>
      <c r="E53" s="141">
        <f>+E48+1</f>
        <v>44541</v>
      </c>
      <c r="F53" s="142"/>
      <c r="G53" s="143"/>
      <c r="H53" s="144"/>
      <c r="I53" s="143"/>
      <c r="J53" s="181"/>
      <c r="K53" s="146"/>
    </row>
    <row r="54" spans="1:11" s="182" customFormat="1" ht="22.5" customHeight="1" x14ac:dyDescent="0.25">
      <c r="A54" s="182" t="str">
        <f t="shared" si="0"/>
        <v/>
      </c>
      <c r="B54" s="182">
        <f t="shared" si="1"/>
        <v>7</v>
      </c>
      <c r="C54" s="183"/>
      <c r="D54" s="180" t="str">
        <f t="shared" si="5"/>
        <v>Sun</v>
      </c>
      <c r="E54" s="141">
        <f>+E53+1</f>
        <v>44542</v>
      </c>
      <c r="F54" s="142"/>
      <c r="G54" s="143"/>
      <c r="H54" s="151"/>
      <c r="I54" s="143"/>
      <c r="J54" s="181"/>
      <c r="K54" s="146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6"/>
      <c r="D55" s="177" t="str">
        <f t="shared" si="5"/>
        <v>Mo</v>
      </c>
      <c r="E55" s="133">
        <f>+E54+1</f>
        <v>44543</v>
      </c>
      <c r="F55" s="134"/>
      <c r="G55" s="135"/>
      <c r="H55" s="150"/>
      <c r="I55" s="135"/>
      <c r="J55" s="178"/>
      <c r="K55" s="138"/>
    </row>
    <row r="56" spans="1:11" ht="22.5" customHeight="1" x14ac:dyDescent="0.25">
      <c r="C56" s="176"/>
      <c r="D56" s="177" t="str">
        <f>D55</f>
        <v>Mo</v>
      </c>
      <c r="E56" s="133">
        <f>E55</f>
        <v>44543</v>
      </c>
      <c r="F56" s="134"/>
      <c r="G56" s="135"/>
      <c r="H56" s="150"/>
      <c r="I56" s="135"/>
      <c r="J56" s="178"/>
      <c r="K56" s="138"/>
    </row>
    <row r="57" spans="1:11" ht="22.5" customHeight="1" x14ac:dyDescent="0.25">
      <c r="C57" s="176"/>
      <c r="D57" s="177" t="str">
        <f t="shared" ref="D57:E59" si="11">D56</f>
        <v>Mo</v>
      </c>
      <c r="E57" s="133">
        <f t="shared" si="11"/>
        <v>44543</v>
      </c>
      <c r="F57" s="134"/>
      <c r="G57" s="135"/>
      <c r="H57" s="150"/>
      <c r="I57" s="135"/>
      <c r="J57" s="178"/>
      <c r="K57" s="138"/>
    </row>
    <row r="58" spans="1:11" ht="22.5" customHeight="1" x14ac:dyDescent="0.25">
      <c r="C58" s="176"/>
      <c r="D58" s="177" t="str">
        <f t="shared" si="11"/>
        <v>Mo</v>
      </c>
      <c r="E58" s="133">
        <f t="shared" si="11"/>
        <v>44543</v>
      </c>
      <c r="F58" s="134"/>
      <c r="G58" s="135"/>
      <c r="H58" s="150"/>
      <c r="I58" s="135"/>
      <c r="J58" s="178"/>
      <c r="K58" s="138"/>
    </row>
    <row r="59" spans="1:11" ht="22.5" customHeight="1" x14ac:dyDescent="0.25">
      <c r="C59" s="176"/>
      <c r="D59" s="177" t="str">
        <f t="shared" si="11"/>
        <v>Mo</v>
      </c>
      <c r="E59" s="133">
        <f t="shared" si="11"/>
        <v>44543</v>
      </c>
      <c r="F59" s="134"/>
      <c r="G59" s="135"/>
      <c r="H59" s="150"/>
      <c r="I59" s="135"/>
      <c r="J59" s="178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6"/>
      <c r="D60" s="180" t="str">
        <f t="shared" si="5"/>
        <v>Tue</v>
      </c>
      <c r="E60" s="141">
        <f>+E55+1</f>
        <v>44544</v>
      </c>
      <c r="F60" s="142"/>
      <c r="G60" s="143"/>
      <c r="H60" s="144"/>
      <c r="I60" s="143"/>
      <c r="J60" s="181"/>
      <c r="K60" s="146"/>
    </row>
    <row r="61" spans="1:11" ht="22.5" customHeight="1" x14ac:dyDescent="0.25">
      <c r="C61" s="176"/>
      <c r="D61" s="180" t="str">
        <f>D60</f>
        <v>Tue</v>
      </c>
      <c r="E61" s="141">
        <f>E60</f>
        <v>44544</v>
      </c>
      <c r="F61" s="142"/>
      <c r="G61" s="143"/>
      <c r="H61" s="144"/>
      <c r="I61" s="143"/>
      <c r="J61" s="181"/>
      <c r="K61" s="146"/>
    </row>
    <row r="62" spans="1:11" ht="22.5" customHeight="1" x14ac:dyDescent="0.25">
      <c r="C62" s="176"/>
      <c r="D62" s="180" t="str">
        <f t="shared" ref="D62:E64" si="12">D61</f>
        <v>Tue</v>
      </c>
      <c r="E62" s="141">
        <f t="shared" si="12"/>
        <v>44544</v>
      </c>
      <c r="F62" s="142"/>
      <c r="G62" s="143"/>
      <c r="H62" s="144"/>
      <c r="I62" s="143"/>
      <c r="J62" s="181"/>
      <c r="K62" s="146"/>
    </row>
    <row r="63" spans="1:11" ht="22.5" customHeight="1" x14ac:dyDescent="0.25">
      <c r="C63" s="176"/>
      <c r="D63" s="180" t="str">
        <f t="shared" si="12"/>
        <v>Tue</v>
      </c>
      <c r="E63" s="141">
        <f t="shared" si="12"/>
        <v>44544</v>
      </c>
      <c r="F63" s="142"/>
      <c r="G63" s="143"/>
      <c r="H63" s="144"/>
      <c r="I63" s="143"/>
      <c r="J63" s="181"/>
      <c r="K63" s="146"/>
    </row>
    <row r="64" spans="1:11" ht="22.5" customHeight="1" x14ac:dyDescent="0.25">
      <c r="C64" s="176"/>
      <c r="D64" s="180" t="str">
        <f t="shared" si="12"/>
        <v>Tue</v>
      </c>
      <c r="E64" s="141">
        <f t="shared" si="12"/>
        <v>44544</v>
      </c>
      <c r="F64" s="142"/>
      <c r="G64" s="143"/>
      <c r="H64" s="144"/>
      <c r="I64" s="143"/>
      <c r="J64" s="181"/>
      <c r="K64" s="146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6"/>
      <c r="D65" s="177" t="str">
        <f t="shared" si="5"/>
        <v>Wed</v>
      </c>
      <c r="E65" s="133">
        <f>+E60+1</f>
        <v>44545</v>
      </c>
      <c r="F65" s="134"/>
      <c r="G65" s="135"/>
      <c r="H65" s="150"/>
      <c r="I65" s="135"/>
      <c r="J65" s="178"/>
      <c r="K65" s="138"/>
    </row>
    <row r="66" spans="1:11" ht="22.5" customHeight="1" x14ac:dyDescent="0.25">
      <c r="C66" s="176"/>
      <c r="D66" s="177" t="str">
        <f>D65</f>
        <v>Wed</v>
      </c>
      <c r="E66" s="133">
        <f>E65</f>
        <v>44545</v>
      </c>
      <c r="F66" s="134"/>
      <c r="G66" s="135"/>
      <c r="H66" s="150"/>
      <c r="I66" s="135"/>
      <c r="J66" s="178"/>
      <c r="K66" s="138"/>
    </row>
    <row r="67" spans="1:11" ht="22.5" customHeight="1" x14ac:dyDescent="0.25">
      <c r="C67" s="176"/>
      <c r="D67" s="177" t="str">
        <f t="shared" ref="D67:E69" si="13">D66</f>
        <v>Wed</v>
      </c>
      <c r="E67" s="133">
        <f t="shared" si="13"/>
        <v>44545</v>
      </c>
      <c r="F67" s="134"/>
      <c r="G67" s="135"/>
      <c r="H67" s="150"/>
      <c r="I67" s="135"/>
      <c r="J67" s="178"/>
      <c r="K67" s="138"/>
    </row>
    <row r="68" spans="1:11" ht="22.5" customHeight="1" x14ac:dyDescent="0.25">
      <c r="C68" s="176"/>
      <c r="D68" s="177" t="str">
        <f t="shared" si="13"/>
        <v>Wed</v>
      </c>
      <c r="E68" s="133">
        <f t="shared" si="13"/>
        <v>44545</v>
      </c>
      <c r="F68" s="134"/>
      <c r="G68" s="135"/>
      <c r="H68" s="150"/>
      <c r="I68" s="135"/>
      <c r="J68" s="178"/>
      <c r="K68" s="138"/>
    </row>
    <row r="69" spans="1:11" ht="22.5" customHeight="1" x14ac:dyDescent="0.25">
      <c r="C69" s="176"/>
      <c r="D69" s="177" t="str">
        <f t="shared" si="13"/>
        <v>Wed</v>
      </c>
      <c r="E69" s="133">
        <f t="shared" si="13"/>
        <v>44545</v>
      </c>
      <c r="F69" s="134"/>
      <c r="G69" s="135"/>
      <c r="H69" s="150"/>
      <c r="I69" s="135"/>
      <c r="J69" s="178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6"/>
      <c r="D70" s="180" t="str">
        <f t="shared" si="5"/>
        <v>Thu</v>
      </c>
      <c r="E70" s="141">
        <f>+E65+1</f>
        <v>44546</v>
      </c>
      <c r="F70" s="142"/>
      <c r="G70" s="143"/>
      <c r="H70" s="144"/>
      <c r="I70" s="143"/>
      <c r="J70" s="181"/>
      <c r="K70" s="146"/>
    </row>
    <row r="71" spans="1:11" ht="22.5" customHeight="1" x14ac:dyDescent="0.25">
      <c r="C71" s="176"/>
      <c r="D71" s="180" t="str">
        <f>D70</f>
        <v>Thu</v>
      </c>
      <c r="E71" s="141">
        <f>E70</f>
        <v>44546</v>
      </c>
      <c r="F71" s="142"/>
      <c r="G71" s="143"/>
      <c r="H71" s="144"/>
      <c r="I71" s="143"/>
      <c r="J71" s="181"/>
      <c r="K71" s="146"/>
    </row>
    <row r="72" spans="1:11" ht="22.5" customHeight="1" x14ac:dyDescent="0.25">
      <c r="C72" s="176"/>
      <c r="D72" s="180" t="str">
        <f t="shared" ref="D72:E74" si="14">D71</f>
        <v>Thu</v>
      </c>
      <c r="E72" s="141">
        <f t="shared" si="14"/>
        <v>44546</v>
      </c>
      <c r="F72" s="142"/>
      <c r="G72" s="143"/>
      <c r="H72" s="144"/>
      <c r="I72" s="143"/>
      <c r="J72" s="181"/>
      <c r="K72" s="146"/>
    </row>
    <row r="73" spans="1:11" ht="22.5" customHeight="1" x14ac:dyDescent="0.25">
      <c r="C73" s="176"/>
      <c r="D73" s="180" t="str">
        <f t="shared" si="14"/>
        <v>Thu</v>
      </c>
      <c r="E73" s="141">
        <f t="shared" si="14"/>
        <v>44546</v>
      </c>
      <c r="F73" s="142"/>
      <c r="G73" s="143"/>
      <c r="H73" s="144"/>
      <c r="I73" s="143"/>
      <c r="J73" s="181"/>
      <c r="K73" s="146"/>
    </row>
    <row r="74" spans="1:11" ht="22.5" customHeight="1" x14ac:dyDescent="0.25">
      <c r="C74" s="176"/>
      <c r="D74" s="180" t="str">
        <f t="shared" si="14"/>
        <v>Thu</v>
      </c>
      <c r="E74" s="141">
        <f t="shared" si="14"/>
        <v>44546</v>
      </c>
      <c r="F74" s="142"/>
      <c r="G74" s="143"/>
      <c r="H74" s="144"/>
      <c r="I74" s="143"/>
      <c r="J74" s="181"/>
      <c r="K74" s="146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6"/>
      <c r="D75" s="177" t="str">
        <f t="shared" si="5"/>
        <v>Fri</v>
      </c>
      <c r="E75" s="133">
        <f>+E70+1</f>
        <v>44547</v>
      </c>
      <c r="F75" s="134"/>
      <c r="G75" s="135"/>
      <c r="H75" s="150"/>
      <c r="I75" s="135"/>
      <c r="J75" s="178"/>
      <c r="K75" s="138"/>
    </row>
    <row r="76" spans="1:11" ht="22.5" customHeight="1" x14ac:dyDescent="0.25">
      <c r="C76" s="176"/>
      <c r="D76" s="177" t="str">
        <f>D75</f>
        <v>Fri</v>
      </c>
      <c r="E76" s="133">
        <f>E75</f>
        <v>44547</v>
      </c>
      <c r="F76" s="134"/>
      <c r="G76" s="135"/>
      <c r="H76" s="150"/>
      <c r="I76" s="135"/>
      <c r="J76" s="178"/>
      <c r="K76" s="138"/>
    </row>
    <row r="77" spans="1:11" ht="22.5" customHeight="1" x14ac:dyDescent="0.25">
      <c r="C77" s="176"/>
      <c r="D77" s="177" t="str">
        <f t="shared" ref="D77:E79" si="15">D76</f>
        <v>Fri</v>
      </c>
      <c r="E77" s="133">
        <f t="shared" si="15"/>
        <v>44547</v>
      </c>
      <c r="F77" s="134"/>
      <c r="G77" s="135"/>
      <c r="H77" s="150"/>
      <c r="I77" s="135"/>
      <c r="J77" s="178"/>
      <c r="K77" s="138"/>
    </row>
    <row r="78" spans="1:11" ht="22.5" customHeight="1" x14ac:dyDescent="0.25">
      <c r="C78" s="176"/>
      <c r="D78" s="177" t="str">
        <f t="shared" si="15"/>
        <v>Fri</v>
      </c>
      <c r="E78" s="133">
        <f t="shared" si="15"/>
        <v>44547</v>
      </c>
      <c r="F78" s="134"/>
      <c r="G78" s="135"/>
      <c r="H78" s="150"/>
      <c r="I78" s="135"/>
      <c r="J78" s="178"/>
      <c r="K78" s="138"/>
    </row>
    <row r="79" spans="1:11" ht="22.5" customHeight="1" x14ac:dyDescent="0.25">
      <c r="C79" s="176"/>
      <c r="D79" s="177" t="str">
        <f t="shared" si="15"/>
        <v>Fri</v>
      </c>
      <c r="E79" s="133">
        <f t="shared" si="15"/>
        <v>44547</v>
      </c>
      <c r="F79" s="134"/>
      <c r="G79" s="135"/>
      <c r="H79" s="150"/>
      <c r="I79" s="135"/>
      <c r="J79" s="178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6"/>
      <c r="D80" s="180" t="str">
        <f t="shared" si="5"/>
        <v>Sat</v>
      </c>
      <c r="E80" s="141">
        <f t="shared" ref="E80" si="16">+E75+1</f>
        <v>44548</v>
      </c>
      <c r="F80" s="142"/>
      <c r="G80" s="143"/>
      <c r="H80" s="144"/>
      <c r="I80" s="143"/>
      <c r="J80" s="181"/>
      <c r="K80" s="146"/>
    </row>
    <row r="81" spans="1:11" s="182" customFormat="1" ht="22.5" customHeight="1" x14ac:dyDescent="0.25">
      <c r="A81" s="182" t="str">
        <f t="shared" si="0"/>
        <v/>
      </c>
      <c r="B81" s="182">
        <f t="shared" si="1"/>
        <v>7</v>
      </c>
      <c r="C81" s="183"/>
      <c r="D81" s="180" t="str">
        <f t="shared" si="5"/>
        <v>Sun</v>
      </c>
      <c r="E81" s="141">
        <f>+E80+1</f>
        <v>44549</v>
      </c>
      <c r="F81" s="142"/>
      <c r="G81" s="143"/>
      <c r="H81" s="144"/>
      <c r="I81" s="143"/>
      <c r="J81" s="181"/>
      <c r="K81" s="146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6"/>
      <c r="D82" s="177" t="str">
        <f t="shared" si="5"/>
        <v>Mo</v>
      </c>
      <c r="E82" s="133">
        <f>+E81+1</f>
        <v>44550</v>
      </c>
      <c r="F82" s="134"/>
      <c r="G82" s="135"/>
      <c r="H82" s="150"/>
      <c r="I82" s="135"/>
      <c r="J82" s="178"/>
      <c r="K82" s="138"/>
    </row>
    <row r="83" spans="1:11" ht="22.5" customHeight="1" x14ac:dyDescent="0.25">
      <c r="C83" s="176"/>
      <c r="D83" s="177" t="str">
        <f>D82</f>
        <v>Mo</v>
      </c>
      <c r="E83" s="133">
        <f>E82</f>
        <v>44550</v>
      </c>
      <c r="F83" s="134"/>
      <c r="G83" s="135"/>
      <c r="H83" s="150"/>
      <c r="I83" s="135"/>
      <c r="J83" s="178"/>
      <c r="K83" s="138"/>
    </row>
    <row r="84" spans="1:11" ht="22.5" customHeight="1" x14ac:dyDescent="0.25">
      <c r="C84" s="176"/>
      <c r="D84" s="177" t="str">
        <f t="shared" ref="D84:E86" si="17">D83</f>
        <v>Mo</v>
      </c>
      <c r="E84" s="133">
        <f t="shared" si="17"/>
        <v>44550</v>
      </c>
      <c r="F84" s="134"/>
      <c r="G84" s="135"/>
      <c r="H84" s="150"/>
      <c r="I84" s="135"/>
      <c r="J84" s="178"/>
      <c r="K84" s="138"/>
    </row>
    <row r="85" spans="1:11" ht="22.5" customHeight="1" x14ac:dyDescent="0.25">
      <c r="C85" s="176"/>
      <c r="D85" s="177" t="str">
        <f t="shared" si="17"/>
        <v>Mo</v>
      </c>
      <c r="E85" s="133">
        <f t="shared" si="17"/>
        <v>44550</v>
      </c>
      <c r="F85" s="134"/>
      <c r="G85" s="135"/>
      <c r="H85" s="150"/>
      <c r="I85" s="135"/>
      <c r="J85" s="178"/>
      <c r="K85" s="138"/>
    </row>
    <row r="86" spans="1:11" ht="22.5" customHeight="1" x14ac:dyDescent="0.25">
      <c r="C86" s="176"/>
      <c r="D86" s="177" t="str">
        <f t="shared" si="17"/>
        <v>Mo</v>
      </c>
      <c r="E86" s="133">
        <f t="shared" si="17"/>
        <v>44550</v>
      </c>
      <c r="F86" s="134"/>
      <c r="G86" s="135"/>
      <c r="H86" s="150"/>
      <c r="I86" s="135"/>
      <c r="J86" s="178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6"/>
      <c r="D87" s="180" t="str">
        <f t="shared" si="5"/>
        <v>Tue</v>
      </c>
      <c r="E87" s="141">
        <f>+E82+1</f>
        <v>44551</v>
      </c>
      <c r="F87" s="142"/>
      <c r="G87" s="143"/>
      <c r="H87" s="144"/>
      <c r="I87" s="143"/>
      <c r="J87" s="181"/>
      <c r="K87" s="146"/>
    </row>
    <row r="88" spans="1:11" ht="22.5" customHeight="1" x14ac:dyDescent="0.25">
      <c r="C88" s="176"/>
      <c r="D88" s="180" t="str">
        <f>D87</f>
        <v>Tue</v>
      </c>
      <c r="E88" s="141">
        <f>E87</f>
        <v>44551</v>
      </c>
      <c r="F88" s="142"/>
      <c r="G88" s="143"/>
      <c r="H88" s="144"/>
      <c r="I88" s="143"/>
      <c r="J88" s="181"/>
      <c r="K88" s="146"/>
    </row>
    <row r="89" spans="1:11" ht="22.5" customHeight="1" x14ac:dyDescent="0.25">
      <c r="C89" s="176"/>
      <c r="D89" s="180" t="str">
        <f t="shared" ref="D89:E91" si="18">D88</f>
        <v>Tue</v>
      </c>
      <c r="E89" s="141">
        <f t="shared" si="18"/>
        <v>44551</v>
      </c>
      <c r="F89" s="142"/>
      <c r="G89" s="143"/>
      <c r="H89" s="144"/>
      <c r="I89" s="143"/>
      <c r="J89" s="181"/>
      <c r="K89" s="146"/>
    </row>
    <row r="90" spans="1:11" ht="22.5" customHeight="1" x14ac:dyDescent="0.25">
      <c r="C90" s="176"/>
      <c r="D90" s="180" t="str">
        <f t="shared" si="18"/>
        <v>Tue</v>
      </c>
      <c r="E90" s="141">
        <f t="shared" si="18"/>
        <v>44551</v>
      </c>
      <c r="F90" s="142"/>
      <c r="G90" s="143"/>
      <c r="H90" s="144"/>
      <c r="I90" s="143"/>
      <c r="J90" s="181"/>
      <c r="K90" s="146"/>
    </row>
    <row r="91" spans="1:11" ht="22.5" customHeight="1" x14ac:dyDescent="0.25">
      <c r="C91" s="176"/>
      <c r="D91" s="180" t="str">
        <f t="shared" si="18"/>
        <v>Tue</v>
      </c>
      <c r="E91" s="141">
        <f t="shared" si="18"/>
        <v>44551</v>
      </c>
      <c r="F91" s="142"/>
      <c r="G91" s="143"/>
      <c r="H91" s="144"/>
      <c r="I91" s="143"/>
      <c r="J91" s="181"/>
      <c r="K91" s="146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6"/>
      <c r="D92" s="177" t="str">
        <f t="shared" si="5"/>
        <v>Wed</v>
      </c>
      <c r="E92" s="133">
        <f>+E87+1</f>
        <v>44552</v>
      </c>
      <c r="F92" s="134"/>
      <c r="G92" s="135"/>
      <c r="H92" s="150"/>
      <c r="I92" s="135"/>
      <c r="J92" s="178"/>
      <c r="K92" s="138"/>
    </row>
    <row r="93" spans="1:11" ht="22.5" customHeight="1" x14ac:dyDescent="0.25">
      <c r="C93" s="176"/>
      <c r="D93" s="177" t="str">
        <f>D92</f>
        <v>Wed</v>
      </c>
      <c r="E93" s="133">
        <f>E92</f>
        <v>44552</v>
      </c>
      <c r="F93" s="134"/>
      <c r="G93" s="135"/>
      <c r="H93" s="150"/>
      <c r="I93" s="135"/>
      <c r="J93" s="178"/>
      <c r="K93" s="138"/>
    </row>
    <row r="94" spans="1:11" ht="22.5" customHeight="1" x14ac:dyDescent="0.25">
      <c r="C94" s="176"/>
      <c r="D94" s="177" t="str">
        <f t="shared" ref="D94:E97" si="19">D93</f>
        <v>Wed</v>
      </c>
      <c r="E94" s="133">
        <f t="shared" si="19"/>
        <v>44552</v>
      </c>
      <c r="F94" s="134"/>
      <c r="G94" s="135"/>
      <c r="H94" s="150"/>
      <c r="I94" s="135"/>
      <c r="J94" s="178"/>
      <c r="K94" s="138"/>
    </row>
    <row r="95" spans="1:11" ht="22.5" customHeight="1" x14ac:dyDescent="0.25">
      <c r="C95" s="176"/>
      <c r="D95" s="177" t="str">
        <f t="shared" si="19"/>
        <v>Wed</v>
      </c>
      <c r="E95" s="133">
        <f t="shared" si="19"/>
        <v>44552</v>
      </c>
      <c r="F95" s="134"/>
      <c r="G95" s="135"/>
      <c r="H95" s="150"/>
      <c r="I95" s="135"/>
      <c r="J95" s="178"/>
      <c r="K95" s="138"/>
    </row>
    <row r="96" spans="1:11" ht="22.5" customHeight="1" x14ac:dyDescent="0.25">
      <c r="C96" s="176"/>
      <c r="D96" s="177" t="str">
        <f t="shared" si="19"/>
        <v>Wed</v>
      </c>
      <c r="E96" s="133">
        <f t="shared" si="19"/>
        <v>44552</v>
      </c>
      <c r="F96" s="134"/>
      <c r="G96" s="135"/>
      <c r="H96" s="150"/>
      <c r="I96" s="135"/>
      <c r="J96" s="178"/>
      <c r="K96" s="138"/>
    </row>
    <row r="97" spans="1:11" ht="22.5" customHeight="1" x14ac:dyDescent="0.25">
      <c r="C97" s="176"/>
      <c r="D97" s="177" t="str">
        <f t="shared" si="19"/>
        <v>Wed</v>
      </c>
      <c r="E97" s="133">
        <f t="shared" si="19"/>
        <v>44552</v>
      </c>
      <c r="F97" s="134"/>
      <c r="G97" s="135"/>
      <c r="H97" s="150"/>
      <c r="I97" s="135"/>
      <c r="J97" s="178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6"/>
      <c r="D98" s="180" t="str">
        <f>IF(B98=1,"Mo",IF(B98=2,"Tue",IF(B98=3,"Wed",IF(B98=4,"Thu",IF(B98=5,"Fri",IF(B98=6,"Sat",IF(B98=7,"Sun","")))))))</f>
        <v>Thu</v>
      </c>
      <c r="E98" s="141">
        <f>+E92+1</f>
        <v>44553</v>
      </c>
      <c r="F98" s="142"/>
      <c r="G98" s="143"/>
      <c r="H98" s="152"/>
      <c r="I98" s="143"/>
      <c r="J98" s="181"/>
      <c r="K98" s="146"/>
    </row>
    <row r="99" spans="1:11" ht="22.5" customHeight="1" x14ac:dyDescent="0.25">
      <c r="C99" s="176"/>
      <c r="D99" s="180" t="str">
        <f>D98</f>
        <v>Thu</v>
      </c>
      <c r="E99" s="141">
        <f>E98</f>
        <v>44553</v>
      </c>
      <c r="F99" s="142"/>
      <c r="G99" s="143"/>
      <c r="H99" s="152"/>
      <c r="I99" s="143"/>
      <c r="J99" s="181"/>
      <c r="K99" s="146"/>
    </row>
    <row r="100" spans="1:11" ht="22.5" customHeight="1" x14ac:dyDescent="0.25">
      <c r="C100" s="176"/>
      <c r="D100" s="180" t="str">
        <f t="shared" ref="D100:E102" si="20">D99</f>
        <v>Thu</v>
      </c>
      <c r="E100" s="141">
        <f t="shared" si="20"/>
        <v>44553</v>
      </c>
      <c r="F100" s="142"/>
      <c r="G100" s="143"/>
      <c r="H100" s="152"/>
      <c r="I100" s="143"/>
      <c r="J100" s="181"/>
      <c r="K100" s="146"/>
    </row>
    <row r="101" spans="1:11" ht="22.5" customHeight="1" x14ac:dyDescent="0.25">
      <c r="C101" s="176"/>
      <c r="D101" s="180" t="str">
        <f t="shared" si="20"/>
        <v>Thu</v>
      </c>
      <c r="E101" s="141">
        <f t="shared" si="20"/>
        <v>44553</v>
      </c>
      <c r="F101" s="142"/>
      <c r="G101" s="143"/>
      <c r="H101" s="152"/>
      <c r="I101" s="143"/>
      <c r="J101" s="181"/>
      <c r="K101" s="146"/>
    </row>
    <row r="102" spans="1:11" ht="22.5" customHeight="1" x14ac:dyDescent="0.25">
      <c r="C102" s="176"/>
      <c r="D102" s="180" t="str">
        <f t="shared" si="20"/>
        <v>Thu</v>
      </c>
      <c r="E102" s="141">
        <f t="shared" si="20"/>
        <v>44553</v>
      </c>
      <c r="F102" s="142"/>
      <c r="G102" s="143"/>
      <c r="H102" s="152"/>
      <c r="I102" s="143"/>
      <c r="J102" s="181"/>
      <c r="K102" s="146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6"/>
      <c r="D103" s="177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0"/>
      <c r="I103" s="135"/>
      <c r="J103" s="178"/>
      <c r="K103" s="138"/>
    </row>
    <row r="104" spans="1:11" ht="22.5" customHeight="1" x14ac:dyDescent="0.25">
      <c r="C104" s="176"/>
      <c r="D104" s="177" t="str">
        <f>D103</f>
        <v>Fri</v>
      </c>
      <c r="E104" s="133">
        <f>E103</f>
        <v>44554</v>
      </c>
      <c r="F104" s="134"/>
      <c r="G104" s="135"/>
      <c r="H104" s="150"/>
      <c r="I104" s="135"/>
      <c r="J104" s="178"/>
      <c r="K104" s="138"/>
    </row>
    <row r="105" spans="1:11" ht="22.5" customHeight="1" x14ac:dyDescent="0.25">
      <c r="C105" s="176"/>
      <c r="D105" s="177" t="str">
        <f t="shared" ref="D105:E107" si="21">D104</f>
        <v>Fri</v>
      </c>
      <c r="E105" s="133">
        <f t="shared" si="21"/>
        <v>44554</v>
      </c>
      <c r="F105" s="134"/>
      <c r="G105" s="135"/>
      <c r="H105" s="150"/>
      <c r="I105" s="135"/>
      <c r="J105" s="178"/>
      <c r="K105" s="138"/>
    </row>
    <row r="106" spans="1:11" ht="22.5" customHeight="1" x14ac:dyDescent="0.25">
      <c r="C106" s="176"/>
      <c r="D106" s="177" t="str">
        <f t="shared" si="21"/>
        <v>Fri</v>
      </c>
      <c r="E106" s="133">
        <f t="shared" si="21"/>
        <v>44554</v>
      </c>
      <c r="F106" s="134"/>
      <c r="G106" s="135"/>
      <c r="H106" s="150"/>
      <c r="I106" s="135"/>
      <c r="J106" s="178"/>
      <c r="K106" s="138"/>
    </row>
    <row r="107" spans="1:11" ht="22.5" customHeight="1" x14ac:dyDescent="0.25">
      <c r="C107" s="176"/>
      <c r="D107" s="177" t="str">
        <f t="shared" si="21"/>
        <v>Fri</v>
      </c>
      <c r="E107" s="133">
        <f t="shared" si="21"/>
        <v>44554</v>
      </c>
      <c r="F107" s="134"/>
      <c r="G107" s="135"/>
      <c r="H107" s="150"/>
      <c r="I107" s="135"/>
      <c r="J107" s="178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6"/>
      <c r="D108" s="180" t="str">
        <f t="shared" si="5"/>
        <v>Sat</v>
      </c>
      <c r="E108" s="141">
        <f t="shared" ref="E108" si="22">+E103+1</f>
        <v>44555</v>
      </c>
      <c r="F108" s="142"/>
      <c r="G108" s="143"/>
      <c r="H108" s="144"/>
      <c r="I108" s="143"/>
      <c r="J108" s="181"/>
      <c r="K108" s="146"/>
    </row>
    <row r="109" spans="1:11" s="182" customFormat="1" ht="22.5" customHeight="1" x14ac:dyDescent="0.25">
      <c r="A109" s="182" t="str">
        <f t="shared" si="0"/>
        <v/>
      </c>
      <c r="B109" s="182">
        <f t="shared" si="1"/>
        <v>7</v>
      </c>
      <c r="C109" s="183"/>
      <c r="D109" s="180" t="str">
        <f t="shared" si="5"/>
        <v>Sun</v>
      </c>
      <c r="E109" s="141">
        <f>+E108+1</f>
        <v>44556</v>
      </c>
      <c r="F109" s="142"/>
      <c r="G109" s="143"/>
      <c r="H109" s="144"/>
      <c r="I109" s="143"/>
      <c r="J109" s="181"/>
      <c r="K109" s="146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6"/>
      <c r="D110" s="177" t="str">
        <f t="shared" si="5"/>
        <v>Mo</v>
      </c>
      <c r="E110" s="133">
        <f>+E109+1</f>
        <v>44557</v>
      </c>
      <c r="F110" s="134"/>
      <c r="G110" s="135"/>
      <c r="H110" s="150"/>
      <c r="I110" s="135"/>
      <c r="J110" s="178"/>
      <c r="K110" s="138"/>
    </row>
    <row r="111" spans="1:11" ht="22.5" customHeight="1" x14ac:dyDescent="0.25">
      <c r="C111" s="176"/>
      <c r="D111" s="177" t="str">
        <f>D110</f>
        <v>Mo</v>
      </c>
      <c r="E111" s="133">
        <f>E110</f>
        <v>44557</v>
      </c>
      <c r="F111" s="134"/>
      <c r="G111" s="135"/>
      <c r="H111" s="150"/>
      <c r="I111" s="135"/>
      <c r="J111" s="178"/>
      <c r="K111" s="138"/>
    </row>
    <row r="112" spans="1:11" ht="22.5" customHeight="1" x14ac:dyDescent="0.25">
      <c r="C112" s="176"/>
      <c r="D112" s="177" t="str">
        <f t="shared" ref="D112:E114" si="23">D111</f>
        <v>Mo</v>
      </c>
      <c r="E112" s="133">
        <f t="shared" si="23"/>
        <v>44557</v>
      </c>
      <c r="F112" s="134"/>
      <c r="G112" s="135"/>
      <c r="H112" s="150"/>
      <c r="I112" s="135"/>
      <c r="J112" s="178"/>
      <c r="K112" s="138"/>
    </row>
    <row r="113" spans="1:11" ht="22.5" customHeight="1" x14ac:dyDescent="0.25">
      <c r="C113" s="176"/>
      <c r="D113" s="177" t="str">
        <f t="shared" si="23"/>
        <v>Mo</v>
      </c>
      <c r="E113" s="133">
        <f t="shared" si="23"/>
        <v>44557</v>
      </c>
      <c r="F113" s="134"/>
      <c r="G113" s="135"/>
      <c r="H113" s="150"/>
      <c r="I113" s="135"/>
      <c r="J113" s="178"/>
      <c r="K113" s="138"/>
    </row>
    <row r="114" spans="1:11" ht="22.5" customHeight="1" x14ac:dyDescent="0.25">
      <c r="C114" s="176"/>
      <c r="D114" s="177" t="str">
        <f t="shared" si="23"/>
        <v>Mo</v>
      </c>
      <c r="E114" s="133">
        <f t="shared" si="23"/>
        <v>44557</v>
      </c>
      <c r="F114" s="134"/>
      <c r="G114" s="135"/>
      <c r="H114" s="150"/>
      <c r="I114" s="135"/>
      <c r="J114" s="178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6"/>
      <c r="D115" s="180" t="str">
        <f t="shared" si="5"/>
        <v>Tue</v>
      </c>
      <c r="E115" s="141">
        <f>+E110+1</f>
        <v>44558</v>
      </c>
      <c r="F115" s="142"/>
      <c r="G115" s="143"/>
      <c r="H115" s="151"/>
      <c r="I115" s="143"/>
      <c r="J115" s="181"/>
      <c r="K115" s="146"/>
    </row>
    <row r="116" spans="1:11" ht="22.5" customHeight="1" x14ac:dyDescent="0.25">
      <c r="C116" s="176"/>
      <c r="D116" s="180" t="str">
        <f>D115</f>
        <v>Tue</v>
      </c>
      <c r="E116" s="141">
        <f>E115</f>
        <v>44558</v>
      </c>
      <c r="F116" s="142"/>
      <c r="G116" s="143"/>
      <c r="H116" s="151"/>
      <c r="I116" s="143"/>
      <c r="J116" s="181"/>
      <c r="K116" s="146"/>
    </row>
    <row r="117" spans="1:11" ht="22.5" customHeight="1" x14ac:dyDescent="0.25">
      <c r="C117" s="176"/>
      <c r="D117" s="180" t="str">
        <f t="shared" ref="D117:E119" si="24">D116</f>
        <v>Tue</v>
      </c>
      <c r="E117" s="141">
        <f t="shared" si="24"/>
        <v>44558</v>
      </c>
      <c r="F117" s="142"/>
      <c r="G117" s="143"/>
      <c r="H117" s="151"/>
      <c r="I117" s="143"/>
      <c r="J117" s="181"/>
      <c r="K117" s="146"/>
    </row>
    <row r="118" spans="1:11" ht="22.5" customHeight="1" x14ac:dyDescent="0.25">
      <c r="C118" s="176"/>
      <c r="D118" s="180" t="str">
        <f t="shared" si="24"/>
        <v>Tue</v>
      </c>
      <c r="E118" s="141">
        <f t="shared" si="24"/>
        <v>44558</v>
      </c>
      <c r="F118" s="142"/>
      <c r="G118" s="143"/>
      <c r="H118" s="151"/>
      <c r="I118" s="143"/>
      <c r="J118" s="181"/>
      <c r="K118" s="146"/>
    </row>
    <row r="119" spans="1:11" ht="22.5" customHeight="1" x14ac:dyDescent="0.25">
      <c r="C119" s="176"/>
      <c r="D119" s="180" t="str">
        <f t="shared" si="24"/>
        <v>Tue</v>
      </c>
      <c r="E119" s="141">
        <f t="shared" si="24"/>
        <v>44558</v>
      </c>
      <c r="F119" s="142"/>
      <c r="G119" s="143"/>
      <c r="H119" s="151"/>
      <c r="I119" s="143"/>
      <c r="J119" s="181"/>
      <c r="K119" s="146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6"/>
      <c r="D120" s="177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0"/>
      <c r="I120" s="135"/>
      <c r="J120" s="178"/>
      <c r="K120" s="138"/>
    </row>
    <row r="121" spans="1:11" ht="22.5" customHeight="1" x14ac:dyDescent="0.25">
      <c r="C121" s="176"/>
      <c r="D121" s="177" t="str">
        <f>D120</f>
        <v>Wed</v>
      </c>
      <c r="E121" s="133">
        <f>E120</f>
        <v>44559</v>
      </c>
      <c r="F121" s="134"/>
      <c r="G121" s="135"/>
      <c r="H121" s="150"/>
      <c r="I121" s="135"/>
      <c r="J121" s="178"/>
      <c r="K121" s="138"/>
    </row>
    <row r="122" spans="1:11" ht="22.5" customHeight="1" x14ac:dyDescent="0.25">
      <c r="C122" s="176"/>
      <c r="D122" s="177" t="str">
        <f t="shared" ref="D122:E124" si="25">D121</f>
        <v>Wed</v>
      </c>
      <c r="E122" s="133">
        <f t="shared" si="25"/>
        <v>44559</v>
      </c>
      <c r="F122" s="134"/>
      <c r="G122" s="135"/>
      <c r="H122" s="150"/>
      <c r="I122" s="135"/>
      <c r="J122" s="178"/>
      <c r="K122" s="138"/>
    </row>
    <row r="123" spans="1:11" ht="22.5" customHeight="1" x14ac:dyDescent="0.25">
      <c r="C123" s="176"/>
      <c r="D123" s="177" t="str">
        <f t="shared" si="25"/>
        <v>Wed</v>
      </c>
      <c r="E123" s="133">
        <f t="shared" si="25"/>
        <v>44559</v>
      </c>
      <c r="F123" s="134"/>
      <c r="G123" s="135"/>
      <c r="H123" s="150"/>
      <c r="I123" s="135"/>
      <c r="J123" s="178"/>
      <c r="K123" s="138"/>
    </row>
    <row r="124" spans="1:11" ht="22.5" customHeight="1" x14ac:dyDescent="0.25">
      <c r="C124" s="176"/>
      <c r="D124" s="177" t="str">
        <f t="shared" si="25"/>
        <v>Wed</v>
      </c>
      <c r="E124" s="133">
        <f t="shared" si="25"/>
        <v>44559</v>
      </c>
      <c r="F124" s="134"/>
      <c r="G124" s="135"/>
      <c r="H124" s="150"/>
      <c r="I124" s="135"/>
      <c r="J124" s="178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6"/>
      <c r="D125" s="180" t="str">
        <f>IF(B98=1,"Mo",IF(B98=2,"Tue",IF(B98=3,"Wed",IF(B98=4,"Thu",IF(B98=5,"Fri",IF(B98=6,"Sat",IF(B98=7,"Sun","")))))))</f>
        <v>Thu</v>
      </c>
      <c r="E125" s="141">
        <f>IF(MONTH(E120+1)&gt;MONTH(E120),"",E120+1)</f>
        <v>44560</v>
      </c>
      <c r="F125" s="142"/>
      <c r="G125" s="143"/>
      <c r="H125" s="152"/>
      <c r="I125" s="143"/>
      <c r="J125" s="181"/>
      <c r="K125" s="146"/>
    </row>
    <row r="126" spans="1:11" ht="22.5" customHeight="1" x14ac:dyDescent="0.25">
      <c r="C126" s="176"/>
      <c r="D126" s="191" t="str">
        <f>D125</f>
        <v>Thu</v>
      </c>
      <c r="E126" s="192">
        <f>E125</f>
        <v>44560</v>
      </c>
      <c r="F126" s="193"/>
      <c r="G126" s="194"/>
      <c r="H126" s="195"/>
      <c r="I126" s="194"/>
      <c r="J126" s="196"/>
      <c r="K126" s="146"/>
    </row>
    <row r="127" spans="1:11" ht="22.5" customHeight="1" x14ac:dyDescent="0.25">
      <c r="C127" s="176"/>
      <c r="D127" s="191" t="str">
        <f t="shared" ref="D127:E129" si="26">D126</f>
        <v>Thu</v>
      </c>
      <c r="E127" s="192">
        <f t="shared" si="26"/>
        <v>44560</v>
      </c>
      <c r="F127" s="193"/>
      <c r="G127" s="194"/>
      <c r="H127" s="195"/>
      <c r="I127" s="194"/>
      <c r="J127" s="196"/>
      <c r="K127" s="146"/>
    </row>
    <row r="128" spans="1:11" ht="21.75" customHeight="1" x14ac:dyDescent="0.25">
      <c r="C128" s="176"/>
      <c r="D128" s="191" t="str">
        <f t="shared" si="26"/>
        <v>Thu</v>
      </c>
      <c r="E128" s="192">
        <f t="shared" si="26"/>
        <v>44560</v>
      </c>
      <c r="F128" s="193"/>
      <c r="G128" s="194"/>
      <c r="H128" s="195"/>
      <c r="I128" s="194"/>
      <c r="J128" s="196"/>
      <c r="K128" s="146"/>
    </row>
    <row r="129" spans="3:11" ht="21.75" customHeight="1" x14ac:dyDescent="0.25">
      <c r="C129" s="190"/>
      <c r="D129" s="191" t="str">
        <f t="shared" si="26"/>
        <v>Thu</v>
      </c>
      <c r="E129" s="192">
        <f t="shared" si="26"/>
        <v>44560</v>
      </c>
      <c r="F129" s="193"/>
      <c r="G129" s="194"/>
      <c r="H129" s="195"/>
      <c r="I129" s="194"/>
      <c r="J129" s="196"/>
      <c r="K129" s="146"/>
    </row>
    <row r="130" spans="3:11" ht="21.75" customHeight="1" x14ac:dyDescent="0.25">
      <c r="C130" s="190"/>
      <c r="D130" s="184" t="str">
        <f>IF(B103=1,"Mo",IF(B103=2,"Tue",IF(B103=3,"Wed",IF(B103=4,"Thu",IF(B103=5,"Fri",IF(B103=6,"Sat",IF(B103=7,"Sun","")))))))</f>
        <v>Fri</v>
      </c>
      <c r="E130" s="185">
        <f>IF(MONTH(E125+1)&gt;MONTH(E125),"",E125+1)</f>
        <v>44561</v>
      </c>
      <c r="F130" s="186"/>
      <c r="G130" s="187"/>
      <c r="H130" s="188"/>
      <c r="I130" s="187"/>
      <c r="J130" s="189"/>
      <c r="K130" s="138"/>
    </row>
    <row r="131" spans="3:11" ht="21.75" customHeight="1" x14ac:dyDescent="0.25">
      <c r="C131" s="190"/>
      <c r="D131" s="184" t="str">
        <f>D130</f>
        <v>Fri</v>
      </c>
      <c r="E131" s="185">
        <f>E130</f>
        <v>44561</v>
      </c>
      <c r="F131" s="186"/>
      <c r="G131" s="187"/>
      <c r="H131" s="188"/>
      <c r="I131" s="187"/>
      <c r="J131" s="189"/>
      <c r="K131" s="138"/>
    </row>
    <row r="132" spans="3:11" ht="21.75" customHeight="1" x14ac:dyDescent="0.25">
      <c r="C132" s="190"/>
      <c r="D132" s="184" t="str">
        <f t="shared" ref="D132:E134" si="27">D131</f>
        <v>Fri</v>
      </c>
      <c r="E132" s="185">
        <f t="shared" si="27"/>
        <v>44561</v>
      </c>
      <c r="F132" s="186"/>
      <c r="G132" s="187"/>
      <c r="H132" s="188"/>
      <c r="I132" s="187"/>
      <c r="J132" s="189"/>
      <c r="K132" s="138"/>
    </row>
    <row r="133" spans="3:11" ht="21.75" customHeight="1" x14ac:dyDescent="0.25">
      <c r="C133" s="190"/>
      <c r="D133" s="184" t="str">
        <f t="shared" si="27"/>
        <v>Fri</v>
      </c>
      <c r="E133" s="185">
        <f t="shared" si="27"/>
        <v>44561</v>
      </c>
      <c r="F133" s="186"/>
      <c r="G133" s="187"/>
      <c r="H133" s="188"/>
      <c r="I133" s="187"/>
      <c r="J133" s="189"/>
      <c r="K133" s="138"/>
    </row>
    <row r="134" spans="3:11" ht="21.75" customHeight="1" thickBot="1" x14ac:dyDescent="0.3">
      <c r="C134" s="216"/>
      <c r="D134" s="213" t="str">
        <f t="shared" si="27"/>
        <v>Fri</v>
      </c>
      <c r="E134" s="155">
        <f t="shared" si="27"/>
        <v>44561</v>
      </c>
      <c r="F134" s="156"/>
      <c r="G134" s="157"/>
      <c r="H134" s="214"/>
      <c r="I134" s="157"/>
      <c r="J134" s="215"/>
      <c r="K134" s="16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4" priority="21" stopIfTrue="1">
      <formula>IF($A11=1,B11,)</formula>
    </cfRule>
    <cfRule type="expression" dxfId="33" priority="22" stopIfTrue="1">
      <formula>IF($A11="",B11,)</formula>
    </cfRule>
  </conditionalFormatting>
  <conditionalFormatting sqref="E11:E15">
    <cfRule type="expression" dxfId="32" priority="23" stopIfTrue="1">
      <formula>IF($A11="",B11,"")</formula>
    </cfRule>
  </conditionalFormatting>
  <conditionalFormatting sqref="E16:E124">
    <cfRule type="expression" dxfId="31" priority="24" stopIfTrue="1">
      <formula>IF($A16&lt;&gt;1,B16,"")</formula>
    </cfRule>
  </conditionalFormatting>
  <conditionalFormatting sqref="D11:D124">
    <cfRule type="expression" dxfId="30" priority="25" stopIfTrue="1">
      <formula>IF($A11="",B11,)</formula>
    </cfRule>
  </conditionalFormatting>
  <conditionalFormatting sqref="G11:G20 G26:G80 G82:G119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15:G119 G87:G108 G26 G33:G53 G60:G8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16:G20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16:G20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1:G2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1:G25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C125:C134">
    <cfRule type="expression" dxfId="17" priority="8" stopIfTrue="1">
      <formula>IF($A125=1,B125,)</formula>
    </cfRule>
    <cfRule type="expression" dxfId="16" priority="9" stopIfTrue="1">
      <formula>IF($A125="",B125,)</formula>
    </cfRule>
  </conditionalFormatting>
  <conditionalFormatting sqref="D125:D134">
    <cfRule type="expression" dxfId="15" priority="10" stopIfTrue="1">
      <formula>IF($A125="",B125,)</formula>
    </cfRule>
  </conditionalFormatting>
  <conditionalFormatting sqref="E125:E134">
    <cfRule type="expression" dxfId="14" priority="7" stopIfTrue="1">
      <formula>IF($A125&lt;&gt;1,B125,"")</formula>
    </cfRule>
  </conditionalFormatting>
  <conditionalFormatting sqref="G55: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0" t="s">
        <v>8</v>
      </c>
      <c r="E4" s="271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25" priority="29" stopIfTrue="1">
      <formula>IF($A11=1,B11,)</formula>
    </cfRule>
    <cfRule type="expression" dxfId="524" priority="30" stopIfTrue="1">
      <formula>IF($A11="",B11,)</formula>
    </cfRule>
  </conditionalFormatting>
  <conditionalFormatting sqref="E11:E15">
    <cfRule type="expression" dxfId="523" priority="31" stopIfTrue="1">
      <formula>IF($A11="",B11,"")</formula>
    </cfRule>
  </conditionalFormatting>
  <conditionalFormatting sqref="E16:E124">
    <cfRule type="expression" dxfId="522" priority="32" stopIfTrue="1">
      <formula>IF($A16&lt;&gt;1,B16,"")</formula>
    </cfRule>
  </conditionalFormatting>
  <conditionalFormatting sqref="D11:D124">
    <cfRule type="expression" dxfId="521" priority="33" stopIfTrue="1">
      <formula>IF($A11="",B11,)</formula>
    </cfRule>
  </conditionalFormatting>
  <conditionalFormatting sqref="G11:G16 G82:G119 G18:G76">
    <cfRule type="expression" dxfId="520" priority="34" stopIfTrue="1">
      <formula>#REF!="Freelancer"</formula>
    </cfRule>
    <cfRule type="expression" dxfId="519" priority="35" stopIfTrue="1">
      <formula>#REF!="DTC Int. Staff"</formula>
    </cfRule>
  </conditionalFormatting>
  <conditionalFormatting sqref="G115:G119 G87:G104 G18:G22 G33:G49 G60:G76">
    <cfRule type="expression" dxfId="518" priority="27" stopIfTrue="1">
      <formula>$F$5="Freelancer"</formula>
    </cfRule>
    <cfRule type="expression" dxfId="517" priority="28" stopIfTrue="1">
      <formula>$F$5="DTC Int. Staff"</formula>
    </cfRule>
  </conditionalFormatting>
  <conditionalFormatting sqref="G16">
    <cfRule type="expression" dxfId="516" priority="25" stopIfTrue="1">
      <formula>#REF!="Freelancer"</formula>
    </cfRule>
    <cfRule type="expression" dxfId="515" priority="26" stopIfTrue="1">
      <formula>#REF!="DTC Int. Staff"</formula>
    </cfRule>
  </conditionalFormatting>
  <conditionalFormatting sqref="G16">
    <cfRule type="expression" dxfId="514" priority="23" stopIfTrue="1">
      <formula>$F$5="Freelancer"</formula>
    </cfRule>
    <cfRule type="expression" dxfId="513" priority="24" stopIfTrue="1">
      <formula>$F$5="DTC Int. Staff"</formula>
    </cfRule>
  </conditionalFormatting>
  <conditionalFormatting sqref="G17">
    <cfRule type="expression" dxfId="512" priority="21" stopIfTrue="1">
      <formula>#REF!="Freelancer"</formula>
    </cfRule>
    <cfRule type="expression" dxfId="511" priority="22" stopIfTrue="1">
      <formula>#REF!="DTC Int. Staff"</formula>
    </cfRule>
  </conditionalFormatting>
  <conditionalFormatting sqref="G17">
    <cfRule type="expression" dxfId="510" priority="19" stopIfTrue="1">
      <formula>$F$5="Freelancer"</formula>
    </cfRule>
    <cfRule type="expression" dxfId="509" priority="20" stopIfTrue="1">
      <formula>$F$5="DTC Int. Staff"</formula>
    </cfRule>
  </conditionalFormatting>
  <conditionalFormatting sqref="C126">
    <cfRule type="expression" dxfId="508" priority="16" stopIfTrue="1">
      <formula>IF($A126=1,B126,)</formula>
    </cfRule>
    <cfRule type="expression" dxfId="507" priority="17" stopIfTrue="1">
      <formula>IF($A126="",B126,)</formula>
    </cfRule>
  </conditionalFormatting>
  <conditionalFormatting sqref="D126">
    <cfRule type="expression" dxfId="506" priority="18" stopIfTrue="1">
      <formula>IF($A126="",B126,)</formula>
    </cfRule>
  </conditionalFormatting>
  <conditionalFormatting sqref="C125">
    <cfRule type="expression" dxfId="505" priority="13" stopIfTrue="1">
      <formula>IF($A125=1,B125,)</formula>
    </cfRule>
    <cfRule type="expression" dxfId="504" priority="14" stopIfTrue="1">
      <formula>IF($A125="",B125,)</formula>
    </cfRule>
  </conditionalFormatting>
  <conditionalFormatting sqref="D125">
    <cfRule type="expression" dxfId="503" priority="15" stopIfTrue="1">
      <formula>IF($A125="",B125,)</formula>
    </cfRule>
  </conditionalFormatting>
  <conditionalFormatting sqref="E125">
    <cfRule type="expression" dxfId="502" priority="12" stopIfTrue="1">
      <formula>IF($A125&lt;&gt;1,B125,"")</formula>
    </cfRule>
  </conditionalFormatting>
  <conditionalFormatting sqref="E126">
    <cfRule type="expression" dxfId="501" priority="11" stopIfTrue="1">
      <formula>IF($A126&lt;&gt;1,B126,"")</formula>
    </cfRule>
  </conditionalFormatting>
  <conditionalFormatting sqref="G55:G59">
    <cfRule type="expression" dxfId="500" priority="9" stopIfTrue="1">
      <formula>$F$5="Freelancer"</formula>
    </cfRule>
    <cfRule type="expression" dxfId="499" priority="10" stopIfTrue="1">
      <formula>$F$5="DTC Int. Staff"</formula>
    </cfRule>
  </conditionalFormatting>
  <conditionalFormatting sqref="G77:G81">
    <cfRule type="expression" dxfId="498" priority="7" stopIfTrue="1">
      <formula>#REF!="Freelancer"</formula>
    </cfRule>
    <cfRule type="expression" dxfId="497" priority="8" stopIfTrue="1">
      <formula>#REF!="DTC Int. Staff"</formula>
    </cfRule>
  </conditionalFormatting>
  <conditionalFormatting sqref="G77:G81">
    <cfRule type="expression" dxfId="496" priority="5" stopIfTrue="1">
      <formula>$F$5="Freelancer"</formula>
    </cfRule>
    <cfRule type="expression" dxfId="49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0" t="s">
        <v>8</v>
      </c>
      <c r="E4" s="271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94" priority="43" stopIfTrue="1">
      <formula>IF($A11=1,B11,)</formula>
    </cfRule>
    <cfRule type="expression" dxfId="493" priority="44" stopIfTrue="1">
      <formula>IF($A11="",B11,)</formula>
    </cfRule>
  </conditionalFormatting>
  <conditionalFormatting sqref="E11:E15">
    <cfRule type="expression" dxfId="492" priority="45" stopIfTrue="1">
      <formula>IF($A11="",B11,"")</formula>
    </cfRule>
  </conditionalFormatting>
  <conditionalFormatting sqref="E26:E43 E48 E53:E70 E75 E102 E107:E118 E80:E97">
    <cfRule type="expression" dxfId="491" priority="46" stopIfTrue="1">
      <formula>IF($A26&lt;&gt;1,B26,"")</formula>
    </cfRule>
  </conditionalFormatting>
  <conditionalFormatting sqref="D11:D15 D26:D43 D48 D53:D70 D75 D102 D107:D118 D80:D97">
    <cfRule type="expression" dxfId="490" priority="47" stopIfTrue="1">
      <formula>IF($A11="",B11,)</formula>
    </cfRule>
  </conditionalFormatting>
  <conditionalFormatting sqref="G11:G20 G26:G84 G90:G118">
    <cfRule type="expression" dxfId="489" priority="48" stopIfTrue="1">
      <formula>#REF!="Freelancer"</formula>
    </cfRule>
    <cfRule type="expression" dxfId="488" priority="49" stopIfTrue="1">
      <formula>#REF!="DTC Int. Staff"</formula>
    </cfRule>
  </conditionalFormatting>
  <conditionalFormatting sqref="G118 G26:G30 G37:G57 G64:G84 G91:G111">
    <cfRule type="expression" dxfId="487" priority="41" stopIfTrue="1">
      <formula>$F$5="Freelancer"</formula>
    </cfRule>
    <cfRule type="expression" dxfId="486" priority="42" stopIfTrue="1">
      <formula>$F$5="DTC Int. Staff"</formula>
    </cfRule>
  </conditionalFormatting>
  <conditionalFormatting sqref="G16:G20">
    <cfRule type="expression" dxfId="485" priority="39" stopIfTrue="1">
      <formula>#REF!="Freelancer"</formula>
    </cfRule>
    <cfRule type="expression" dxfId="484" priority="40" stopIfTrue="1">
      <formula>#REF!="DTC Int. Staff"</formula>
    </cfRule>
  </conditionalFormatting>
  <conditionalFormatting sqref="G16:G20">
    <cfRule type="expression" dxfId="483" priority="37" stopIfTrue="1">
      <formula>$F$5="Freelancer"</formula>
    </cfRule>
    <cfRule type="expression" dxfId="482" priority="38" stopIfTrue="1">
      <formula>$F$5="DTC Int. Staff"</formula>
    </cfRule>
  </conditionalFormatting>
  <conditionalFormatting sqref="G21:G25">
    <cfRule type="expression" dxfId="481" priority="35" stopIfTrue="1">
      <formula>#REF!="Freelancer"</formula>
    </cfRule>
    <cfRule type="expression" dxfId="480" priority="36" stopIfTrue="1">
      <formula>#REF!="DTC Int. Staff"</formula>
    </cfRule>
  </conditionalFormatting>
  <conditionalFormatting sqref="G21:G25">
    <cfRule type="expression" dxfId="479" priority="33" stopIfTrue="1">
      <formula>$F$5="Freelancer"</formula>
    </cfRule>
    <cfRule type="expression" dxfId="478" priority="34" stopIfTrue="1">
      <formula>$F$5="DTC Int. Staff"</formula>
    </cfRule>
  </conditionalFormatting>
  <conditionalFormatting sqref="G63">
    <cfRule type="expression" dxfId="477" priority="23" stopIfTrue="1">
      <formula>$F$5="Freelancer"</formula>
    </cfRule>
    <cfRule type="expression" dxfId="476" priority="24" stopIfTrue="1">
      <formula>$F$5="DTC Int. Staff"</formula>
    </cfRule>
  </conditionalFormatting>
  <conditionalFormatting sqref="G85:G89">
    <cfRule type="expression" dxfId="475" priority="21" stopIfTrue="1">
      <formula>#REF!="Freelancer"</formula>
    </cfRule>
    <cfRule type="expression" dxfId="474" priority="22" stopIfTrue="1">
      <formula>#REF!="DTC Int. Staff"</formula>
    </cfRule>
  </conditionalFormatting>
  <conditionalFormatting sqref="G85:G89">
    <cfRule type="expression" dxfId="473" priority="19" stopIfTrue="1">
      <formula>$F$5="Freelancer"</formula>
    </cfRule>
    <cfRule type="expression" dxfId="472" priority="20" stopIfTrue="1">
      <formula>$F$5="DTC Int. Staff"</formula>
    </cfRule>
  </conditionalFormatting>
  <conditionalFormatting sqref="E17:E20">
    <cfRule type="expression" dxfId="471" priority="17" stopIfTrue="1">
      <formula>IF($A17="",B17,"")</formula>
    </cfRule>
  </conditionalFormatting>
  <conditionalFormatting sqref="D17:D20">
    <cfRule type="expression" dxfId="470" priority="18" stopIfTrue="1">
      <formula>IF($A17="",B17,)</formula>
    </cfRule>
  </conditionalFormatting>
  <conditionalFormatting sqref="E22:E25">
    <cfRule type="expression" dxfId="469" priority="15" stopIfTrue="1">
      <formula>IF($A22="",B22,"")</formula>
    </cfRule>
  </conditionalFormatting>
  <conditionalFormatting sqref="D22:D25">
    <cfRule type="expression" dxfId="468" priority="16" stopIfTrue="1">
      <formula>IF($A22="",B22,)</formula>
    </cfRule>
  </conditionalFormatting>
  <conditionalFormatting sqref="E44:E47">
    <cfRule type="expression" dxfId="467" priority="13" stopIfTrue="1">
      <formula>IF($A44="",B44,"")</formula>
    </cfRule>
  </conditionalFormatting>
  <conditionalFormatting sqref="D44:D47">
    <cfRule type="expression" dxfId="466" priority="14" stopIfTrue="1">
      <formula>IF($A44="",B44,)</formula>
    </cfRule>
  </conditionalFormatting>
  <conditionalFormatting sqref="E49:E52">
    <cfRule type="expression" dxfId="465" priority="11" stopIfTrue="1">
      <formula>IF($A49="",B49,"")</formula>
    </cfRule>
  </conditionalFormatting>
  <conditionalFormatting sqref="D49:D52">
    <cfRule type="expression" dxfId="464" priority="12" stopIfTrue="1">
      <formula>IF($A49="",B49,)</formula>
    </cfRule>
  </conditionalFormatting>
  <conditionalFormatting sqref="E71:E74">
    <cfRule type="expression" dxfId="463" priority="9" stopIfTrue="1">
      <formula>IF($A71="",B71,"")</formula>
    </cfRule>
  </conditionalFormatting>
  <conditionalFormatting sqref="D71:D74">
    <cfRule type="expression" dxfId="462" priority="10" stopIfTrue="1">
      <formula>IF($A71="",B71,)</formula>
    </cfRule>
  </conditionalFormatting>
  <conditionalFormatting sqref="E76:E79">
    <cfRule type="expression" dxfId="461" priority="7" stopIfTrue="1">
      <formula>IF($A76="",B76,"")</formula>
    </cfRule>
  </conditionalFormatting>
  <conditionalFormatting sqref="D76:D79">
    <cfRule type="expression" dxfId="460" priority="8" stopIfTrue="1">
      <formula>IF($A76="",B76,)</formula>
    </cfRule>
  </conditionalFormatting>
  <conditionalFormatting sqref="E98:E101">
    <cfRule type="expression" dxfId="459" priority="5" stopIfTrue="1">
      <formula>IF($A98="",B98,"")</formula>
    </cfRule>
  </conditionalFormatting>
  <conditionalFormatting sqref="D98:D101">
    <cfRule type="expression" dxfId="458" priority="6" stopIfTrue="1">
      <formula>IF($A98="",B98,)</formula>
    </cfRule>
  </conditionalFormatting>
  <conditionalFormatting sqref="E98">
    <cfRule type="timePeriod" dxfId="45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56" priority="2" stopIfTrue="1">
      <formula>IF($A103="",B103,"")</formula>
    </cfRule>
  </conditionalFormatting>
  <conditionalFormatting sqref="D103:D106">
    <cfRule type="expression" dxfId="455" priority="3" stopIfTrue="1">
      <formula>IF($A103="",B103,)</formula>
    </cfRule>
  </conditionalFormatting>
  <conditionalFormatting sqref="E103:E106">
    <cfRule type="timePeriod" dxfId="45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0" t="s">
        <v>8</v>
      </c>
      <c r="E4" s="271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53" priority="29" stopIfTrue="1">
      <formula>IF($A11=1,B11,)</formula>
    </cfRule>
    <cfRule type="expression" dxfId="452" priority="30" stopIfTrue="1">
      <formula>IF($A11="",B11,)</formula>
    </cfRule>
  </conditionalFormatting>
  <conditionalFormatting sqref="E11:E15">
    <cfRule type="expression" dxfId="451" priority="31" stopIfTrue="1">
      <formula>IF($A11="",B11,"")</formula>
    </cfRule>
  </conditionalFormatting>
  <conditionalFormatting sqref="E130:E134 E26:E124">
    <cfRule type="expression" dxfId="450" priority="32" stopIfTrue="1">
      <formula>IF($A26&lt;&gt;1,B26,"")</formula>
    </cfRule>
  </conditionalFormatting>
  <conditionalFormatting sqref="D130:D134 D11:D15 D26:D124">
    <cfRule type="expression" dxfId="449" priority="33" stopIfTrue="1">
      <formula>IF($A11="",B11,)</formula>
    </cfRule>
  </conditionalFormatting>
  <conditionalFormatting sqref="G11:G20 G26:G84 G90:G119">
    <cfRule type="expression" dxfId="448" priority="34" stopIfTrue="1">
      <formula>#REF!="Freelancer"</formula>
    </cfRule>
    <cfRule type="expression" dxfId="447" priority="35" stopIfTrue="1">
      <formula>#REF!="DTC Int. Staff"</formula>
    </cfRule>
  </conditionalFormatting>
  <conditionalFormatting sqref="G119 G26:G30 G37:G57 G64:G84 G91:G112">
    <cfRule type="expression" dxfId="446" priority="27" stopIfTrue="1">
      <formula>$F$5="Freelancer"</formula>
    </cfRule>
    <cfRule type="expression" dxfId="445" priority="28" stopIfTrue="1">
      <formula>$F$5="DTC Int. Staff"</formula>
    </cfRule>
  </conditionalFormatting>
  <conditionalFormatting sqref="G16:G20">
    <cfRule type="expression" dxfId="444" priority="25" stopIfTrue="1">
      <formula>#REF!="Freelancer"</formula>
    </cfRule>
    <cfRule type="expression" dxfId="443" priority="26" stopIfTrue="1">
      <formula>#REF!="DTC Int. Staff"</formula>
    </cfRule>
  </conditionalFormatting>
  <conditionalFormatting sqref="G16:G20">
    <cfRule type="expression" dxfId="442" priority="23" stopIfTrue="1">
      <formula>$F$5="Freelancer"</formula>
    </cfRule>
    <cfRule type="expression" dxfId="441" priority="24" stopIfTrue="1">
      <formula>$F$5="DTC Int. Staff"</formula>
    </cfRule>
  </conditionalFormatting>
  <conditionalFormatting sqref="G21:G25">
    <cfRule type="expression" dxfId="440" priority="21" stopIfTrue="1">
      <formula>#REF!="Freelancer"</formula>
    </cfRule>
    <cfRule type="expression" dxfId="439" priority="22" stopIfTrue="1">
      <formula>#REF!="DTC Int. Staff"</formula>
    </cfRule>
  </conditionalFormatting>
  <conditionalFormatting sqref="G21:G25">
    <cfRule type="expression" dxfId="438" priority="19" stopIfTrue="1">
      <formula>$F$5="Freelancer"</formula>
    </cfRule>
    <cfRule type="expression" dxfId="437" priority="20" stopIfTrue="1">
      <formula>$F$5="DTC Int. Staff"</formula>
    </cfRule>
  </conditionalFormatting>
  <conditionalFormatting sqref="C125:C129">
    <cfRule type="expression" dxfId="436" priority="13" stopIfTrue="1">
      <formula>IF($A125=1,B125,)</formula>
    </cfRule>
    <cfRule type="expression" dxfId="435" priority="14" stopIfTrue="1">
      <formula>IF($A125="",B125,)</formula>
    </cfRule>
  </conditionalFormatting>
  <conditionalFormatting sqref="D125:D129">
    <cfRule type="expression" dxfId="434" priority="15" stopIfTrue="1">
      <formula>IF($A125="",B125,)</formula>
    </cfRule>
  </conditionalFormatting>
  <conditionalFormatting sqref="E125:E129">
    <cfRule type="expression" dxfId="433" priority="12" stopIfTrue="1">
      <formula>IF($A125&lt;&gt;1,B125,"")</formula>
    </cfRule>
  </conditionalFormatting>
  <conditionalFormatting sqref="G63">
    <cfRule type="expression" dxfId="432" priority="9" stopIfTrue="1">
      <formula>$F$5="Freelancer"</formula>
    </cfRule>
    <cfRule type="expression" dxfId="431" priority="10" stopIfTrue="1">
      <formula>$F$5="DTC Int. Staff"</formula>
    </cfRule>
  </conditionalFormatting>
  <conditionalFormatting sqref="G85:G89">
    <cfRule type="expression" dxfId="430" priority="7" stopIfTrue="1">
      <formula>#REF!="Freelancer"</formula>
    </cfRule>
    <cfRule type="expression" dxfId="429" priority="8" stopIfTrue="1">
      <formula>#REF!="DTC Int. Staff"</formula>
    </cfRule>
  </conditionalFormatting>
  <conditionalFormatting sqref="G85:G89">
    <cfRule type="expression" dxfId="428" priority="5" stopIfTrue="1">
      <formula>$F$5="Freelancer"</formula>
    </cfRule>
    <cfRule type="expression" dxfId="427" priority="6" stopIfTrue="1">
      <formula>$F$5="DTC Int. Staff"</formula>
    </cfRule>
  </conditionalFormatting>
  <conditionalFormatting sqref="E17:E20">
    <cfRule type="expression" dxfId="426" priority="3" stopIfTrue="1">
      <formula>IF($A17="",B17,"")</formula>
    </cfRule>
  </conditionalFormatting>
  <conditionalFormatting sqref="D17:D20">
    <cfRule type="expression" dxfId="425" priority="4" stopIfTrue="1">
      <formula>IF($A17="",B17,)</formula>
    </cfRule>
  </conditionalFormatting>
  <conditionalFormatting sqref="E22:E25">
    <cfRule type="expression" dxfId="424" priority="1" stopIfTrue="1">
      <formula>IF($A22="",B22,"")</formula>
    </cfRule>
  </conditionalFormatting>
  <conditionalFormatting sqref="D22:D25">
    <cfRule type="expression" dxfId="42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0" t="s">
        <v>8</v>
      </c>
      <c r="E4" s="271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22" priority="25" stopIfTrue="1">
      <formula>IF($A11=1,B11,)</formula>
    </cfRule>
    <cfRule type="expression" dxfId="421" priority="26" stopIfTrue="1">
      <formula>IF($A11="",B11,)</formula>
    </cfRule>
  </conditionalFormatting>
  <conditionalFormatting sqref="E11:E15">
    <cfRule type="expression" dxfId="420" priority="27" stopIfTrue="1">
      <formula>IF($A11="",B11,"")</formula>
    </cfRule>
  </conditionalFormatting>
  <conditionalFormatting sqref="E16:E128">
    <cfRule type="expression" dxfId="419" priority="28" stopIfTrue="1">
      <formula>IF($A16&lt;&gt;1,B16,"")</formula>
    </cfRule>
  </conditionalFormatting>
  <conditionalFormatting sqref="D11:D128">
    <cfRule type="expression" dxfId="418" priority="29" stopIfTrue="1">
      <formula>IF($A11="",B11,)</formula>
    </cfRule>
  </conditionalFormatting>
  <conditionalFormatting sqref="G11:G20 G82:G123 G22:G76">
    <cfRule type="expression" dxfId="417" priority="30" stopIfTrue="1">
      <formula>#REF!="Freelancer"</formula>
    </cfRule>
    <cfRule type="expression" dxfId="416" priority="31" stopIfTrue="1">
      <formula>#REF!="DTC Int. Staff"</formula>
    </cfRule>
  </conditionalFormatting>
  <conditionalFormatting sqref="G119:G123 G87:G108 G22 G33:G49 G60:G76">
    <cfRule type="expression" dxfId="415" priority="23" stopIfTrue="1">
      <formula>$F$5="Freelancer"</formula>
    </cfRule>
    <cfRule type="expression" dxfId="414" priority="24" stopIfTrue="1">
      <formula>$F$5="DTC Int. Staff"</formula>
    </cfRule>
  </conditionalFormatting>
  <conditionalFormatting sqref="G16:G20">
    <cfRule type="expression" dxfId="413" priority="21" stopIfTrue="1">
      <formula>#REF!="Freelancer"</formula>
    </cfRule>
    <cfRule type="expression" dxfId="412" priority="22" stopIfTrue="1">
      <formula>#REF!="DTC Int. Staff"</formula>
    </cfRule>
  </conditionalFormatting>
  <conditionalFormatting sqref="G16:G20">
    <cfRule type="expression" dxfId="411" priority="19" stopIfTrue="1">
      <formula>$F$5="Freelancer"</formula>
    </cfRule>
    <cfRule type="expression" dxfId="410" priority="20" stopIfTrue="1">
      <formula>$F$5="DTC Int. Staff"</formula>
    </cfRule>
  </conditionalFormatting>
  <conditionalFormatting sqref="G21">
    <cfRule type="expression" dxfId="409" priority="17" stopIfTrue="1">
      <formula>#REF!="Freelancer"</formula>
    </cfRule>
    <cfRule type="expression" dxfId="408" priority="18" stopIfTrue="1">
      <formula>#REF!="DTC Int. Staff"</formula>
    </cfRule>
  </conditionalFormatting>
  <conditionalFormatting sqref="G21">
    <cfRule type="expression" dxfId="407" priority="15" stopIfTrue="1">
      <formula>$F$5="Freelancer"</formula>
    </cfRule>
    <cfRule type="expression" dxfId="406" priority="16" stopIfTrue="1">
      <formula>$F$5="DTC Int. Staff"</formula>
    </cfRule>
  </conditionalFormatting>
  <conditionalFormatting sqref="C129:C133">
    <cfRule type="expression" dxfId="405" priority="9" stopIfTrue="1">
      <formula>IF($A129=1,B129,)</formula>
    </cfRule>
    <cfRule type="expression" dxfId="404" priority="10" stopIfTrue="1">
      <formula>IF($A129="",B129,)</formula>
    </cfRule>
  </conditionalFormatting>
  <conditionalFormatting sqref="D129:D133">
    <cfRule type="expression" dxfId="403" priority="11" stopIfTrue="1">
      <formula>IF($A129="",B129,)</formula>
    </cfRule>
  </conditionalFormatting>
  <conditionalFormatting sqref="E129:E133">
    <cfRule type="expression" dxfId="402" priority="8" stopIfTrue="1">
      <formula>IF($A129&lt;&gt;1,B129,"")</formula>
    </cfRule>
  </conditionalFormatting>
  <conditionalFormatting sqref="G55:G59">
    <cfRule type="expression" dxfId="401" priority="5" stopIfTrue="1">
      <formula>$F$5="Freelancer"</formula>
    </cfRule>
    <cfRule type="expression" dxfId="400" priority="6" stopIfTrue="1">
      <formula>$F$5="DTC Int. Staff"</formula>
    </cfRule>
  </conditionalFormatting>
  <conditionalFormatting sqref="G77:G81">
    <cfRule type="expression" dxfId="399" priority="3" stopIfTrue="1">
      <formula>#REF!="Freelancer"</formula>
    </cfRule>
    <cfRule type="expression" dxfId="398" priority="4" stopIfTrue="1">
      <formula>#REF!="DTC Int. Staff"</formula>
    </cfRule>
  </conditionalFormatting>
  <conditionalFormatting sqref="G77:G81">
    <cfRule type="expression" dxfId="397" priority="1" stopIfTrue="1">
      <formula>$F$5="Freelancer"</formula>
    </cfRule>
    <cfRule type="expression" dxfId="3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0" t="s">
        <v>8</v>
      </c>
      <c r="E4" s="271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395" priority="25" stopIfTrue="1">
      <formula>IF($A11=1,B11,)</formula>
    </cfRule>
    <cfRule type="expression" dxfId="394" priority="26" stopIfTrue="1">
      <formula>IF($A11="",B11,)</formula>
    </cfRule>
  </conditionalFormatting>
  <conditionalFormatting sqref="E11">
    <cfRule type="expression" dxfId="393" priority="27" stopIfTrue="1">
      <formula>IF($A11="",B11,"")</formula>
    </cfRule>
  </conditionalFormatting>
  <conditionalFormatting sqref="E12:E119">
    <cfRule type="expression" dxfId="392" priority="28" stopIfTrue="1">
      <formula>IF($A12&lt;&gt;1,B12,"")</formula>
    </cfRule>
  </conditionalFormatting>
  <conditionalFormatting sqref="D11:D119">
    <cfRule type="expression" dxfId="391" priority="29" stopIfTrue="1">
      <formula>IF($A11="",B11,)</formula>
    </cfRule>
  </conditionalFormatting>
  <conditionalFormatting sqref="G11:G12 G18:G76 G82:G118">
    <cfRule type="expression" dxfId="390" priority="30" stopIfTrue="1">
      <formula>#REF!="Freelancer"</formula>
    </cfRule>
    <cfRule type="expression" dxfId="389" priority="31" stopIfTrue="1">
      <formula>#REF!="DTC Int. Staff"</formula>
    </cfRule>
  </conditionalFormatting>
  <conditionalFormatting sqref="G114:G118 G18:G22 G33:G49 G60:G76 G87:G103">
    <cfRule type="expression" dxfId="388" priority="23" stopIfTrue="1">
      <formula>$F$5="Freelancer"</formula>
    </cfRule>
    <cfRule type="expression" dxfId="387" priority="24" stopIfTrue="1">
      <formula>$F$5="DTC Int. Staff"</formula>
    </cfRule>
  </conditionalFormatting>
  <conditionalFormatting sqref="G12">
    <cfRule type="expression" dxfId="386" priority="21" stopIfTrue="1">
      <formula>#REF!="Freelancer"</formula>
    </cfRule>
    <cfRule type="expression" dxfId="385" priority="22" stopIfTrue="1">
      <formula>#REF!="DTC Int. Staff"</formula>
    </cfRule>
  </conditionalFormatting>
  <conditionalFormatting sqref="G12">
    <cfRule type="expression" dxfId="384" priority="19" stopIfTrue="1">
      <formula>$F$5="Freelancer"</formula>
    </cfRule>
    <cfRule type="expression" dxfId="383" priority="20" stopIfTrue="1">
      <formula>$F$5="DTC Int. Staff"</formula>
    </cfRule>
  </conditionalFormatting>
  <conditionalFormatting sqref="G13:G17">
    <cfRule type="expression" dxfId="382" priority="17" stopIfTrue="1">
      <formula>#REF!="Freelancer"</formula>
    </cfRule>
    <cfRule type="expression" dxfId="381" priority="18" stopIfTrue="1">
      <formula>#REF!="DTC Int. Staff"</formula>
    </cfRule>
  </conditionalFormatting>
  <conditionalFormatting sqref="G13:G17">
    <cfRule type="expression" dxfId="380" priority="15" stopIfTrue="1">
      <formula>$F$5="Freelancer"</formula>
    </cfRule>
    <cfRule type="expression" dxfId="379" priority="16" stopIfTrue="1">
      <formula>$F$5="DTC Int. Staff"</formula>
    </cfRule>
  </conditionalFormatting>
  <conditionalFormatting sqref="C121:C125">
    <cfRule type="expression" dxfId="378" priority="12" stopIfTrue="1">
      <formula>IF($A121=1,B121,)</formula>
    </cfRule>
    <cfRule type="expression" dxfId="377" priority="13" stopIfTrue="1">
      <formula>IF($A121="",B121,)</formula>
    </cfRule>
  </conditionalFormatting>
  <conditionalFormatting sqref="D121:D125">
    <cfRule type="expression" dxfId="376" priority="14" stopIfTrue="1">
      <formula>IF($A121="",B121,)</formula>
    </cfRule>
  </conditionalFormatting>
  <conditionalFormatting sqref="C120">
    <cfRule type="expression" dxfId="375" priority="9" stopIfTrue="1">
      <formula>IF($A120=1,B120,)</formula>
    </cfRule>
    <cfRule type="expression" dxfId="374" priority="10" stopIfTrue="1">
      <formula>IF($A120="",B120,)</formula>
    </cfRule>
  </conditionalFormatting>
  <conditionalFormatting sqref="D120">
    <cfRule type="expression" dxfId="373" priority="11" stopIfTrue="1">
      <formula>IF($A120="",B120,)</formula>
    </cfRule>
  </conditionalFormatting>
  <conditionalFormatting sqref="E120">
    <cfRule type="expression" dxfId="372" priority="8" stopIfTrue="1">
      <formula>IF($A120&lt;&gt;1,B120,"")</formula>
    </cfRule>
  </conditionalFormatting>
  <conditionalFormatting sqref="E121:E125">
    <cfRule type="expression" dxfId="371" priority="7" stopIfTrue="1">
      <formula>IF($A121&lt;&gt;1,B121,"")</formula>
    </cfRule>
  </conditionalFormatting>
  <conditionalFormatting sqref="G55:G59">
    <cfRule type="expression" dxfId="370" priority="5" stopIfTrue="1">
      <formula>$F$5="Freelancer"</formula>
    </cfRule>
    <cfRule type="expression" dxfId="369" priority="6" stopIfTrue="1">
      <formula>$F$5="DTC Int. Staff"</formula>
    </cfRule>
  </conditionalFormatting>
  <conditionalFormatting sqref="G77:G81">
    <cfRule type="expression" dxfId="368" priority="3" stopIfTrue="1">
      <formula>#REF!="Freelancer"</formula>
    </cfRule>
    <cfRule type="expression" dxfId="367" priority="4" stopIfTrue="1">
      <formula>#REF!="DTC Int. Staff"</formula>
    </cfRule>
  </conditionalFormatting>
  <conditionalFormatting sqref="G77:G81">
    <cfRule type="expression" dxfId="366" priority="1" stopIfTrue="1">
      <formula>$F$5="Freelancer"</formula>
    </cfRule>
    <cfRule type="expression" dxfId="3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0" t="s">
        <v>8</v>
      </c>
      <c r="E4" s="271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64" priority="25" stopIfTrue="1">
      <formula>IF($A11=1,B11,)</formula>
    </cfRule>
    <cfRule type="expression" dxfId="363" priority="26" stopIfTrue="1">
      <formula>IF($A11="",B11,)</formula>
    </cfRule>
  </conditionalFormatting>
  <conditionalFormatting sqref="E11:E15">
    <cfRule type="expression" dxfId="362" priority="27" stopIfTrue="1">
      <formula>IF($A11="",B11,"")</formula>
    </cfRule>
  </conditionalFormatting>
  <conditionalFormatting sqref="E16:E124">
    <cfRule type="expression" dxfId="361" priority="28" stopIfTrue="1">
      <formula>IF($A16&lt;&gt;1,B16,"")</formula>
    </cfRule>
  </conditionalFormatting>
  <conditionalFormatting sqref="D11:D124">
    <cfRule type="expression" dxfId="360" priority="29" stopIfTrue="1">
      <formula>IF($A11="",B11,)</formula>
    </cfRule>
  </conditionalFormatting>
  <conditionalFormatting sqref="G11:G20 G26:G84 G86:G119">
    <cfRule type="expression" dxfId="359" priority="30" stopIfTrue="1">
      <formula>#REF!="Freelancer"</formula>
    </cfRule>
    <cfRule type="expression" dxfId="358" priority="31" stopIfTrue="1">
      <formula>#REF!="DTC Int. Staff"</formula>
    </cfRule>
  </conditionalFormatting>
  <conditionalFormatting sqref="G115:G119 G87:G112 G26:G30 G33:G57 G60:G84">
    <cfRule type="expression" dxfId="357" priority="23" stopIfTrue="1">
      <formula>$F$5="Freelancer"</formula>
    </cfRule>
    <cfRule type="expression" dxfId="356" priority="24" stopIfTrue="1">
      <formula>$F$5="DTC Int. Staff"</formula>
    </cfRule>
  </conditionalFormatting>
  <conditionalFormatting sqref="G16:G20">
    <cfRule type="expression" dxfId="355" priority="21" stopIfTrue="1">
      <formula>#REF!="Freelancer"</formula>
    </cfRule>
    <cfRule type="expression" dxfId="354" priority="22" stopIfTrue="1">
      <formula>#REF!="DTC Int. Staff"</formula>
    </cfRule>
  </conditionalFormatting>
  <conditionalFormatting sqref="G16:G20">
    <cfRule type="expression" dxfId="353" priority="19" stopIfTrue="1">
      <formula>$F$5="Freelancer"</formula>
    </cfRule>
    <cfRule type="expression" dxfId="352" priority="20" stopIfTrue="1">
      <formula>$F$5="DTC Int. Staff"</formula>
    </cfRule>
  </conditionalFormatting>
  <conditionalFormatting sqref="G21:G25">
    <cfRule type="expression" dxfId="351" priority="17" stopIfTrue="1">
      <formula>#REF!="Freelancer"</formula>
    </cfRule>
    <cfRule type="expression" dxfId="350" priority="18" stopIfTrue="1">
      <formula>#REF!="DTC Int. Staff"</formula>
    </cfRule>
  </conditionalFormatting>
  <conditionalFormatting sqref="G21:G25">
    <cfRule type="expression" dxfId="349" priority="15" stopIfTrue="1">
      <formula>$F$5="Freelancer"</formula>
    </cfRule>
    <cfRule type="expression" dxfId="348" priority="16" stopIfTrue="1">
      <formula>$F$5="DTC Int. Staff"</formula>
    </cfRule>
  </conditionalFormatting>
  <conditionalFormatting sqref="C125:C129">
    <cfRule type="expression" dxfId="347" priority="9" stopIfTrue="1">
      <formula>IF($A125=1,B125,)</formula>
    </cfRule>
    <cfRule type="expression" dxfId="346" priority="10" stopIfTrue="1">
      <formula>IF($A125="",B125,)</formula>
    </cfRule>
  </conditionalFormatting>
  <conditionalFormatting sqref="D125:D129">
    <cfRule type="expression" dxfId="345" priority="11" stopIfTrue="1">
      <formula>IF($A125="",B125,)</formula>
    </cfRule>
  </conditionalFormatting>
  <conditionalFormatting sqref="E125:E129">
    <cfRule type="expression" dxfId="344" priority="8" stopIfTrue="1">
      <formula>IF($A125&lt;&gt;1,B125,"")</formula>
    </cfRule>
  </conditionalFormatting>
  <conditionalFormatting sqref="G59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conditionalFormatting sqref="G85">
    <cfRule type="expression" dxfId="341" priority="3" stopIfTrue="1">
      <formula>#REF!="Freelancer"</formula>
    </cfRule>
    <cfRule type="expression" dxfId="340" priority="4" stopIfTrue="1">
      <formula>#REF!="DTC Int. Staff"</formula>
    </cfRule>
  </conditionalFormatting>
  <conditionalFormatting sqref="G85">
    <cfRule type="expression" dxfId="339" priority="1" stopIfTrue="1">
      <formula>$F$5="Freelancer"</formula>
    </cfRule>
    <cfRule type="expression" dxfId="3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185"/>
  <sheetViews>
    <sheetView showGridLines="0" topLeftCell="D34" zoomScale="90" zoomScaleNormal="90" workbookViewId="0">
      <selection activeCell="H25" sqref="H2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SUM(J10:J51)</f>
        <v>161</v>
      </c>
      <c r="J8" s="123">
        <f>I8/8</f>
        <v>20.125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40" si="0">IF(OR(C11="f",C11="u",C11="F",C11="U"),"",IF(OR(B11=1,B11=2,B11=3,B11=4,B11=5),1,""))</f>
        <v>1</v>
      </c>
      <c r="B11" s="111">
        <f t="shared" ref="B11:B38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46" t="s">
        <v>78</v>
      </c>
      <c r="G11" s="47">
        <v>9003</v>
      </c>
      <c r="H11" s="48" t="s">
        <v>79</v>
      </c>
      <c r="I11" s="47" t="s">
        <v>80</v>
      </c>
      <c r="J11" s="49">
        <v>8</v>
      </c>
      <c r="K11" s="97" t="s">
        <v>60</v>
      </c>
    </row>
    <row r="12" spans="1:11" ht="22.5" customHeight="1" x14ac:dyDescent="0.25">
      <c r="A12" s="111">
        <f t="shared" si="0"/>
        <v>1</v>
      </c>
      <c r="B12" s="111">
        <f t="shared" si="1"/>
        <v>5</v>
      </c>
      <c r="C12" s="139"/>
      <c r="D12" s="140" t="str">
        <f>IF(B12=1,"Mo",IF(B12=2,"Tue",IF(B12=3,"Wed",IF(B12=4,"Thu",IF(B12=5,"Fri",IF(B12=6,"Sat",IF(B12=7,"Sun","")))))))</f>
        <v>Fri</v>
      </c>
      <c r="E12" s="141">
        <f>+E11+1</f>
        <v>44379</v>
      </c>
      <c r="F12" s="46" t="s">
        <v>81</v>
      </c>
      <c r="G12" s="47">
        <v>9003</v>
      </c>
      <c r="H12" s="43" t="s">
        <v>82</v>
      </c>
      <c r="I12" s="47" t="s">
        <v>80</v>
      </c>
      <c r="J12" s="49">
        <v>9</v>
      </c>
      <c r="K12" s="97" t="s">
        <v>60</v>
      </c>
    </row>
    <row r="13" spans="1:11" ht="22.5" customHeight="1" x14ac:dyDescent="0.25">
      <c r="A13" s="111" t="str">
        <f t="shared" si="0"/>
        <v/>
      </c>
      <c r="B13" s="111">
        <f t="shared" si="1"/>
        <v>6</v>
      </c>
      <c r="C13" s="139"/>
      <c r="D13" s="147" t="str">
        <f>IF(B13=1,"Mo",IF(B13=2,"Tue",IF(B13=3,"Wed",IF(B13=4,"Thu",IF(B13=5,"Fri",IF(B13=6,"Sat",IF(B13=7,"Sun","")))))))</f>
        <v>Sat</v>
      </c>
      <c r="E13" s="148">
        <f>+E12+1</f>
        <v>44380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A14" s="111" t="str">
        <f t="shared" si="0"/>
        <v/>
      </c>
      <c r="B14" s="111">
        <f t="shared" si="1"/>
        <v>7</v>
      </c>
      <c r="C14" s="139"/>
      <c r="D14" s="132" t="str">
        <f t="shared" ref="D14:D38" si="2">IF(B14=1,"Mo",IF(B14=2,"Tue",IF(B14=3,"Wed",IF(B14=4,"Thu",IF(B14=5,"Fri",IF(B14=6,"Sat",IF(B14=7,"Sun","")))))))</f>
        <v>Sun</v>
      </c>
      <c r="E14" s="133">
        <f t="shared" ref="E14:E28" si="3">+E13+1</f>
        <v>44381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A15" s="111">
        <f t="shared" si="0"/>
        <v>1</v>
      </c>
      <c r="B15" s="111">
        <f t="shared" si="1"/>
        <v>1</v>
      </c>
      <c r="C15" s="139"/>
      <c r="D15" s="140" t="str">
        <f t="shared" si="2"/>
        <v>Mo</v>
      </c>
      <c r="E15" s="141">
        <f t="shared" ref="E15:E20" si="4">+E14+1</f>
        <v>44382</v>
      </c>
      <c r="F15" s="46" t="s">
        <v>81</v>
      </c>
      <c r="G15" s="47">
        <v>9003</v>
      </c>
      <c r="H15" s="43" t="s">
        <v>82</v>
      </c>
      <c r="I15" s="47" t="s">
        <v>80</v>
      </c>
      <c r="J15" s="49">
        <v>9</v>
      </c>
      <c r="K15" s="97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2</v>
      </c>
      <c r="C16" s="139"/>
      <c r="D16" s="132" t="str">
        <f t="shared" si="2"/>
        <v>Tue</v>
      </c>
      <c r="E16" s="217">
        <f t="shared" si="4"/>
        <v>44383</v>
      </c>
      <c r="F16" s="218"/>
      <c r="G16" s="135">
        <v>9013</v>
      </c>
      <c r="H16" s="218"/>
      <c r="I16" s="218"/>
      <c r="J16" s="218"/>
      <c r="K16" s="218"/>
    </row>
    <row r="17" spans="1:11" ht="22.5" customHeight="1" x14ac:dyDescent="0.25">
      <c r="A17" s="111">
        <f t="shared" si="0"/>
        <v>1</v>
      </c>
      <c r="B17" s="111">
        <f t="shared" si="1"/>
        <v>3</v>
      </c>
      <c r="C17" s="139"/>
      <c r="D17" s="140" t="str">
        <f t="shared" si="2"/>
        <v>Wed</v>
      </c>
      <c r="E17" s="141">
        <f t="shared" si="4"/>
        <v>44384</v>
      </c>
      <c r="F17" s="46" t="s">
        <v>78</v>
      </c>
      <c r="G17" s="47">
        <v>9003</v>
      </c>
      <c r="H17" s="48" t="s">
        <v>79</v>
      </c>
      <c r="I17" s="47" t="s">
        <v>80</v>
      </c>
      <c r="J17" s="49">
        <v>8</v>
      </c>
      <c r="K17" s="97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4</v>
      </c>
      <c r="C18" s="139"/>
      <c r="D18" s="132" t="str">
        <f>IF(B18=1,"Mo",IF(B18=2,"Tue",IF(B18=3,"Wed",IF(B18=4,"Thu",IF(B18=5,"Fri",IF(B18=6,"Sat",IF(B18=7,"Sun","")))))))</f>
        <v>Thu</v>
      </c>
      <c r="E18" s="133">
        <f t="shared" si="4"/>
        <v>44385</v>
      </c>
      <c r="F18" s="134"/>
      <c r="G18" s="135">
        <v>9002</v>
      </c>
      <c r="H18" s="150" t="s">
        <v>83</v>
      </c>
      <c r="I18" s="47" t="s">
        <v>80</v>
      </c>
      <c r="J18" s="49">
        <v>9</v>
      </c>
      <c r="K18" s="97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5</v>
      </c>
      <c r="C19" s="139"/>
      <c r="D19" s="140" t="str">
        <f>IF(B19=1,"Mo",IF(B19=2,"Tue",IF(B19=3,"Wed",IF(B19=4,"Thu",IF(B19=5,"Fri",IF(B19=6,"Sat",IF(B19=7,"Sun","")))))))</f>
        <v>Fri</v>
      </c>
      <c r="E19" s="141">
        <f t="shared" si="4"/>
        <v>44386</v>
      </c>
      <c r="F19" s="46" t="s">
        <v>81</v>
      </c>
      <c r="G19" s="47">
        <v>9003</v>
      </c>
      <c r="H19" s="43" t="s">
        <v>82</v>
      </c>
      <c r="I19" s="47" t="s">
        <v>80</v>
      </c>
      <c r="J19" s="49">
        <v>9</v>
      </c>
      <c r="K19" s="97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6</v>
      </c>
      <c r="C20" s="139"/>
      <c r="D20" s="132" t="str">
        <f>IF(B20=1,"Mo",IF(B20=2,"Tue",IF(B20=3,"Wed",IF(B20=4,"Thu",IF(B20=5,"Fri",IF(B20=6,"Sat",IF(B20=7,"Sun","")))))))</f>
        <v>Sat</v>
      </c>
      <c r="E20" s="133">
        <f t="shared" si="4"/>
        <v>44387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A21" s="111" t="str">
        <f t="shared" si="0"/>
        <v/>
      </c>
      <c r="B21" s="111">
        <f t="shared" si="1"/>
        <v>7</v>
      </c>
      <c r="C21" s="139"/>
      <c r="D21" s="132" t="str">
        <f t="shared" si="2"/>
        <v>Sun</v>
      </c>
      <c r="E21" s="133">
        <f t="shared" si="3"/>
        <v>44388</v>
      </c>
      <c r="F21" s="134"/>
      <c r="G21" s="135"/>
      <c r="H21" s="150"/>
      <c r="I21" s="135"/>
      <c r="J21" s="137"/>
      <c r="K21" s="138"/>
    </row>
    <row r="22" spans="1:11" ht="22.5" customHeight="1" x14ac:dyDescent="0.25">
      <c r="A22" s="111">
        <f t="shared" si="0"/>
        <v>1</v>
      </c>
      <c r="B22" s="111">
        <f t="shared" si="1"/>
        <v>1</v>
      </c>
      <c r="C22" s="139"/>
      <c r="D22" s="140" t="str">
        <f t="shared" si="2"/>
        <v>Mo</v>
      </c>
      <c r="E22" s="141">
        <f t="shared" ref="E22:E27" si="5">+E21+1</f>
        <v>44389</v>
      </c>
      <c r="F22" s="46" t="s">
        <v>87</v>
      </c>
      <c r="G22" s="47">
        <v>9003</v>
      </c>
      <c r="H22" s="48" t="s">
        <v>88</v>
      </c>
      <c r="I22" s="47" t="s">
        <v>80</v>
      </c>
      <c r="J22" s="49">
        <v>8</v>
      </c>
      <c r="K22" s="97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39"/>
      <c r="D23" s="132" t="str">
        <f t="shared" si="2"/>
        <v>Tue</v>
      </c>
      <c r="E23" s="133">
        <f t="shared" si="5"/>
        <v>44390</v>
      </c>
      <c r="F23" s="46" t="s">
        <v>87</v>
      </c>
      <c r="G23" s="47">
        <v>9003</v>
      </c>
      <c r="H23" s="48" t="s">
        <v>88</v>
      </c>
      <c r="I23" s="47" t="s">
        <v>80</v>
      </c>
      <c r="J23" s="49">
        <v>8</v>
      </c>
      <c r="K23" s="97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3</v>
      </c>
      <c r="C24" s="139"/>
      <c r="D24" s="140" t="str">
        <f t="shared" si="2"/>
        <v>Wed</v>
      </c>
      <c r="E24" s="141">
        <f t="shared" si="5"/>
        <v>44391</v>
      </c>
      <c r="F24" s="46" t="s">
        <v>87</v>
      </c>
      <c r="G24" s="47">
        <v>9003</v>
      </c>
      <c r="H24" s="48" t="s">
        <v>88</v>
      </c>
      <c r="I24" s="47" t="s">
        <v>80</v>
      </c>
      <c r="J24" s="49">
        <v>8</v>
      </c>
      <c r="K24" s="97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39"/>
      <c r="D25" s="132" t="str">
        <f t="shared" si="2"/>
        <v>Thu</v>
      </c>
      <c r="E25" s="133">
        <f t="shared" si="5"/>
        <v>44392</v>
      </c>
      <c r="F25" s="46" t="s">
        <v>87</v>
      </c>
      <c r="G25" s="47">
        <v>9003</v>
      </c>
      <c r="H25" s="48" t="s">
        <v>88</v>
      </c>
      <c r="I25" s="47" t="s">
        <v>80</v>
      </c>
      <c r="J25" s="49">
        <v>8</v>
      </c>
      <c r="K25" s="97" t="s">
        <v>60</v>
      </c>
    </row>
    <row r="26" spans="1:11" ht="22.5" customHeight="1" x14ac:dyDescent="0.25">
      <c r="A26" s="111">
        <f t="shared" si="0"/>
        <v>1</v>
      </c>
      <c r="B26" s="111">
        <f t="shared" si="1"/>
        <v>5</v>
      </c>
      <c r="C26" s="139"/>
      <c r="D26" s="140" t="str">
        <f t="shared" si="2"/>
        <v>Fri</v>
      </c>
      <c r="E26" s="141">
        <f t="shared" si="5"/>
        <v>44393</v>
      </c>
      <c r="F26" s="46" t="s">
        <v>87</v>
      </c>
      <c r="G26" s="47">
        <v>9003</v>
      </c>
      <c r="H26" s="48" t="s">
        <v>88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111" t="str">
        <f t="shared" si="0"/>
        <v/>
      </c>
      <c r="B27" s="111">
        <f t="shared" si="1"/>
        <v>6</v>
      </c>
      <c r="C27" s="139"/>
      <c r="D27" s="132" t="str">
        <f t="shared" si="2"/>
        <v>Sat</v>
      </c>
      <c r="E27" s="133">
        <f t="shared" si="5"/>
        <v>44394</v>
      </c>
      <c r="F27" s="134"/>
      <c r="G27" s="135"/>
      <c r="H27" s="150"/>
      <c r="I27" s="135"/>
      <c r="J27" s="137"/>
      <c r="K27" s="138"/>
    </row>
    <row r="28" spans="1:11" ht="22.5" customHeight="1" x14ac:dyDescent="0.25">
      <c r="A28" s="111" t="str">
        <f t="shared" si="0"/>
        <v/>
      </c>
      <c r="B28" s="111">
        <f t="shared" si="1"/>
        <v>7</v>
      </c>
      <c r="C28" s="139"/>
      <c r="D28" s="132" t="str">
        <f t="shared" si="2"/>
        <v>Sun</v>
      </c>
      <c r="E28" s="133">
        <f t="shared" si="3"/>
        <v>44395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A29" s="111">
        <f t="shared" si="0"/>
        <v>1</v>
      </c>
      <c r="B29" s="111">
        <f t="shared" si="1"/>
        <v>1</v>
      </c>
      <c r="C29" s="139"/>
      <c r="D29" s="140" t="str">
        <f t="shared" si="2"/>
        <v>Mo</v>
      </c>
      <c r="E29" s="141">
        <f t="shared" ref="E29:E34" si="6">+E28+1</f>
        <v>44396</v>
      </c>
      <c r="F29" s="46" t="s">
        <v>87</v>
      </c>
      <c r="G29" s="47">
        <v>9003</v>
      </c>
      <c r="H29" s="48" t="s">
        <v>88</v>
      </c>
      <c r="I29" s="47" t="s">
        <v>80</v>
      </c>
      <c r="J29" s="49">
        <v>9</v>
      </c>
      <c r="K29" s="97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39"/>
      <c r="D30" s="132" t="str">
        <f t="shared" si="2"/>
        <v>Tue</v>
      </c>
      <c r="E30" s="133">
        <f t="shared" si="6"/>
        <v>44397</v>
      </c>
      <c r="F30" s="46" t="s">
        <v>87</v>
      </c>
      <c r="G30" s="47">
        <v>9003</v>
      </c>
      <c r="H30" s="48" t="s">
        <v>88</v>
      </c>
      <c r="I30" s="47" t="s">
        <v>80</v>
      </c>
      <c r="J30" s="49">
        <v>10</v>
      </c>
      <c r="K30" s="97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3</v>
      </c>
      <c r="C31" s="139"/>
      <c r="D31" s="140" t="str">
        <f t="shared" si="2"/>
        <v>Wed</v>
      </c>
      <c r="E31" s="141">
        <f t="shared" si="6"/>
        <v>44398</v>
      </c>
      <c r="F31" s="46" t="s">
        <v>87</v>
      </c>
      <c r="G31" s="47">
        <v>9003</v>
      </c>
      <c r="H31" s="48" t="s">
        <v>88</v>
      </c>
      <c r="I31" s="47" t="s">
        <v>80</v>
      </c>
      <c r="J31" s="49">
        <v>10</v>
      </c>
      <c r="K31" s="97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4</v>
      </c>
      <c r="C32" s="139"/>
      <c r="D32" s="132" t="str">
        <f t="shared" si="2"/>
        <v>Thu</v>
      </c>
      <c r="E32" s="133">
        <f t="shared" si="6"/>
        <v>44399</v>
      </c>
      <c r="F32" s="46" t="s">
        <v>78</v>
      </c>
      <c r="G32" s="47">
        <v>9003</v>
      </c>
      <c r="H32" s="48" t="s">
        <v>79</v>
      </c>
      <c r="I32" s="47" t="s">
        <v>80</v>
      </c>
      <c r="J32" s="49">
        <v>8</v>
      </c>
      <c r="K32" s="97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5</v>
      </c>
      <c r="C33" s="139"/>
      <c r="D33" s="140" t="str">
        <f t="shared" si="2"/>
        <v>Fri</v>
      </c>
      <c r="E33" s="141">
        <f t="shared" si="6"/>
        <v>44400</v>
      </c>
      <c r="F33" s="46" t="s">
        <v>78</v>
      </c>
      <c r="G33" s="47">
        <v>9003</v>
      </c>
      <c r="H33" s="48" t="s">
        <v>79</v>
      </c>
      <c r="I33" s="47" t="s">
        <v>80</v>
      </c>
      <c r="J33" s="49">
        <v>8</v>
      </c>
      <c r="K33" s="97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39"/>
      <c r="D34" s="132" t="str">
        <f t="shared" si="2"/>
        <v>Sat</v>
      </c>
      <c r="E34" s="133">
        <f t="shared" si="6"/>
        <v>44401</v>
      </c>
      <c r="F34" s="134"/>
      <c r="G34" s="135"/>
      <c r="H34" s="150"/>
      <c r="I34" s="135"/>
      <c r="J34" s="137"/>
      <c r="K34" s="138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39"/>
      <c r="D35" s="132" t="str">
        <f t="shared" si="2"/>
        <v>Sun</v>
      </c>
      <c r="E35" s="133">
        <f t="shared" ref="E35" si="7">+E34+1</f>
        <v>44402</v>
      </c>
      <c r="F35" s="134"/>
      <c r="G35" s="135"/>
      <c r="H35" s="150"/>
      <c r="I35" s="135"/>
      <c r="J35" s="137"/>
      <c r="K35" s="138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39"/>
      <c r="D36" s="140" t="str">
        <f t="shared" si="2"/>
        <v>Mo</v>
      </c>
      <c r="E36" s="141">
        <f>+E35+1</f>
        <v>44403</v>
      </c>
      <c r="F36" s="142"/>
      <c r="G36" s="143">
        <v>9014</v>
      </c>
      <c r="H36" s="144"/>
      <c r="I36" s="143"/>
      <c r="J36" s="145"/>
      <c r="K36" s="146"/>
    </row>
    <row r="37" spans="1:11" ht="22.5" customHeight="1" x14ac:dyDescent="0.25">
      <c r="A37" s="111">
        <f t="shared" si="0"/>
        <v>1</v>
      </c>
      <c r="B37" s="111">
        <f t="shared" si="1"/>
        <v>2</v>
      </c>
      <c r="C37" s="139"/>
      <c r="D37" s="132" t="str">
        <f t="shared" si="2"/>
        <v>Tue</v>
      </c>
      <c r="E37" s="133">
        <f>+E36+1</f>
        <v>44404</v>
      </c>
      <c r="F37" s="134"/>
      <c r="G37" s="135">
        <v>9002</v>
      </c>
      <c r="H37" s="150" t="s">
        <v>83</v>
      </c>
      <c r="I37" s="47" t="s">
        <v>80</v>
      </c>
      <c r="J37" s="49">
        <v>8</v>
      </c>
      <c r="K37" s="9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39"/>
      <c r="D38" s="140" t="str">
        <f t="shared" si="2"/>
        <v>Wed</v>
      </c>
      <c r="E38" s="141">
        <f>+E37+1</f>
        <v>44405</v>
      </c>
      <c r="F38" s="142"/>
      <c r="G38" s="143">
        <v>9014</v>
      </c>
      <c r="H38" s="151"/>
      <c r="I38" s="143"/>
      <c r="J38" s="145"/>
      <c r="K38" s="146"/>
    </row>
    <row r="39" spans="1:11" ht="22.5" customHeight="1" x14ac:dyDescent="0.25">
      <c r="A39" s="111">
        <f t="shared" si="0"/>
        <v>1</v>
      </c>
      <c r="B39" s="111">
        <f>WEEKDAY(E38+1,2)</f>
        <v>4</v>
      </c>
      <c r="C39" s="139"/>
      <c r="D39" s="132" t="str">
        <f>IF(B39=1,"Mo",IF(B39=2,"Tue",IF(B39=3,"Wed",IF(B39=4,"Thu",IF(B39=5,"Fri",IF(B39=6,"Sat",IF(B39=7,"Sun","")))))))</f>
        <v>Thu</v>
      </c>
      <c r="E39" s="133">
        <f>IF(MONTH(E38+1)&gt;MONTH(E38),"",E38+1)</f>
        <v>44406</v>
      </c>
      <c r="F39" s="134"/>
      <c r="G39" s="135">
        <v>9002</v>
      </c>
      <c r="H39" s="150" t="s">
        <v>83</v>
      </c>
      <c r="I39" s="47" t="s">
        <v>80</v>
      </c>
      <c r="J39" s="49">
        <v>8</v>
      </c>
      <c r="K39" s="97" t="s">
        <v>60</v>
      </c>
    </row>
    <row r="40" spans="1:11" ht="21" customHeight="1" x14ac:dyDescent="0.25">
      <c r="A40" s="111">
        <f t="shared" si="0"/>
        <v>1</v>
      </c>
      <c r="B40" s="111">
        <v>5</v>
      </c>
      <c r="C40" s="139"/>
      <c r="D40" s="140" t="str">
        <f>IF(B40=1,"Mo",IF(B40=2,"Tue",IF(B40=3,"Wed",IF(B40=4,"Thu",IF(B40=5,"Fri",IF(B40=6,"Sat",IF(B40=7,"Sun","")))))))</f>
        <v>Fri</v>
      </c>
      <c r="E40" s="141">
        <f>IF(MONTH(E39+1)&gt;MONTH(E39),"",E39+1)</f>
        <v>44407</v>
      </c>
      <c r="F40" s="46" t="s">
        <v>78</v>
      </c>
      <c r="G40" s="47">
        <v>9003</v>
      </c>
      <c r="H40" s="48" t="s">
        <v>79</v>
      </c>
      <c r="I40" s="47" t="s">
        <v>80</v>
      </c>
      <c r="J40" s="49">
        <v>8</v>
      </c>
      <c r="K40" s="97" t="s">
        <v>60</v>
      </c>
    </row>
    <row r="41" spans="1:11" ht="22.5" customHeight="1" thickBot="1" x14ac:dyDescent="0.3">
      <c r="A41" s="111" t="str">
        <f t="shared" ref="A41" si="8">IF(OR(C41="f",C41="u",C41="F",C41="U"),"",IF(OR(B41=1,B41=2,B41=3,B41=4,B41=5),1,""))</f>
        <v/>
      </c>
      <c r="B41" s="111">
        <f t="shared" ref="B41" si="9">WEEKDAY(E41,2)</f>
        <v>6</v>
      </c>
      <c r="C41" s="153"/>
      <c r="D41" s="154" t="str">
        <f t="shared" ref="D41" si="10">IF(B41=1,"Mo",IF(B41=2,"Tue",IF(B41=3,"Wed",IF(B41=4,"Thu",IF(B41=5,"Fri",IF(B41=6,"Sat",IF(B41=7,"Sun","")))))))</f>
        <v>Sat</v>
      </c>
      <c r="E41" s="155">
        <f>+E40+1</f>
        <v>44408</v>
      </c>
      <c r="F41" s="156"/>
      <c r="G41" s="157"/>
      <c r="H41" s="158"/>
      <c r="I41" s="157"/>
      <c r="J41" s="159"/>
      <c r="K41" s="160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K1"/>
    <mergeCell ref="D4:E4"/>
  </mergeCells>
  <phoneticPr fontId="4" type="noConversion"/>
  <conditionalFormatting sqref="C11:C40">
    <cfRule type="expression" dxfId="337" priority="85" stopIfTrue="1">
      <formula>IF($A11=1,B11,)</formula>
    </cfRule>
    <cfRule type="expression" dxfId="336" priority="86" stopIfTrue="1">
      <formula>IF($A11="",B11,)</formula>
    </cfRule>
  </conditionalFormatting>
  <conditionalFormatting sqref="E11">
    <cfRule type="expression" dxfId="335" priority="87" stopIfTrue="1">
      <formula>IF($A11="",B11,"")</formula>
    </cfRule>
  </conditionalFormatting>
  <conditionalFormatting sqref="E12:E40">
    <cfRule type="expression" dxfId="334" priority="88" stopIfTrue="1">
      <formula>IF($A12&lt;&gt;1,B12,"")</formula>
    </cfRule>
  </conditionalFormatting>
  <conditionalFormatting sqref="D11:D40">
    <cfRule type="expression" dxfId="333" priority="89" stopIfTrue="1">
      <formula>IF($A11="",B11,)</formula>
    </cfRule>
  </conditionalFormatting>
  <conditionalFormatting sqref="G14 G17:G18 G20:G21 G27:G28 G34:G36 G38">
    <cfRule type="expression" dxfId="332" priority="90" stopIfTrue="1">
      <formula>#REF!="Freelancer"</formula>
    </cfRule>
    <cfRule type="expression" dxfId="331" priority="91" stopIfTrue="1">
      <formula>#REF!="DTC Int. Staff"</formula>
    </cfRule>
  </conditionalFormatting>
  <conditionalFormatting sqref="G38 G14 G17:G18 G20:G21 G27:G28 G34:G35">
    <cfRule type="expression" dxfId="330" priority="83" stopIfTrue="1">
      <formula>$F$5="Freelancer"</formula>
    </cfRule>
    <cfRule type="expression" dxfId="329" priority="84" stopIfTrue="1">
      <formula>$F$5="DTC Int. Staff"</formula>
    </cfRule>
  </conditionalFormatting>
  <conditionalFormatting sqref="G13">
    <cfRule type="expression" dxfId="328" priority="77" stopIfTrue="1">
      <formula>#REF!="Freelancer"</formula>
    </cfRule>
    <cfRule type="expression" dxfId="327" priority="78" stopIfTrue="1">
      <formula>#REF!="DTC Int. Staff"</formula>
    </cfRule>
  </conditionalFormatting>
  <conditionalFormatting sqref="G13">
    <cfRule type="expression" dxfId="326" priority="75" stopIfTrue="1">
      <formula>$F$5="Freelancer"</formula>
    </cfRule>
    <cfRule type="expression" dxfId="325" priority="76" stopIfTrue="1">
      <formula>$F$5="DTC Int. Staff"</formula>
    </cfRule>
  </conditionalFormatting>
  <conditionalFormatting sqref="G41">
    <cfRule type="expression" dxfId="324" priority="57" stopIfTrue="1">
      <formula>$F$5="Freelancer"</formula>
    </cfRule>
    <cfRule type="expression" dxfId="323" priority="58" stopIfTrue="1">
      <formula>$F$5="DTC Int. Staff"</formula>
    </cfRule>
  </conditionalFormatting>
  <conditionalFormatting sqref="C41">
    <cfRule type="expression" dxfId="322" priority="59" stopIfTrue="1">
      <formula>IF($A41=1,B41,)</formula>
    </cfRule>
    <cfRule type="expression" dxfId="321" priority="60" stopIfTrue="1">
      <formula>IF($A41="",B41,)</formula>
    </cfRule>
  </conditionalFormatting>
  <conditionalFormatting sqref="E41">
    <cfRule type="expression" dxfId="320" priority="61" stopIfTrue="1">
      <formula>IF($A41&lt;&gt;1,B41,"")</formula>
    </cfRule>
  </conditionalFormatting>
  <conditionalFormatting sqref="D41">
    <cfRule type="expression" dxfId="319" priority="62" stopIfTrue="1">
      <formula>IF($A41="",B41,)</formula>
    </cfRule>
  </conditionalFormatting>
  <conditionalFormatting sqref="G41">
    <cfRule type="expression" dxfId="318" priority="63" stopIfTrue="1">
      <formula>#REF!="Freelancer"</formula>
    </cfRule>
    <cfRule type="expression" dxfId="317" priority="64" stopIfTrue="1">
      <formula>#REF!="DTC Int. Staff"</formula>
    </cfRule>
  </conditionalFormatting>
  <conditionalFormatting sqref="G11">
    <cfRule type="expression" dxfId="316" priority="53" stopIfTrue="1">
      <formula>$F$5="Freelancer"</formula>
    </cfRule>
    <cfRule type="expression" dxfId="315" priority="54" stopIfTrue="1">
      <formula>$F$5="DTC Int. Staff"</formula>
    </cfRule>
  </conditionalFormatting>
  <conditionalFormatting sqref="G11">
    <cfRule type="expression" dxfId="314" priority="55" stopIfTrue="1">
      <formula>#REF!="Freelancer"</formula>
    </cfRule>
    <cfRule type="expression" dxfId="313" priority="56" stopIfTrue="1">
      <formula>#REF!="DTC Int. Staff"</formula>
    </cfRule>
  </conditionalFormatting>
  <conditionalFormatting sqref="G12">
    <cfRule type="expression" dxfId="312" priority="49" stopIfTrue="1">
      <formula>$F$5="Freelancer"</formula>
    </cfRule>
    <cfRule type="expression" dxfId="311" priority="50" stopIfTrue="1">
      <formula>$F$5="DTC Int. Staff"</formula>
    </cfRule>
  </conditionalFormatting>
  <conditionalFormatting sqref="G12">
    <cfRule type="expression" dxfId="310" priority="51" stopIfTrue="1">
      <formula>#REF!="Freelancer"</formula>
    </cfRule>
    <cfRule type="expression" dxfId="309" priority="52" stopIfTrue="1">
      <formula>#REF!="DTC Int. Staff"</formula>
    </cfRule>
  </conditionalFormatting>
  <conditionalFormatting sqref="G15">
    <cfRule type="expression" dxfId="308" priority="45" stopIfTrue="1">
      <formula>$F$5="Freelancer"</formula>
    </cfRule>
    <cfRule type="expression" dxfId="307" priority="46" stopIfTrue="1">
      <formula>$F$5="DTC Int. Staff"</formula>
    </cfRule>
  </conditionalFormatting>
  <conditionalFormatting sqref="G15">
    <cfRule type="expression" dxfId="306" priority="47" stopIfTrue="1">
      <formula>#REF!="Freelancer"</formula>
    </cfRule>
    <cfRule type="expression" dxfId="305" priority="48" stopIfTrue="1">
      <formula>#REF!="DTC Int. Staff"</formula>
    </cfRule>
  </conditionalFormatting>
  <conditionalFormatting sqref="G17">
    <cfRule type="expression" dxfId="304" priority="41" stopIfTrue="1">
      <formula>$F$5="Freelancer"</formula>
    </cfRule>
    <cfRule type="expression" dxfId="303" priority="42" stopIfTrue="1">
      <formula>$F$5="DTC Int. Staff"</formula>
    </cfRule>
  </conditionalFormatting>
  <conditionalFormatting sqref="G17">
    <cfRule type="expression" dxfId="302" priority="43" stopIfTrue="1">
      <formula>#REF!="Freelancer"</formula>
    </cfRule>
    <cfRule type="expression" dxfId="301" priority="44" stopIfTrue="1">
      <formula>#REF!="DTC Int. Staff"</formula>
    </cfRule>
  </conditionalFormatting>
  <conditionalFormatting sqref="G19">
    <cfRule type="expression" dxfId="300" priority="37" stopIfTrue="1">
      <formula>$F$5="Freelancer"</formula>
    </cfRule>
    <cfRule type="expression" dxfId="299" priority="38" stopIfTrue="1">
      <formula>$F$5="DTC Int. Staff"</formula>
    </cfRule>
  </conditionalFormatting>
  <conditionalFormatting sqref="G19">
    <cfRule type="expression" dxfId="298" priority="39" stopIfTrue="1">
      <formula>#REF!="Freelancer"</formula>
    </cfRule>
    <cfRule type="expression" dxfId="297" priority="40" stopIfTrue="1">
      <formula>#REF!="DTC Int. Staff"</formula>
    </cfRule>
  </conditionalFormatting>
  <conditionalFormatting sqref="G22 G24 G26">
    <cfRule type="expression" dxfId="296" priority="35" stopIfTrue="1">
      <formula>#REF!="Freelancer"</formula>
    </cfRule>
    <cfRule type="expression" dxfId="295" priority="36" stopIfTrue="1">
      <formula>#REF!="DTC Int. Staff"</formula>
    </cfRule>
  </conditionalFormatting>
  <conditionalFormatting sqref="G22 G24 G26">
    <cfRule type="expression" dxfId="294" priority="33" stopIfTrue="1">
      <formula>$F$5="Freelancer"</formula>
    </cfRule>
    <cfRule type="expression" dxfId="293" priority="34" stopIfTrue="1">
      <formula>$F$5="DTC Int. Staff"</formula>
    </cfRule>
  </conditionalFormatting>
  <conditionalFormatting sqref="G23 G25">
    <cfRule type="expression" dxfId="292" priority="31" stopIfTrue="1">
      <formula>#REF!="Freelancer"</formula>
    </cfRule>
    <cfRule type="expression" dxfId="291" priority="32" stopIfTrue="1">
      <formula>#REF!="DTC Int. Staff"</formula>
    </cfRule>
  </conditionalFormatting>
  <conditionalFormatting sqref="G23 G25">
    <cfRule type="expression" dxfId="290" priority="29" stopIfTrue="1">
      <formula>$F$5="Freelancer"</formula>
    </cfRule>
    <cfRule type="expression" dxfId="289" priority="30" stopIfTrue="1">
      <formula>$F$5="DTC Int. Staff"</formula>
    </cfRule>
  </conditionalFormatting>
  <conditionalFormatting sqref="G29 G31">
    <cfRule type="expression" dxfId="288" priority="27" stopIfTrue="1">
      <formula>#REF!="Freelancer"</formula>
    </cfRule>
    <cfRule type="expression" dxfId="287" priority="28" stopIfTrue="1">
      <formula>#REF!="DTC Int. Staff"</formula>
    </cfRule>
  </conditionalFormatting>
  <conditionalFormatting sqref="G29 G31">
    <cfRule type="expression" dxfId="286" priority="25" stopIfTrue="1">
      <formula>$F$5="Freelancer"</formula>
    </cfRule>
    <cfRule type="expression" dxfId="285" priority="26" stopIfTrue="1">
      <formula>$F$5="DTC Int. Staff"</formula>
    </cfRule>
  </conditionalFormatting>
  <conditionalFormatting sqref="G30">
    <cfRule type="expression" dxfId="284" priority="23" stopIfTrue="1">
      <formula>#REF!="Freelancer"</formula>
    </cfRule>
    <cfRule type="expression" dxfId="283" priority="24" stopIfTrue="1">
      <formula>#REF!="DTC Int. Staff"</formula>
    </cfRule>
  </conditionalFormatting>
  <conditionalFormatting sqref="G30">
    <cfRule type="expression" dxfId="282" priority="21" stopIfTrue="1">
      <formula>$F$5="Freelancer"</formula>
    </cfRule>
    <cfRule type="expression" dxfId="281" priority="22" stopIfTrue="1">
      <formula>$F$5="DTC Int. Staff"</formula>
    </cfRule>
  </conditionalFormatting>
  <conditionalFormatting sqref="G32">
    <cfRule type="expression" dxfId="280" priority="17" stopIfTrue="1">
      <formula>$F$5="Freelancer"</formula>
    </cfRule>
    <cfRule type="expression" dxfId="279" priority="18" stopIfTrue="1">
      <formula>$F$5="DTC Int. Staff"</formula>
    </cfRule>
  </conditionalFormatting>
  <conditionalFormatting sqref="G32">
    <cfRule type="expression" dxfId="278" priority="19" stopIfTrue="1">
      <formula>#REF!="Freelancer"</formula>
    </cfRule>
    <cfRule type="expression" dxfId="277" priority="20" stopIfTrue="1">
      <formula>#REF!="DTC Int. Staff"</formula>
    </cfRule>
  </conditionalFormatting>
  <conditionalFormatting sqref="G33">
    <cfRule type="expression" dxfId="276" priority="13" stopIfTrue="1">
      <formula>$F$5="Freelancer"</formula>
    </cfRule>
    <cfRule type="expression" dxfId="275" priority="14" stopIfTrue="1">
      <formula>$F$5="DTC Int. Staff"</formula>
    </cfRule>
  </conditionalFormatting>
  <conditionalFormatting sqref="G33">
    <cfRule type="expression" dxfId="274" priority="15" stopIfTrue="1">
      <formula>#REF!="Freelancer"</formula>
    </cfRule>
    <cfRule type="expression" dxfId="273" priority="16" stopIfTrue="1">
      <formula>#REF!="DTC Int. Staff"</formula>
    </cfRule>
  </conditionalFormatting>
  <conditionalFormatting sqref="G37">
    <cfRule type="expression" dxfId="272" priority="11" stopIfTrue="1">
      <formula>#REF!="Freelancer"</formula>
    </cfRule>
    <cfRule type="expression" dxfId="271" priority="12" stopIfTrue="1">
      <formula>#REF!="DTC Int. Staff"</formula>
    </cfRule>
  </conditionalFormatting>
  <conditionalFormatting sqref="G37">
    <cfRule type="expression" dxfId="270" priority="9" stopIfTrue="1">
      <formula>$F$5="Freelancer"</formula>
    </cfRule>
    <cfRule type="expression" dxfId="269" priority="10" stopIfTrue="1">
      <formula>$F$5="DTC Int. Staff"</formula>
    </cfRule>
  </conditionalFormatting>
  <conditionalFormatting sqref="G39">
    <cfRule type="expression" dxfId="268" priority="7" stopIfTrue="1">
      <formula>#REF!="Freelancer"</formula>
    </cfRule>
    <cfRule type="expression" dxfId="267" priority="8" stopIfTrue="1">
      <formula>#REF!="DTC Int. Staff"</formula>
    </cfRule>
  </conditionalFormatting>
  <conditionalFormatting sqref="G39">
    <cfRule type="expression" dxfId="266" priority="5" stopIfTrue="1">
      <formula>$F$5="Freelancer"</formula>
    </cfRule>
    <cfRule type="expression" dxfId="265" priority="6" stopIfTrue="1">
      <formula>$F$5="DTC Int. Staff"</formula>
    </cfRule>
  </conditionalFormatting>
  <conditionalFormatting sqref="G40">
    <cfRule type="expression" dxfId="264" priority="1" stopIfTrue="1">
      <formula>$F$5="Freelancer"</formula>
    </cfRule>
    <cfRule type="expression" dxfId="263" priority="2" stopIfTrue="1">
      <formula>$F$5="DTC Int. Staff"</formula>
    </cfRule>
  </conditionalFormatting>
  <conditionalFormatting sqref="G40">
    <cfRule type="expression" dxfId="262" priority="3" stopIfTrue="1">
      <formula>#REF!="Freelancer"</formula>
    </cfRule>
    <cfRule type="expression" dxfId="261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187"/>
  <sheetViews>
    <sheetView showGridLines="0" topLeftCell="D28" zoomScale="68" zoomScaleNormal="68" workbookViewId="0">
      <selection activeCell="F28" sqref="F28:H2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5" t="s">
        <v>5</v>
      </c>
      <c r="E1" s="276"/>
      <c r="F1" s="276"/>
      <c r="G1" s="276"/>
      <c r="H1" s="276"/>
      <c r="I1" s="276"/>
      <c r="J1" s="276"/>
      <c r="K1" s="277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8" t="s">
        <v>8</v>
      </c>
      <c r="E4" s="279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SUM(J10:J53)</f>
        <v>186</v>
      </c>
      <c r="J8" s="123">
        <f>I8/8</f>
        <v>23.25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1"/>
      <c r="D10" s="162">
        <v>44409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 t="str">
        <f t="shared" ref="A11:A41" si="0">IF(OR(C11="f",C11="u",C11="F",C11="U"),"",IF(OR(B11=1,B11=2,B11=3,B11=4,B11=5),1,""))</f>
        <v/>
      </c>
      <c r="B11" s="111">
        <f t="shared" ref="B11:B39" si="1">WEEKDAY(E11,2)</f>
        <v>7</v>
      </c>
      <c r="C11" s="168"/>
      <c r="D11" s="169" t="str">
        <f>IF(B11=1,"Mo",IF(B11=2,"Tue",IF(B11=3,"Wed",IF(B11=4,"Thu",IF(B11=5,"Fri",IF(B11=6,"Sat",IF(B11=7,"Sun","")))))))</f>
        <v>Sun</v>
      </c>
      <c r="E11" s="170">
        <f>+D10</f>
        <v>44409</v>
      </c>
      <c r="F11" s="171"/>
      <c r="G11" s="172"/>
      <c r="H11" s="173"/>
      <c r="I11" s="172"/>
      <c r="J11" s="174"/>
      <c r="K11" s="175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6"/>
      <c r="D12" s="177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90</v>
      </c>
      <c r="G12" s="135">
        <v>9003</v>
      </c>
      <c r="H12" s="150" t="s">
        <v>92</v>
      </c>
      <c r="I12" s="135" t="s">
        <v>80</v>
      </c>
      <c r="J12" s="178">
        <v>8</v>
      </c>
      <c r="K12" s="138"/>
    </row>
    <row r="13" spans="1:11" ht="22.5" customHeight="1" x14ac:dyDescent="0.25">
      <c r="C13" s="176"/>
      <c r="D13" s="177" t="str">
        <f>D12</f>
        <v>Mo</v>
      </c>
      <c r="E13" s="133">
        <f>E12</f>
        <v>44410</v>
      </c>
      <c r="F13" s="134" t="s">
        <v>91</v>
      </c>
      <c r="G13" s="135">
        <v>9003</v>
      </c>
      <c r="H13" s="150" t="s">
        <v>93</v>
      </c>
      <c r="I13" s="135" t="s">
        <v>80</v>
      </c>
      <c r="J13" s="178">
        <v>8</v>
      </c>
      <c r="K13" s="138"/>
    </row>
    <row r="14" spans="1:11" ht="22.5" customHeight="1" x14ac:dyDescent="0.25">
      <c r="A14" s="111">
        <f t="shared" si="0"/>
        <v>1</v>
      </c>
      <c r="B14" s="111">
        <f t="shared" si="1"/>
        <v>2</v>
      </c>
      <c r="C14" s="176"/>
      <c r="D14" s="180" t="str">
        <f>IF(B14=1,"Mo",IF(B14=2,"Tue",IF(B14=3,"Wed",IF(B14=4,"Thu",IF(B14=5,"Fri",IF(B14=6,"Sat",IF(B14=7,"Sun","")))))))</f>
        <v>Tue</v>
      </c>
      <c r="E14" s="141">
        <f>+E12+1</f>
        <v>44411</v>
      </c>
      <c r="F14" s="46" t="s">
        <v>78</v>
      </c>
      <c r="G14" s="47">
        <v>9003</v>
      </c>
      <c r="H14" s="48" t="s">
        <v>79</v>
      </c>
      <c r="I14" s="135" t="s">
        <v>80</v>
      </c>
      <c r="J14" s="178">
        <v>8</v>
      </c>
      <c r="K14" s="146"/>
    </row>
    <row r="15" spans="1:11" ht="22.5" customHeight="1" x14ac:dyDescent="0.25">
      <c r="A15" s="111">
        <f t="shared" si="0"/>
        <v>1</v>
      </c>
      <c r="B15" s="111">
        <f t="shared" si="1"/>
        <v>3</v>
      </c>
      <c r="C15" s="176"/>
      <c r="D15" s="177" t="str">
        <f t="shared" ref="D15:D39" si="2">IF(B15=1,"Mo",IF(B15=2,"Tue",IF(B15=3,"Wed",IF(B15=4,"Thu",IF(B15=5,"Fri",IF(B15=6,"Sat",IF(B15=7,"Sun","")))))))</f>
        <v>Wed</v>
      </c>
      <c r="E15" s="133">
        <f t="shared" ref="E15:E39" si="3">+E14+1</f>
        <v>44412</v>
      </c>
      <c r="F15" s="46" t="s">
        <v>78</v>
      </c>
      <c r="G15" s="47">
        <v>9003</v>
      </c>
      <c r="H15" s="48" t="s">
        <v>79</v>
      </c>
      <c r="I15" s="135" t="s">
        <v>80</v>
      </c>
      <c r="J15" s="178">
        <v>8</v>
      </c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 t="shared" si="2"/>
        <v>Thu</v>
      </c>
      <c r="E16" s="141">
        <f t="shared" si="3"/>
        <v>44413</v>
      </c>
      <c r="F16" s="142" t="s">
        <v>89</v>
      </c>
      <c r="G16" s="143">
        <v>9003</v>
      </c>
      <c r="H16" s="144" t="s">
        <v>94</v>
      </c>
      <c r="I16" s="135" t="s">
        <v>80</v>
      </c>
      <c r="J16" s="178">
        <v>8</v>
      </c>
      <c r="K16" s="146"/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6"/>
      <c r="D17" s="177" t="str">
        <f t="shared" si="2"/>
        <v>Fri</v>
      </c>
      <c r="E17" s="133">
        <f t="shared" si="3"/>
        <v>44414</v>
      </c>
      <c r="F17" s="46" t="s">
        <v>78</v>
      </c>
      <c r="G17" s="47">
        <v>9003</v>
      </c>
      <c r="H17" s="48" t="s">
        <v>79</v>
      </c>
      <c r="I17" s="135" t="s">
        <v>80</v>
      </c>
      <c r="J17" s="178">
        <v>10</v>
      </c>
      <c r="K17" s="138"/>
    </row>
    <row r="18" spans="1:11" ht="22.5" customHeight="1" x14ac:dyDescent="0.25">
      <c r="A18" s="111" t="str">
        <f t="shared" si="0"/>
        <v/>
      </c>
      <c r="B18" s="111">
        <f t="shared" si="1"/>
        <v>6</v>
      </c>
      <c r="C18" s="176"/>
      <c r="D18" s="180" t="str">
        <f t="shared" si="2"/>
        <v>Sat</v>
      </c>
      <c r="E18" s="141">
        <f t="shared" si="3"/>
        <v>44415</v>
      </c>
      <c r="F18" s="142"/>
      <c r="G18" s="143"/>
      <c r="H18" s="144"/>
      <c r="I18" s="143"/>
      <c r="J18" s="181"/>
      <c r="K18" s="146"/>
    </row>
    <row r="19" spans="1:11" ht="22.5" customHeight="1" x14ac:dyDescent="0.25">
      <c r="A19" s="111" t="str">
        <f t="shared" si="0"/>
        <v/>
      </c>
      <c r="B19" s="111">
        <f t="shared" si="1"/>
        <v>7</v>
      </c>
      <c r="C19" s="179"/>
      <c r="D19" s="180" t="str">
        <f>IF(B19=1,"Mo",IF(B19=2,"Tue",IF(B19=3,"Wed",IF(B19=4,"Thu",IF(B19=5,"Fri",IF(B19=6,"Sat",IF(B19=7,"Sun","")))))))</f>
        <v>Sun</v>
      </c>
      <c r="E19" s="141">
        <f t="shared" si="3"/>
        <v>44416</v>
      </c>
      <c r="F19" s="142"/>
      <c r="G19" s="143"/>
      <c r="H19" s="144"/>
      <c r="I19" s="143"/>
      <c r="J19" s="181"/>
      <c r="K19" s="146"/>
    </row>
    <row r="20" spans="1:11" ht="22.5" customHeight="1" x14ac:dyDescent="0.25">
      <c r="A20" s="111">
        <f t="shared" si="0"/>
        <v>1</v>
      </c>
      <c r="B20" s="111">
        <f t="shared" si="1"/>
        <v>1</v>
      </c>
      <c r="C20" s="176"/>
      <c r="D20" s="177" t="str">
        <f>IF(B20=1,"Mo",IF(B20=2,"Tue",IF(B20=3,"Wed",IF(B20=4,"Thu",IF(B20=5,"Fri",IF(B20=6,"Sat",IF(B20=7,"Sun","")))))))</f>
        <v>Mo</v>
      </c>
      <c r="E20" s="133">
        <f t="shared" si="3"/>
        <v>44417</v>
      </c>
      <c r="F20" s="46" t="s">
        <v>78</v>
      </c>
      <c r="G20" s="47">
        <v>9003</v>
      </c>
      <c r="H20" s="48" t="s">
        <v>79</v>
      </c>
      <c r="I20" s="135" t="s">
        <v>80</v>
      </c>
      <c r="J20" s="178">
        <v>9</v>
      </c>
      <c r="K20" s="138"/>
    </row>
    <row r="21" spans="1:11" ht="22.5" customHeight="1" x14ac:dyDescent="0.25">
      <c r="A21" s="111">
        <f t="shared" si="0"/>
        <v>1</v>
      </c>
      <c r="B21" s="111">
        <f t="shared" si="1"/>
        <v>2</v>
      </c>
      <c r="C21" s="176"/>
      <c r="D21" s="180" t="str">
        <f>IF(B21=1,"Mo",IF(B21=2,"Tue",IF(B21=3,"Wed",IF(B21=4,"Thu",IF(B21=5,"Fri",IF(B21=6,"Sat",IF(B21=7,"Sun","")))))))</f>
        <v>Tue</v>
      </c>
      <c r="E21" s="141">
        <f t="shared" si="3"/>
        <v>44418</v>
      </c>
      <c r="F21" s="46" t="s">
        <v>78</v>
      </c>
      <c r="G21" s="47">
        <v>9003</v>
      </c>
      <c r="H21" s="48" t="s">
        <v>79</v>
      </c>
      <c r="I21" s="135" t="s">
        <v>80</v>
      </c>
      <c r="J21" s="181">
        <v>9</v>
      </c>
      <c r="K21" s="146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6"/>
      <c r="D22" s="177" t="str">
        <f t="shared" si="2"/>
        <v>Wed</v>
      </c>
      <c r="E22" s="133">
        <f t="shared" si="3"/>
        <v>44419</v>
      </c>
      <c r="F22" s="46" t="s">
        <v>78</v>
      </c>
      <c r="G22" s="47">
        <v>9003</v>
      </c>
      <c r="H22" s="48" t="s">
        <v>79</v>
      </c>
      <c r="I22" s="135" t="s">
        <v>80</v>
      </c>
      <c r="J22" s="178">
        <v>9</v>
      </c>
      <c r="K22" s="138"/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6"/>
      <c r="D23" s="180" t="str">
        <f t="shared" si="2"/>
        <v>Thu</v>
      </c>
      <c r="E23" s="141">
        <f t="shared" si="3"/>
        <v>44420</v>
      </c>
      <c r="G23" s="143">
        <v>9014</v>
      </c>
      <c r="H23" s="219" t="s">
        <v>13</v>
      </c>
      <c r="I23" s="135" t="s">
        <v>80</v>
      </c>
      <c r="J23" s="181"/>
      <c r="K23" s="146"/>
    </row>
    <row r="24" spans="1:11" ht="22.5" customHeight="1" x14ac:dyDescent="0.25">
      <c r="A24" s="111">
        <f t="shared" si="0"/>
        <v>1</v>
      </c>
      <c r="B24" s="111">
        <f t="shared" si="1"/>
        <v>5</v>
      </c>
      <c r="C24" s="176"/>
      <c r="D24" s="177" t="str">
        <f t="shared" si="2"/>
        <v>Fri</v>
      </c>
      <c r="E24" s="133">
        <f t="shared" si="3"/>
        <v>44421</v>
      </c>
      <c r="F24" s="46" t="s">
        <v>95</v>
      </c>
      <c r="G24" s="135">
        <v>9003</v>
      </c>
      <c r="H24" s="150" t="s">
        <v>96</v>
      </c>
      <c r="I24" s="135" t="s">
        <v>80</v>
      </c>
      <c r="J24" s="178">
        <v>8</v>
      </c>
      <c r="K24" s="138"/>
    </row>
    <row r="25" spans="1:11" ht="22.5" customHeight="1" x14ac:dyDescent="0.25">
      <c r="A25" s="111" t="str">
        <f t="shared" si="0"/>
        <v/>
      </c>
      <c r="B25" s="111">
        <f t="shared" si="1"/>
        <v>6</v>
      </c>
      <c r="C25" s="176"/>
      <c r="D25" s="180" t="str">
        <f t="shared" si="2"/>
        <v>Sat</v>
      </c>
      <c r="E25" s="141">
        <f t="shared" si="3"/>
        <v>44422</v>
      </c>
      <c r="F25" s="142"/>
      <c r="G25" s="143"/>
      <c r="H25" s="144"/>
      <c r="I25" s="143"/>
      <c r="J25" s="181"/>
      <c r="K25" s="146"/>
    </row>
    <row r="26" spans="1:11" ht="22.5" customHeight="1" x14ac:dyDescent="0.25">
      <c r="A26" s="111" t="str">
        <f t="shared" si="0"/>
        <v/>
      </c>
      <c r="B26" s="111">
        <f t="shared" si="1"/>
        <v>7</v>
      </c>
      <c r="C26" s="176"/>
      <c r="D26" s="180" t="str">
        <f t="shared" si="2"/>
        <v>Sun</v>
      </c>
      <c r="E26" s="141">
        <f t="shared" si="3"/>
        <v>44423</v>
      </c>
      <c r="F26" s="142"/>
      <c r="G26" s="143"/>
      <c r="H26" s="144"/>
      <c r="I26" s="143"/>
      <c r="J26" s="181"/>
      <c r="K26" s="146"/>
    </row>
    <row r="27" spans="1:11" ht="22.5" customHeight="1" x14ac:dyDescent="0.25">
      <c r="A27" s="111">
        <f t="shared" si="0"/>
        <v>1</v>
      </c>
      <c r="B27" s="111">
        <f t="shared" si="1"/>
        <v>1</v>
      </c>
      <c r="C27" s="176"/>
      <c r="D27" s="177" t="str">
        <f t="shared" si="2"/>
        <v>Mo</v>
      </c>
      <c r="E27" s="133">
        <f t="shared" si="3"/>
        <v>44424</v>
      </c>
      <c r="F27" s="46" t="s">
        <v>95</v>
      </c>
      <c r="G27" s="135">
        <v>9003</v>
      </c>
      <c r="H27" s="150" t="s">
        <v>96</v>
      </c>
      <c r="I27" s="135" t="s">
        <v>80</v>
      </c>
      <c r="J27" s="178">
        <v>9</v>
      </c>
      <c r="K27" s="138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6"/>
      <c r="D28" s="180" t="str">
        <f t="shared" si="2"/>
        <v>Tue</v>
      </c>
      <c r="E28" s="141">
        <f t="shared" si="3"/>
        <v>44425</v>
      </c>
      <c r="F28" s="46" t="s">
        <v>95</v>
      </c>
      <c r="G28" s="135">
        <v>9003</v>
      </c>
      <c r="H28" s="150" t="s">
        <v>96</v>
      </c>
      <c r="I28" s="135" t="s">
        <v>99</v>
      </c>
      <c r="J28" s="181">
        <v>10</v>
      </c>
      <c r="K28" s="146"/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6"/>
      <c r="D29" s="177" t="str">
        <f t="shared" si="2"/>
        <v>Wed</v>
      </c>
      <c r="E29" s="133">
        <f t="shared" si="3"/>
        <v>44426</v>
      </c>
      <c r="F29" s="134" t="s">
        <v>90</v>
      </c>
      <c r="G29" s="135">
        <v>9003</v>
      </c>
      <c r="H29" s="150" t="s">
        <v>92</v>
      </c>
      <c r="I29" s="135" t="s">
        <v>80</v>
      </c>
      <c r="J29" s="178">
        <v>8</v>
      </c>
      <c r="K29" s="138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6"/>
      <c r="D30" s="180" t="str">
        <f t="shared" si="2"/>
        <v>Thu</v>
      </c>
      <c r="E30" s="141">
        <f t="shared" si="3"/>
        <v>44427</v>
      </c>
      <c r="F30" s="134" t="s">
        <v>90</v>
      </c>
      <c r="G30" s="135">
        <v>9003</v>
      </c>
      <c r="H30" s="150" t="s">
        <v>92</v>
      </c>
      <c r="I30" s="135" t="s">
        <v>80</v>
      </c>
      <c r="J30" s="181">
        <v>9</v>
      </c>
      <c r="K30" s="146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6"/>
      <c r="D31" s="177" t="str">
        <f t="shared" si="2"/>
        <v>Fri</v>
      </c>
      <c r="E31" s="133">
        <f t="shared" si="3"/>
        <v>44428</v>
      </c>
      <c r="F31" s="134" t="s">
        <v>97</v>
      </c>
      <c r="G31" s="135">
        <v>9003</v>
      </c>
      <c r="H31" s="150" t="s">
        <v>98</v>
      </c>
      <c r="I31" s="135" t="s">
        <v>99</v>
      </c>
      <c r="J31" s="178">
        <v>10</v>
      </c>
      <c r="K31" s="138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6"/>
      <c r="D32" s="180" t="str">
        <f t="shared" si="2"/>
        <v>Sat</v>
      </c>
      <c r="E32" s="141">
        <f t="shared" si="3"/>
        <v>44429</v>
      </c>
      <c r="F32" s="142"/>
      <c r="G32" s="143"/>
      <c r="H32" s="144"/>
      <c r="I32" s="143"/>
      <c r="J32" s="181"/>
      <c r="K32" s="146"/>
    </row>
    <row r="33" spans="1:11" s="182" customFormat="1" ht="22.5" customHeight="1" x14ac:dyDescent="0.25">
      <c r="A33" s="182" t="str">
        <f t="shared" si="0"/>
        <v/>
      </c>
      <c r="B33" s="182">
        <f t="shared" si="1"/>
        <v>7</v>
      </c>
      <c r="C33" s="183"/>
      <c r="D33" s="180" t="str">
        <f t="shared" si="2"/>
        <v>Sun</v>
      </c>
      <c r="E33" s="141">
        <f t="shared" si="3"/>
        <v>44430</v>
      </c>
      <c r="F33" s="142"/>
      <c r="G33" s="143"/>
      <c r="H33" s="144"/>
      <c r="I33" s="143"/>
      <c r="J33" s="181"/>
      <c r="K33" s="146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6"/>
      <c r="D34" s="177" t="str">
        <f>IF(B34=1,"Mo",IF(B34=2,"Tue",IF(B34=3,"Wed",IF(B34=4,"Thu",IF(B34=5,"Fri",IF(B34=6,"Sat",IF(B34=7,"Sun","")))))))</f>
        <v>Mo</v>
      </c>
      <c r="E34" s="133">
        <f t="shared" si="3"/>
        <v>44431</v>
      </c>
      <c r="F34" s="134"/>
      <c r="G34" s="135">
        <v>9013</v>
      </c>
      <c r="H34" s="136" t="s">
        <v>19</v>
      </c>
      <c r="I34" s="135"/>
      <c r="J34" s="178"/>
      <c r="K34" s="138"/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6"/>
      <c r="D35" s="180" t="str">
        <f>IF(B35=1,"Mo",IF(B35=2,"Tue",IF(B35=3,"Wed",IF(B35=4,"Thu",IF(B35=5,"Fri",IF(B35=6,"Sat",IF(B35=7,"Sun","")))))))</f>
        <v>Tue</v>
      </c>
      <c r="E35" s="141">
        <f t="shared" si="3"/>
        <v>44432</v>
      </c>
      <c r="F35" s="134" t="s">
        <v>90</v>
      </c>
      <c r="G35" s="135">
        <v>9003</v>
      </c>
      <c r="H35" s="150" t="s">
        <v>92</v>
      </c>
      <c r="I35" s="143" t="s">
        <v>80</v>
      </c>
      <c r="J35" s="181">
        <v>10</v>
      </c>
      <c r="K35" s="146"/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77" t="str">
        <f t="shared" si="2"/>
        <v>Wed</v>
      </c>
      <c r="E36" s="133">
        <f t="shared" si="3"/>
        <v>44433</v>
      </c>
      <c r="F36" s="134" t="s">
        <v>90</v>
      </c>
      <c r="G36" s="135">
        <v>9003</v>
      </c>
      <c r="H36" s="150" t="s">
        <v>92</v>
      </c>
      <c r="I36" s="135" t="s">
        <v>80</v>
      </c>
      <c r="J36" s="178">
        <v>10</v>
      </c>
      <c r="K36" s="138"/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6"/>
      <c r="D37" s="180" t="str">
        <f t="shared" si="2"/>
        <v>Thu</v>
      </c>
      <c r="E37" s="141">
        <f t="shared" si="3"/>
        <v>44434</v>
      </c>
      <c r="F37" s="134" t="s">
        <v>90</v>
      </c>
      <c r="G37" s="135">
        <v>9003</v>
      </c>
      <c r="H37" s="150" t="s">
        <v>92</v>
      </c>
      <c r="I37" s="143" t="s">
        <v>99</v>
      </c>
      <c r="J37" s="181">
        <v>9</v>
      </c>
      <c r="K37" s="146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6"/>
      <c r="D38" s="177" t="str">
        <f t="shared" si="2"/>
        <v>Fri</v>
      </c>
      <c r="E38" s="133">
        <f t="shared" si="3"/>
        <v>44435</v>
      </c>
      <c r="F38" s="134" t="s">
        <v>90</v>
      </c>
      <c r="G38" s="135">
        <v>9003</v>
      </c>
      <c r="H38" s="150" t="s">
        <v>92</v>
      </c>
      <c r="I38" s="143" t="s">
        <v>99</v>
      </c>
      <c r="J38" s="178">
        <v>10</v>
      </c>
      <c r="K38" s="138"/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6"/>
      <c r="D39" s="180" t="str">
        <f t="shared" si="2"/>
        <v>Sat</v>
      </c>
      <c r="E39" s="141">
        <f t="shared" si="3"/>
        <v>44436</v>
      </c>
      <c r="F39" s="142"/>
      <c r="G39" s="143"/>
      <c r="H39" s="151"/>
      <c r="I39" s="143"/>
      <c r="J39" s="181"/>
      <c r="K39" s="146"/>
    </row>
    <row r="40" spans="1:11" ht="22.5" customHeight="1" x14ac:dyDescent="0.25">
      <c r="A40" s="111" t="str">
        <f t="shared" si="0"/>
        <v/>
      </c>
      <c r="B40" s="111">
        <f>WEEKDAY(E39+1,2)</f>
        <v>7</v>
      </c>
      <c r="C40" s="176"/>
      <c r="D40" s="177" t="str">
        <f>IF(B40=1,"Mo",IF(B40=2,"Tue",IF(B40=3,"Wed",IF(B40=4,"Thu",IF(B40=5,"Fri",IF(B40=6,"Sat",IF(B40=7,"Sun","")))))))</f>
        <v>Sun</v>
      </c>
      <c r="E40" s="133">
        <f>IF(MONTH(E39+1)&gt;MONTH(E39),"",E39+1)</f>
        <v>44437</v>
      </c>
      <c r="F40" s="142"/>
      <c r="G40" s="143"/>
      <c r="H40" s="144"/>
      <c r="I40" s="143"/>
      <c r="J40" s="181"/>
      <c r="K40" s="146"/>
    </row>
    <row r="41" spans="1:11" ht="22.5" customHeight="1" x14ac:dyDescent="0.25">
      <c r="A41" s="111">
        <f t="shared" si="0"/>
        <v>1</v>
      </c>
      <c r="B41" s="111">
        <v>3</v>
      </c>
      <c r="C41" s="176"/>
      <c r="D41" s="220" t="str">
        <f>IF(B34=1,"Mo",IF(B34=2,"Tue",IF(B34=3,"Wed",IF(B34=4,"Thu",IF(B34=5,"Fri",IF(B34=6,"Sat",IF(B34=7,"Sun","")))))))</f>
        <v>Mo</v>
      </c>
      <c r="E41" s="221">
        <f>IF(MONTH(E40+1)&gt;MONTH(E40),"",E40+1)</f>
        <v>44438</v>
      </c>
      <c r="F41" s="135" t="s">
        <v>90</v>
      </c>
      <c r="G41" s="135">
        <v>9003</v>
      </c>
      <c r="H41" s="150" t="s">
        <v>92</v>
      </c>
      <c r="I41" s="135" t="s">
        <v>99</v>
      </c>
      <c r="J41" s="137">
        <v>8</v>
      </c>
      <c r="K41" s="218"/>
    </row>
    <row r="42" spans="1:11" ht="21.75" customHeight="1" x14ac:dyDescent="0.25">
      <c r="C42" s="190"/>
      <c r="D42" s="222" t="str">
        <f>IF(B35=1,"Mo",IF(B35=2,"Tue",IF(B35=3,"Wed",IF(B35=4,"Thu",IF(B35=5,"Fri",IF(B35=6,"Sat",IF(B35=7,"Sun","")))))))</f>
        <v>Tue</v>
      </c>
      <c r="E42" s="223">
        <f>E41+1</f>
        <v>44439</v>
      </c>
      <c r="F42" s="135" t="s">
        <v>90</v>
      </c>
      <c r="G42" s="135">
        <v>9003</v>
      </c>
      <c r="H42" s="150" t="s">
        <v>92</v>
      </c>
      <c r="I42" s="135" t="s">
        <v>99</v>
      </c>
      <c r="J42" s="145">
        <v>8</v>
      </c>
      <c r="K42" s="224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K1"/>
    <mergeCell ref="D4:E4"/>
  </mergeCells>
  <phoneticPr fontId="14" type="noConversion"/>
  <conditionalFormatting sqref="C11:C42">
    <cfRule type="expression" dxfId="260" priority="53" stopIfTrue="1">
      <formula>IF($A11=1,B11,)</formula>
    </cfRule>
    <cfRule type="expression" dxfId="259" priority="54" stopIfTrue="1">
      <formula>IF($A11="",B11,)</formula>
    </cfRule>
  </conditionalFormatting>
  <conditionalFormatting sqref="E11">
    <cfRule type="expression" dxfId="258" priority="55" stopIfTrue="1">
      <formula>IF($A11="",B11,"")</formula>
    </cfRule>
  </conditionalFormatting>
  <conditionalFormatting sqref="E12:E42">
    <cfRule type="expression" dxfId="257" priority="56" stopIfTrue="1">
      <formula>IF($A12&lt;&gt;1,B12,"")</formula>
    </cfRule>
  </conditionalFormatting>
  <conditionalFormatting sqref="D11:D42">
    <cfRule type="expression" dxfId="256" priority="57" stopIfTrue="1">
      <formula>IF($A11="",B11,)</formula>
    </cfRule>
  </conditionalFormatting>
  <conditionalFormatting sqref="G11:G13 G16 G18:G19 G23:G26 G29 G31:G34 G39">
    <cfRule type="expression" dxfId="255" priority="58" stopIfTrue="1">
      <formula>#REF!="Freelancer"</formula>
    </cfRule>
    <cfRule type="expression" dxfId="254" priority="59" stopIfTrue="1">
      <formula>#REF!="DTC Int. Staff"</formula>
    </cfRule>
  </conditionalFormatting>
  <conditionalFormatting sqref="G39 G25:G26 G18:G19 G29 G31:G34">
    <cfRule type="expression" dxfId="253" priority="51" stopIfTrue="1">
      <formula>$F$5="Freelancer"</formula>
    </cfRule>
    <cfRule type="expression" dxfId="252" priority="52" stopIfTrue="1">
      <formula>$F$5="DTC Int. Staff"</formula>
    </cfRule>
  </conditionalFormatting>
  <conditionalFormatting sqref="G12:G13">
    <cfRule type="expression" dxfId="251" priority="49" stopIfTrue="1">
      <formula>#REF!="Freelancer"</formula>
    </cfRule>
    <cfRule type="expression" dxfId="250" priority="50" stopIfTrue="1">
      <formula>#REF!="DTC Int. Staff"</formula>
    </cfRule>
  </conditionalFormatting>
  <conditionalFormatting sqref="G12:G13">
    <cfRule type="expression" dxfId="249" priority="47" stopIfTrue="1">
      <formula>$F$5="Freelancer"</formula>
    </cfRule>
    <cfRule type="expression" dxfId="248" priority="48" stopIfTrue="1">
      <formula>$F$5="DTC Int. Staff"</formula>
    </cfRule>
  </conditionalFormatting>
  <conditionalFormatting sqref="G24">
    <cfRule type="expression" dxfId="247" priority="37" stopIfTrue="1">
      <formula>$F$5="Freelancer"</formula>
    </cfRule>
    <cfRule type="expression" dxfId="246" priority="38" stopIfTrue="1">
      <formula>$F$5="DTC Int. Staff"</formula>
    </cfRule>
  </conditionalFormatting>
  <conditionalFormatting sqref="G14:G15">
    <cfRule type="expression" dxfId="245" priority="29" stopIfTrue="1">
      <formula>$F$5="Freelancer"</formula>
    </cfRule>
    <cfRule type="expression" dxfId="244" priority="30" stopIfTrue="1">
      <formula>$F$5="DTC Int. Staff"</formula>
    </cfRule>
  </conditionalFormatting>
  <conditionalFormatting sqref="G14:G15">
    <cfRule type="expression" dxfId="243" priority="31" stopIfTrue="1">
      <formula>#REF!="Freelancer"</formula>
    </cfRule>
    <cfRule type="expression" dxfId="242" priority="32" stopIfTrue="1">
      <formula>#REF!="DTC Int. Staff"</formula>
    </cfRule>
  </conditionalFormatting>
  <conditionalFormatting sqref="G17">
    <cfRule type="expression" dxfId="241" priority="25" stopIfTrue="1">
      <formula>$F$5="Freelancer"</formula>
    </cfRule>
    <cfRule type="expression" dxfId="240" priority="26" stopIfTrue="1">
      <formula>$F$5="DTC Int. Staff"</formula>
    </cfRule>
  </conditionalFormatting>
  <conditionalFormatting sqref="G17">
    <cfRule type="expression" dxfId="239" priority="27" stopIfTrue="1">
      <formula>#REF!="Freelancer"</formula>
    </cfRule>
    <cfRule type="expression" dxfId="238" priority="28" stopIfTrue="1">
      <formula>#REF!="DTC Int. Staff"</formula>
    </cfRule>
  </conditionalFormatting>
  <conditionalFormatting sqref="G20:G22">
    <cfRule type="expression" dxfId="237" priority="21" stopIfTrue="1">
      <formula>$F$5="Freelancer"</formula>
    </cfRule>
    <cfRule type="expression" dxfId="236" priority="22" stopIfTrue="1">
      <formula>$F$5="DTC Int. Staff"</formula>
    </cfRule>
  </conditionalFormatting>
  <conditionalFormatting sqref="G20:G22">
    <cfRule type="expression" dxfId="235" priority="23" stopIfTrue="1">
      <formula>#REF!="Freelancer"</formula>
    </cfRule>
    <cfRule type="expression" dxfId="234" priority="24" stopIfTrue="1">
      <formula>#REF!="DTC Int. Staff"</formula>
    </cfRule>
  </conditionalFormatting>
  <conditionalFormatting sqref="G27">
    <cfRule type="expression" dxfId="233" priority="19" stopIfTrue="1">
      <formula>#REF!="Freelancer"</formula>
    </cfRule>
    <cfRule type="expression" dxfId="232" priority="20" stopIfTrue="1">
      <formula>#REF!="DTC Int. Staff"</formula>
    </cfRule>
  </conditionalFormatting>
  <conditionalFormatting sqref="G27">
    <cfRule type="expression" dxfId="231" priority="17" stopIfTrue="1">
      <formula>$F$5="Freelancer"</formula>
    </cfRule>
    <cfRule type="expression" dxfId="230" priority="18" stopIfTrue="1">
      <formula>$F$5="DTC Int. Staff"</formula>
    </cfRule>
  </conditionalFormatting>
  <conditionalFormatting sqref="G28">
    <cfRule type="expression" dxfId="229" priority="15" stopIfTrue="1">
      <formula>#REF!="Freelancer"</formula>
    </cfRule>
    <cfRule type="expression" dxfId="228" priority="16" stopIfTrue="1">
      <formula>#REF!="DTC Int. Staff"</formula>
    </cfRule>
  </conditionalFormatting>
  <conditionalFormatting sqref="G28">
    <cfRule type="expression" dxfId="227" priority="13" stopIfTrue="1">
      <formula>$F$5="Freelancer"</formula>
    </cfRule>
    <cfRule type="expression" dxfId="226" priority="14" stopIfTrue="1">
      <formula>$F$5="DTC Int. Staff"</formula>
    </cfRule>
  </conditionalFormatting>
  <conditionalFormatting sqref="G30">
    <cfRule type="expression" dxfId="225" priority="11" stopIfTrue="1">
      <formula>#REF!="Freelancer"</formula>
    </cfRule>
    <cfRule type="expression" dxfId="224" priority="12" stopIfTrue="1">
      <formula>#REF!="DTC Int. Staff"</formula>
    </cfRule>
  </conditionalFormatting>
  <conditionalFormatting sqref="G30">
    <cfRule type="expression" dxfId="223" priority="9" stopIfTrue="1">
      <formula>$F$5="Freelancer"</formula>
    </cfRule>
    <cfRule type="expression" dxfId="222" priority="10" stopIfTrue="1">
      <formula>$F$5="DTC Int. Staff"</formula>
    </cfRule>
  </conditionalFormatting>
  <conditionalFormatting sqref="G35:G38">
    <cfRule type="expression" dxfId="221" priority="5" stopIfTrue="1">
      <formula>$F$5="Freelancer"</formula>
    </cfRule>
    <cfRule type="expression" dxfId="220" priority="6" stopIfTrue="1">
      <formula>$F$5="DTC Int. Staff"</formula>
    </cfRule>
  </conditionalFormatting>
  <conditionalFormatting sqref="G35:G38">
    <cfRule type="expression" dxfId="219" priority="7" stopIfTrue="1">
      <formula>#REF!="Freelancer"</formula>
    </cfRule>
    <cfRule type="expression" dxfId="218" priority="8" stopIfTrue="1">
      <formula>#REF!="DTC Int. Staff"</formula>
    </cfRule>
  </conditionalFormatting>
  <conditionalFormatting sqref="G41:G42">
    <cfRule type="expression" dxfId="217" priority="1" stopIfTrue="1">
      <formula>$F$5="Freelancer"</formula>
    </cfRule>
    <cfRule type="expression" dxfId="216" priority="2" stopIfTrue="1">
      <formula>$F$5="DTC Int. Staff"</formula>
    </cfRule>
  </conditionalFormatting>
  <conditionalFormatting sqref="G41:G42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2021-11-11T12:53:11Z</dcterms:modified>
</cp:coreProperties>
</file>