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 sheet\Q3_2564\"/>
    </mc:Choice>
  </mc:AlternateContent>
  <xr:revisionPtr revIDLastSave="0" documentId="13_ncr:1_{0EE14A1F-E284-4015-A72E-0607566B6812}" xr6:coauthVersionLast="47" xr6:coauthVersionMax="47" xr10:uidLastSave="{00000000-0000-0000-0000-000000000000}"/>
  <bookViews>
    <workbookView xWindow="-120" yWindow="-120" windowWidth="20730" windowHeight="1116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47" i="53"/>
  <c r="A47" i="53"/>
  <c r="D46" i="53"/>
  <c r="A46" i="53"/>
  <c r="E11" i="53"/>
  <c r="E12" i="53" s="1"/>
  <c r="I8" i="53"/>
  <c r="J8" i="53" s="1"/>
  <c r="F5" i="53"/>
  <c r="F4" i="53"/>
  <c r="F3" i="53"/>
  <c r="A56" i="52"/>
  <c r="E11" i="52"/>
  <c r="E12" i="52" s="1"/>
  <c r="I8" i="52"/>
  <c r="J8" i="52" s="1"/>
  <c r="F5" i="52"/>
  <c r="F4" i="52"/>
  <c r="F3" i="52"/>
  <c r="A50" i="50"/>
  <c r="E11" i="50"/>
  <c r="B11" i="50" s="1"/>
  <c r="D11" i="50" s="1"/>
  <c r="I8" i="50"/>
  <c r="J8" i="50" s="1"/>
  <c r="F5" i="50"/>
  <c r="F4" i="50"/>
  <c r="F3" i="50"/>
  <c r="D51" i="46"/>
  <c r="A51" i="46"/>
  <c r="E11" i="46"/>
  <c r="E12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53" l="1"/>
  <c r="B11" i="53"/>
  <c r="B10" i="46"/>
  <c r="B11" i="46"/>
  <c r="D11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3" i="53"/>
  <c r="B12" i="53"/>
  <c r="B11" i="52"/>
  <c r="A11" i="52" s="1"/>
  <c r="B10" i="52"/>
  <c r="B12" i="52"/>
  <c r="E13" i="52"/>
  <c r="E14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D11" i="53" l="1"/>
  <c r="A11" i="53"/>
  <c r="A11" i="46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2" i="53"/>
  <c r="A12" i="53"/>
  <c r="E14" i="53"/>
  <c r="B13" i="53"/>
  <c r="D11" i="52"/>
  <c r="B14" i="52"/>
  <c r="E15" i="52"/>
  <c r="E16" i="52"/>
  <c r="A12" i="52"/>
  <c r="D12" i="52"/>
  <c r="D13" i="52" s="1"/>
  <c r="B12" i="50"/>
  <c r="D12" i="50" s="1"/>
  <c r="E14" i="50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3" i="53"/>
  <c r="A13" i="53"/>
  <c r="B14" i="53"/>
  <c r="E15" i="53"/>
  <c r="B16" i="52"/>
  <c r="E17" i="52"/>
  <c r="A14" i="52"/>
  <c r="D14" i="52"/>
  <c r="D15" i="52" s="1"/>
  <c r="D13" i="50"/>
  <c r="B14" i="50"/>
  <c r="D14" i="50" s="1"/>
  <c r="E15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15" i="53"/>
  <c r="E16" i="53"/>
  <c r="A14" i="53"/>
  <c r="D14" i="53"/>
  <c r="E18" i="52"/>
  <c r="E19" i="52" s="1"/>
  <c r="B17" i="52"/>
  <c r="A16" i="52"/>
  <c r="D16" i="52"/>
  <c r="B15" i="50"/>
  <c r="E16" i="50"/>
  <c r="E17" i="50"/>
  <c r="A14" i="50"/>
  <c r="A14" i="46"/>
  <c r="D14" i="46"/>
  <c r="B15" i="46"/>
  <c r="E16" i="46"/>
  <c r="E17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16" i="53"/>
  <c r="E17" i="53"/>
  <c r="E18" i="53"/>
  <c r="A15" i="53"/>
  <c r="D15" i="53"/>
  <c r="D17" i="52"/>
  <c r="A17" i="52"/>
  <c r="E20" i="52"/>
  <c r="B18" i="52"/>
  <c r="E18" i="50"/>
  <c r="E19" i="50" s="1"/>
  <c r="B17" i="50"/>
  <c r="D15" i="50"/>
  <c r="D16" i="50" s="1"/>
  <c r="A15" i="50"/>
  <c r="D15" i="46"/>
  <c r="D16" i="46" s="1"/>
  <c r="A15" i="46"/>
  <c r="B17" i="46"/>
  <c r="E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18" i="53"/>
  <c r="E19" i="53"/>
  <c r="A16" i="53"/>
  <c r="D16" i="53"/>
  <c r="D17" i="53" s="1"/>
  <c r="D18" i="52"/>
  <c r="D19" i="52" s="1"/>
  <c r="A18" i="52"/>
  <c r="E21" i="52"/>
  <c r="E22" i="52"/>
  <c r="B20" i="52"/>
  <c r="D17" i="50"/>
  <c r="A17" i="50"/>
  <c r="E20" i="50"/>
  <c r="B18" i="50"/>
  <c r="B18" i="46"/>
  <c r="E19" i="46"/>
  <c r="E20" i="46" s="1"/>
  <c r="E21" i="46"/>
  <c r="D17" i="46"/>
  <c r="A17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19" i="53"/>
  <c r="E20" i="53"/>
  <c r="E21" i="53"/>
  <c r="E22" i="53" s="1"/>
  <c r="A18" i="53"/>
  <c r="D18" i="53"/>
  <c r="E23" i="52"/>
  <c r="E24" i="52"/>
  <c r="B22" i="52"/>
  <c r="A20" i="52"/>
  <c r="D20" i="52"/>
  <c r="D21" i="52" s="1"/>
  <c r="D18" i="50"/>
  <c r="D19" i="50" s="1"/>
  <c r="A18" i="50"/>
  <c r="B20" i="50"/>
  <c r="E21" i="50"/>
  <c r="B21" i="46"/>
  <c r="E22" i="46"/>
  <c r="E23" i="46"/>
  <c r="D18" i="46"/>
  <c r="D19" i="46" s="1"/>
  <c r="D20" i="46" s="1"/>
  <c r="A1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B21" i="53"/>
  <c r="A19" i="53"/>
  <c r="D19" i="53"/>
  <c r="D20" i="53" s="1"/>
  <c r="E25" i="52"/>
  <c r="E26" i="52"/>
  <c r="B24" i="52"/>
  <c r="A22" i="52"/>
  <c r="D22" i="52"/>
  <c r="D23" i="52" s="1"/>
  <c r="B21" i="50"/>
  <c r="E22" i="50"/>
  <c r="A20" i="50"/>
  <c r="D20" i="50"/>
  <c r="B23" i="46"/>
  <c r="E24" i="46"/>
  <c r="D21" i="46"/>
  <c r="D22" i="46" s="1"/>
  <c r="A21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21" i="53"/>
  <c r="D21" i="53"/>
  <c r="B22" i="53"/>
  <c r="E23" i="53"/>
  <c r="E27" i="52"/>
  <c r="E28" i="52" s="1"/>
  <c r="E29" i="52"/>
  <c r="B26" i="52"/>
  <c r="D24" i="52"/>
  <c r="D25" i="52" s="1"/>
  <c r="A24" i="52"/>
  <c r="E23" i="50"/>
  <c r="B22" i="50"/>
  <c r="E24" i="50"/>
  <c r="A21" i="50"/>
  <c r="D21" i="50"/>
  <c r="D23" i="46"/>
  <c r="A23" i="46"/>
  <c r="E25" i="46"/>
  <c r="B24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24" i="53"/>
  <c r="B23" i="53"/>
  <c r="A22" i="53"/>
  <c r="D22" i="53"/>
  <c r="D26" i="52"/>
  <c r="D27" i="52" s="1"/>
  <c r="D28" i="52" s="1"/>
  <c r="A26" i="52"/>
  <c r="E30" i="52"/>
  <c r="B29" i="52"/>
  <c r="A22" i="50"/>
  <c r="D22" i="50"/>
  <c r="D23" i="50" s="1"/>
  <c r="E25" i="50"/>
  <c r="B24" i="50"/>
  <c r="E26" i="50"/>
  <c r="D24" i="46"/>
  <c r="A24" i="46"/>
  <c r="B25" i="46"/>
  <c r="E26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25" i="53"/>
  <c r="B24" i="53"/>
  <c r="D23" i="53"/>
  <c r="A23" i="53"/>
  <c r="E31" i="52"/>
  <c r="E32" i="52" s="1"/>
  <c r="B30" i="52"/>
  <c r="D29" i="52"/>
  <c r="A29" i="52"/>
  <c r="B26" i="50"/>
  <c r="E27" i="50"/>
  <c r="A24" i="50"/>
  <c r="D24" i="50"/>
  <c r="D25" i="50" s="1"/>
  <c r="E28" i="46"/>
  <c r="E27" i="46"/>
  <c r="B26" i="46"/>
  <c r="D25" i="46"/>
  <c r="A25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26" i="53"/>
  <c r="E27" i="53"/>
  <c r="B25" i="53"/>
  <c r="D24" i="53"/>
  <c r="A24" i="53"/>
  <c r="D30" i="52"/>
  <c r="A30" i="52"/>
  <c r="E33" i="52"/>
  <c r="B31" i="52"/>
  <c r="E28" i="50"/>
  <c r="B27" i="50"/>
  <c r="A26" i="50"/>
  <c r="D26" i="50"/>
  <c r="A26" i="46"/>
  <c r="D26" i="46"/>
  <c r="D27" i="46" s="1"/>
  <c r="E29" i="46"/>
  <c r="E30" i="46"/>
  <c r="B28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25" i="53"/>
  <c r="D26" i="53" s="1"/>
  <c r="A25" i="53"/>
  <c r="E28" i="53"/>
  <c r="E29" i="53"/>
  <c r="B27" i="53"/>
  <c r="A31" i="52"/>
  <c r="D31" i="52"/>
  <c r="D32" i="52" s="1"/>
  <c r="E34" i="52"/>
  <c r="B33" i="52"/>
  <c r="A27" i="50"/>
  <c r="D27" i="50"/>
  <c r="E29" i="50"/>
  <c r="B28" i="50"/>
  <c r="A28" i="46"/>
  <c r="D28" i="46"/>
  <c r="D29" i="46" s="1"/>
  <c r="E31" i="46"/>
  <c r="E32" i="46"/>
  <c r="B3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27" i="53"/>
  <c r="D28" i="53" s="1"/>
  <c r="A27" i="53"/>
  <c r="E30" i="53"/>
  <c r="B29" i="53"/>
  <c r="D33" i="52"/>
  <c r="A33" i="52"/>
  <c r="E36" i="52"/>
  <c r="B34" i="52"/>
  <c r="E35" i="52"/>
  <c r="D28" i="50"/>
  <c r="A28" i="50"/>
  <c r="E30" i="50"/>
  <c r="B29" i="50"/>
  <c r="A30" i="46"/>
  <c r="D30" i="46"/>
  <c r="D31" i="46" s="1"/>
  <c r="E33" i="46"/>
  <c r="B32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29" i="53"/>
  <c r="A29" i="53"/>
  <c r="B30" i="53"/>
  <c r="E31" i="53"/>
  <c r="D34" i="52"/>
  <c r="D35" i="52" s="1"/>
  <c r="A34" i="52"/>
  <c r="E37" i="52"/>
  <c r="B36" i="52"/>
  <c r="A29" i="50"/>
  <c r="D29" i="50"/>
  <c r="E31" i="50"/>
  <c r="B30" i="50"/>
  <c r="E34" i="46"/>
  <c r="B33" i="46"/>
  <c r="A32" i="46"/>
  <c r="D32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32" i="53"/>
  <c r="B31" i="53"/>
  <c r="D30" i="53"/>
  <c r="A30" i="53"/>
  <c r="D36" i="52"/>
  <c r="A36" i="52"/>
  <c r="E38" i="52"/>
  <c r="B37" i="52"/>
  <c r="D30" i="50"/>
  <c r="A30" i="50"/>
  <c r="E32" i="50"/>
  <c r="B31" i="50"/>
  <c r="E35" i="46"/>
  <c r="B34" i="46"/>
  <c r="A33" i="46"/>
  <c r="D33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31" i="53"/>
  <c r="D31" i="53"/>
  <c r="E33" i="53"/>
  <c r="B32" i="53"/>
  <c r="D37" i="52"/>
  <c r="A37" i="52"/>
  <c r="E39" i="52"/>
  <c r="B38" i="52"/>
  <c r="A31" i="50"/>
  <c r="D31" i="50"/>
  <c r="E34" i="50"/>
  <c r="E33" i="50"/>
  <c r="B32" i="50"/>
  <c r="A34" i="46"/>
  <c r="D34" i="46"/>
  <c r="E36" i="46"/>
  <c r="B35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32" i="53"/>
  <c r="A32" i="53"/>
  <c r="E34" i="53"/>
  <c r="B33" i="53"/>
  <c r="D38" i="52"/>
  <c r="A38" i="52"/>
  <c r="E40" i="52"/>
  <c r="E41" i="52" s="1"/>
  <c r="B39" i="52"/>
  <c r="D32" i="50"/>
  <c r="D33" i="50" s="1"/>
  <c r="A32" i="50"/>
  <c r="E37" i="50"/>
  <c r="E35" i="50"/>
  <c r="E36" i="50" s="1"/>
  <c r="B34" i="50"/>
  <c r="D35" i="46"/>
  <c r="A35" i="46"/>
  <c r="E37" i="46"/>
  <c r="B36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33" i="53"/>
  <c r="A33" i="53"/>
  <c r="E35" i="53"/>
  <c r="B34" i="53"/>
  <c r="D39" i="52"/>
  <c r="A39" i="52"/>
  <c r="E42" i="52"/>
  <c r="B40" i="52"/>
  <c r="E38" i="50"/>
  <c r="D34" i="50"/>
  <c r="D35" i="50" s="1"/>
  <c r="D36" i="50" s="1"/>
  <c r="A34" i="50"/>
  <c r="B37" i="50"/>
  <c r="A36" i="46"/>
  <c r="D36" i="46"/>
  <c r="B37" i="46"/>
  <c r="E39" i="46"/>
  <c r="E38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34" i="53"/>
  <c r="A34" i="53"/>
  <c r="E37" i="53"/>
  <c r="B35" i="53"/>
  <c r="E36" i="53"/>
  <c r="D40" i="52"/>
  <c r="D41" i="52" s="1"/>
  <c r="A40" i="52"/>
  <c r="B42" i="52"/>
  <c r="E43" i="52"/>
  <c r="E44" i="52"/>
  <c r="B38" i="50"/>
  <c r="D38" i="50" s="1"/>
  <c r="D39" i="50" s="1"/>
  <c r="E39" i="50"/>
  <c r="A37" i="50"/>
  <c r="D37" i="50"/>
  <c r="E40" i="50"/>
  <c r="E41" i="46"/>
  <c r="B39" i="46"/>
  <c r="E40" i="46"/>
  <c r="A37" i="46"/>
  <c r="D37" i="46"/>
  <c r="D38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35" i="53"/>
  <c r="D35" i="53"/>
  <c r="D36" i="53" s="1"/>
  <c r="B37" i="53"/>
  <c r="E38" i="53"/>
  <c r="B44" i="52"/>
  <c r="E46" i="52"/>
  <c r="E45" i="52"/>
  <c r="A42" i="52"/>
  <c r="D42" i="52"/>
  <c r="D43" i="52" s="1"/>
  <c r="A38" i="50"/>
  <c r="B40" i="50"/>
  <c r="E41" i="50"/>
  <c r="D39" i="46"/>
  <c r="D40" i="46" s="1"/>
  <c r="A39" i="46"/>
  <c r="B41" i="46"/>
  <c r="E42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39" i="53"/>
  <c r="B38" i="53"/>
  <c r="D37" i="53"/>
  <c r="A37" i="53"/>
  <c r="E47" i="52"/>
  <c r="E48" i="52"/>
  <c r="B46" i="52"/>
  <c r="D44" i="52"/>
  <c r="D45" i="52" s="1"/>
  <c r="A44" i="52"/>
  <c r="B41" i="50"/>
  <c r="E42" i="50"/>
  <c r="D40" i="50"/>
  <c r="A40" i="50"/>
  <c r="B42" i="46"/>
  <c r="E43" i="46"/>
  <c r="A41" i="46"/>
  <c r="D41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56" i="52" l="1"/>
  <c r="D46" i="52"/>
  <c r="D47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38" i="53"/>
  <c r="D38" i="53"/>
  <c r="E40" i="53"/>
  <c r="B39" i="53"/>
  <c r="E49" i="52"/>
  <c r="B48" i="52"/>
  <c r="A46" i="52"/>
  <c r="E43" i="50"/>
  <c r="B42" i="50"/>
  <c r="E44" i="50"/>
  <c r="D41" i="50"/>
  <c r="A41" i="50"/>
  <c r="E44" i="46"/>
  <c r="B43" i="46"/>
  <c r="D42" i="46"/>
  <c r="A4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39" i="53"/>
  <c r="A39" i="53"/>
  <c r="E41" i="53"/>
  <c r="B40" i="53"/>
  <c r="E50" i="52"/>
  <c r="B49" i="52"/>
  <c r="D48" i="52"/>
  <c r="A48" i="52"/>
  <c r="D50" i="50"/>
  <c r="D51" i="50" s="1"/>
  <c r="D42" i="50"/>
  <c r="D43" i="50" s="1"/>
  <c r="E45" i="50"/>
  <c r="B44" i="50"/>
  <c r="A42" i="50"/>
  <c r="D43" i="46"/>
  <c r="A43" i="46"/>
  <c r="E45" i="46"/>
  <c r="B4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52" i="50" l="1"/>
  <c r="D53" i="50" s="1"/>
  <c r="D54" i="50" s="1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40" i="53"/>
  <c r="A40" i="53"/>
  <c r="E42" i="53"/>
  <c r="B41" i="53"/>
  <c r="E51" i="52"/>
  <c r="E52" i="52" s="1"/>
  <c r="B50" i="52"/>
  <c r="D49" i="52"/>
  <c r="A49" i="52"/>
  <c r="D55" i="50"/>
  <c r="D56" i="50" s="1"/>
  <c r="D44" i="50"/>
  <c r="B45" i="50"/>
  <c r="E46" i="50"/>
  <c r="A44" i="50"/>
  <c r="A44" i="46"/>
  <c r="D44" i="46"/>
  <c r="E46" i="46"/>
  <c r="B45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41" i="53"/>
  <c r="A41" i="53"/>
  <c r="B42" i="53"/>
  <c r="E43" i="53"/>
  <c r="A50" i="52"/>
  <c r="D50" i="52"/>
  <c r="E53" i="52"/>
  <c r="B51" i="52"/>
  <c r="A45" i="50"/>
  <c r="D45" i="50"/>
  <c r="E47" i="50"/>
  <c r="B46" i="50"/>
  <c r="A45" i="46"/>
  <c r="D45" i="46"/>
  <c r="E49" i="46"/>
  <c r="B46" i="46"/>
  <c r="E47" i="46"/>
  <c r="E4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44" i="53"/>
  <c r="B43" i="53"/>
  <c r="B45" i="53"/>
  <c r="E45" i="53"/>
  <c r="D42" i="53"/>
  <c r="A42" i="53"/>
  <c r="A51" i="52"/>
  <c r="D51" i="52"/>
  <c r="D52" i="52" s="1"/>
  <c r="E55" i="52"/>
  <c r="B55" i="52"/>
  <c r="B53" i="52"/>
  <c r="E54" i="52"/>
  <c r="A46" i="50"/>
  <c r="D46" i="50"/>
  <c r="E48" i="50"/>
  <c r="B47" i="50"/>
  <c r="A46" i="46"/>
  <c r="D46" i="46"/>
  <c r="D47" i="46" s="1"/>
  <c r="D48" i="46" s="1"/>
  <c r="E50" i="46"/>
  <c r="B50" i="46"/>
  <c r="B49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45" i="53"/>
  <c r="A45" i="53"/>
  <c r="D43" i="53"/>
  <c r="D44" i="53" s="1"/>
  <c r="A43" i="53"/>
  <c r="E46" i="53"/>
  <c r="E47" i="53" s="1"/>
  <c r="D53" i="52"/>
  <c r="D54" i="52" s="1"/>
  <c r="A53" i="52"/>
  <c r="D55" i="52"/>
  <c r="A55" i="52"/>
  <c r="E56" i="52"/>
  <c r="D47" i="50"/>
  <c r="A47" i="50"/>
  <c r="E49" i="50"/>
  <c r="B49" i="50"/>
  <c r="B48" i="50"/>
  <c r="A50" i="46"/>
  <c r="D50" i="46"/>
  <c r="E51" i="46"/>
  <c r="E52" i="46" s="1"/>
  <c r="B52" i="46" s="1"/>
  <c r="A49" i="46"/>
  <c r="D49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52" i="46" l="1"/>
  <c r="A52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49" i="50"/>
  <c r="A49" i="50"/>
  <c r="E50" i="50"/>
  <c r="E51" i="50" s="1"/>
  <c r="E52" i="50" s="1"/>
  <c r="E53" i="50" s="1"/>
  <c r="E54" i="50" s="1"/>
  <c r="D48" i="50"/>
  <c r="A4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55" i="50" l="1"/>
  <c r="E56" i="50" s="1"/>
  <c r="E129" i="57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<sst xmlns="http://schemas.openxmlformats.org/spreadsheetml/2006/main" count="552" uniqueCount="185">
  <si>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</si>
  <si>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</si>
  <si>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</si>
  <si>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</si>
  <si>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</si>
  <si>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</si>
  <si>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</si>
  <si>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</si>
  <si>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</si>
  <si>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</si>
  <si>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</si>
  <si>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</si>
  <si>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</si>
  <si>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</si>
  <si>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</si>
  <si>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</si>
  <si>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</si>
  <si>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</si>
  <si>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</si>
  <si>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</si>
  <si>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</si>
  <si>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</si>
  <si>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</si>
  <si>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</si>
  <si>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</si>
  <si>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</si>
  <si>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</si>
  <si>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</si>
  <si>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</si>
  <si>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</si>
  <si>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</si>
  <si>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</si>
  <si>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</si>
  <si>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</si>
  <si>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</si>
  <si>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</si>
  <si>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</si>
  <si>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</si>
  <si>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</si>
  <si>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</si>
  <si>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</si>
  <si>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</si>
  <si>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</si>
  <si>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</si>
  <si>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</si>
  <si>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</si>
  <si>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</si>
  <si>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</si>
  <si>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</si>
  <si>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</si>
  <si>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Tanakorn</t>
  </si>
  <si>
    <t>Malawan</t>
  </si>
  <si>
    <t>TIME136</t>
  </si>
  <si>
    <t>Researching EA Maturity level framwork and making slide to evaluate OIC state follow by framework</t>
  </si>
  <si>
    <t>Preparing deck for kick off project (IT Process part)</t>
  </si>
  <si>
    <t>TIME</t>
  </si>
  <si>
    <t>Research for functionality of work by core business process</t>
  </si>
  <si>
    <t xml:space="preserve">Personal leave for get a 1 st dose of vaccine </t>
  </si>
  <si>
    <t xml:space="preserve">Making ad hoc Dr. T's slide for developing data platform  </t>
  </si>
  <si>
    <t>Making kick off slide in track C</t>
  </si>
  <si>
    <t>Making kick off slide in track C (Cont.)</t>
  </si>
  <si>
    <t>Interview candidate in the position business Analyst</t>
  </si>
  <si>
    <t>TIME-202059</t>
  </si>
  <si>
    <t>Internal weekly meeting with expert and editing slide of muturity level following by expert comment</t>
  </si>
  <si>
    <t>Meeting with client in topic deliverable process</t>
  </si>
  <si>
    <t>TIME-202096</t>
  </si>
  <si>
    <t>Update internal meeting to get working status</t>
  </si>
  <si>
    <t>Home</t>
  </si>
  <si>
    <t>TIME-202124</t>
  </si>
  <si>
    <t>Editing kick off deck track C follow by team lead's comment and making gantt chart track A</t>
  </si>
  <si>
    <t>Internal weekly meeting to clearfy end of deliverable 2 submission</t>
  </si>
  <si>
    <t>Weekly meeting with expert to show result of tesk assignment</t>
  </si>
  <si>
    <t>Making pitch deck template and slides to present deliverable 2</t>
  </si>
  <si>
    <t>Internal Meeting and edit kick off deck follow by expert's comment</t>
  </si>
  <si>
    <t>Making slide to present deliverable 2 and making report deliverable 2 template</t>
  </si>
  <si>
    <t>Meeting with client to kick off project and writing inception report track C</t>
  </si>
  <si>
    <t>Making slide deliverable 2 and update weekly meeting</t>
  </si>
  <si>
    <t>Making Gantt chart track C</t>
  </si>
  <si>
    <t>Proofread, print report deliverable 1 and meeting with EA expert</t>
  </si>
  <si>
    <t xml:space="preserve">analyze data to making slide deliverable 2 </t>
  </si>
  <si>
    <t>Making slide deliverable 2 (Cont.)</t>
  </si>
  <si>
    <t>Writing progress report</t>
  </si>
  <si>
    <t>Proofread, print progress report</t>
  </si>
  <si>
    <t>Preparing Printing report appendix and ToR</t>
  </si>
  <si>
    <t>lisiting question to interview with client</t>
  </si>
  <si>
    <t>Preparing deck for meeting with IT Steering and interview with clients</t>
  </si>
  <si>
    <t>Internal Meeting, Meeting with cilent and expert to collect data requirement</t>
  </si>
  <si>
    <t xml:space="preserve">Internal meeting for clearifly scope of work (To do list) </t>
  </si>
  <si>
    <t xml:space="preserve">Making the architecture capability maturity accessment </t>
  </si>
  <si>
    <t>Making the architecture capability maturity accessment (Cont.) and preparing deck to meeting with IT Team</t>
  </si>
  <si>
    <t>HOME</t>
  </si>
  <si>
    <t>Meeting with IT Team, EA expert and คณะตรวจรับ</t>
  </si>
  <si>
    <t>writing report part the architecture capability maturity accessment</t>
  </si>
  <si>
    <t>writing report part the architecture capability maturity accessment (Cont.)</t>
  </si>
  <si>
    <t>Writing report part OIC EA framework</t>
  </si>
  <si>
    <t>Making slide mock up portfolio management</t>
  </si>
  <si>
    <t>Meeting with client topic establish PMC committee and writing report part OIC EA framework (cont.)</t>
  </si>
  <si>
    <t>Making slide mock up portfolio management (Cont.)</t>
  </si>
  <si>
    <t>Collecting Deck and meeting with client to present portfolio guiedance</t>
  </si>
  <si>
    <t>Meeting with expert, internal team and writing progress report part EA artifact (Cont.)</t>
  </si>
  <si>
    <t xml:space="preserve">Writing progress report part EA artifact </t>
  </si>
  <si>
    <t>Mother's Day</t>
  </si>
  <si>
    <t>Listing invterview questions for interview users and IT Committee and meeting process masterlist</t>
  </si>
  <si>
    <t>Meeting client CIT department and making slide IT committee pitch part overview EA As-Is</t>
  </si>
  <si>
    <t>Internal meeting to present ouput portfolio mgmt.</t>
  </si>
  <si>
    <t>Meeting client IT department and making slide IT committee pitch part methodology and digital transformation assessment</t>
  </si>
  <si>
    <t xml:space="preserve">Meeting with Management Committee to presenting target EA </t>
  </si>
  <si>
    <t>Internal meeting to brainstorm idea for design mock up dashboard</t>
  </si>
  <si>
    <t>Making slide EA assessment, writing progress report and meeting with expert</t>
  </si>
  <si>
    <t>Making interview deck IT committee</t>
  </si>
  <si>
    <t>Proof read and printing EA progress report and weekly meeting and making interview deck IT committee (cont)</t>
  </si>
  <si>
    <t>Internal meeting updating slide ตรวจรับงาน</t>
  </si>
  <si>
    <t>Internal meeting and making 2 slide to prepare deck  ตรวจรับงาน</t>
  </si>
  <si>
    <t>Meeting for pitch PM and editing deck align PM's comments</t>
  </si>
  <si>
    <t>Interview IT committee and making interview deck executive level</t>
  </si>
  <si>
    <t>Interview with client สายงานกฎหมาย และสายงานกลยุทธ์องค์กร, meeting with IT , making MoM and preparing deck to interview client</t>
  </si>
  <si>
    <t>Interview with client สายงานคุ้มครองสิทธิประโยชน์, สายงานบริหาร making MoM</t>
  </si>
  <si>
    <t xml:space="preserve">Meeting with IT, expert, internal team and preparing deck to interview with client </t>
  </si>
  <si>
    <t>Pitching TK park project</t>
  </si>
  <si>
    <t>Interview with client ฝ่ายทรัพยากรบุคคล, making MoM and preparing deck to interview client</t>
  </si>
  <si>
    <t>Making business journey สายงานกฎหมาย กลยุทธ์องค์กร คุ้มครองสิทธิประโยชน์ และบริหาร</t>
  </si>
  <si>
    <t xml:space="preserve">Internal meeting to make draft final report </t>
  </si>
  <si>
    <t>Interview with client สายตรวจสอบ และสายวิเคราะห์ธุรกิจ, meeting with expert, making MoM and preparing deck to interview client</t>
  </si>
  <si>
    <t>Interview with client สายตรวจสอบคนกลางประกันภัย และสายพัฒนามาตรฐานการกำกับ, making MoM and preparing deck to interview client</t>
  </si>
  <si>
    <t xml:space="preserve">Internal Weekly meeting to brainstorm key initiative of project </t>
  </si>
  <si>
    <t>Interview with client สายกำกับผลิตภัณฑ์ประกันภัย และสายกำกับธุรกิจและการลงทุน, making MoM and preparing deck to interview client</t>
  </si>
  <si>
    <t>Discussing data driven organization initiative</t>
  </si>
  <si>
    <t>Interview with client ฝ่ายตรวจสอบกิจการภายใน และสำนักเลขาธิการ, making MoM and preparing deck to interview client</t>
  </si>
  <si>
    <t>Making slide CEO pitch deck</t>
  </si>
  <si>
    <t>Interview with client สถาบันวิทยาการประกันภัยระดับสูง, making MoM and preparing deck to interview client</t>
  </si>
  <si>
    <t>meeting with CEO to present portfolio mamagenent and internal meeting</t>
  </si>
  <si>
    <t>Interview with client สายส่งเสริมและประกันภัยส่วนกลางและส่วนภูมิภาค, making MoM and preparing deck to interview client</t>
  </si>
  <si>
    <t>Meeting with expert, making MoM and preparing deck to interview client</t>
  </si>
  <si>
    <t>Brainstorming portfolio strategy initiative</t>
  </si>
  <si>
    <t>Meeting with client to get scope EA and data driven organization</t>
  </si>
  <si>
    <t>Interview with client สายกลยุทธ์องค์กร, making MoM and preparing deck to interview client</t>
  </si>
  <si>
    <t>Writing final report</t>
  </si>
  <si>
    <t>L&amp;D Program-Review Session1 taining how to writing technical proposal</t>
  </si>
  <si>
    <t>Writing final report part initiative project</t>
  </si>
  <si>
    <t>Interview with client กองทุน, making MoM and preparing deck to interview client</t>
  </si>
  <si>
    <t>Making slide roadmap and writing final report part initiative project</t>
  </si>
  <si>
    <t>Writing final report part initiative project (Cont.) and collect deck from the team</t>
  </si>
  <si>
    <t>Internal Meeting with กองทุน team, weekly update with expert and preparing deck to interview client</t>
  </si>
  <si>
    <t xml:space="preserve">Making slides and writing update progress report and internal focus group </t>
  </si>
  <si>
    <t>preparing deck to internview with client and writing progress report</t>
  </si>
  <si>
    <t>Interview with client รองเลขาธิการด้านกำกับ, making MoM, preparing workshop deck</t>
  </si>
  <si>
    <t>Internal meeting to brainstorm define initiative project</t>
  </si>
  <si>
    <t>Presenting status project with PMO and making deck workshop</t>
  </si>
  <si>
    <t>Focus group to present portfolio strategy with entrepreneur</t>
  </si>
  <si>
    <t>Making deck workshop, weekly meeting with expert and bi weekly meeting with BPI project</t>
  </si>
  <si>
    <t>define theme and writing initiative project</t>
  </si>
  <si>
    <t>Presale Thaiwater Data platform project</t>
  </si>
  <si>
    <t>Making requirement and pain point slide for workshop</t>
  </si>
  <si>
    <t>Making deck slide for workshop</t>
  </si>
  <si>
    <t>estimate budget of initiative and writing report</t>
  </si>
  <si>
    <t>Presenting final deliverable with คณะตรวจรับ</t>
  </si>
  <si>
    <t>Making deck slide for workshop (cont.)</t>
  </si>
  <si>
    <t>Making deck slide for workshop (cont.) and meeting with expert to pre-training</t>
  </si>
  <si>
    <t>Personal leave to get 2 nd dose of vaccine (half day)</t>
  </si>
  <si>
    <t>Training As-Is EA with client and preparing deck workshop</t>
  </si>
  <si>
    <t xml:space="preserve">Workshop As-Is EA with client and making deck executive interview </t>
  </si>
  <si>
    <t>Writing as-is EA report part Business architecture</t>
  </si>
  <si>
    <t>Present fianl deliverable and editing report align with client comment</t>
  </si>
  <si>
    <t>Making slide pitching MCOT EA project</t>
  </si>
  <si>
    <t>Writing as-is EA report part current state EA analysis, architecture vision and requirements</t>
  </si>
  <si>
    <t>MCOT</t>
  </si>
  <si>
    <t>Writing as-is EA report part stakeholder analysis and review policy, strategic organization plan</t>
  </si>
  <si>
    <t>Brainstorm SWOT and TOWS,making deck for present As-Is EA</t>
  </si>
  <si>
    <t>Training as-is EA for executive and making deck for present As-Is EA (Cont.)</t>
  </si>
  <si>
    <t>Editing report align with client comment</t>
  </si>
  <si>
    <t>Editing deck for training executive align expert comment and weekly meeting with expert</t>
  </si>
  <si>
    <t>present result of As-Is EA and making progress report</t>
  </si>
  <si>
    <t>Writing a progress report (Cont.)</t>
  </si>
  <si>
    <t>Writing as-is deliverable report, conduct deck and check format report</t>
  </si>
  <si>
    <t>Weekly meeting with expert, internal weekly meeting and bi weekly meeting with BPI project</t>
  </si>
  <si>
    <t>Weekly meeting with expert, internal weekly meeting to brainstrom overview project outlook and bi weekly meeting with BPI project</t>
  </si>
  <si>
    <t>Internal meeting update, meeting with client to present story CEO pitch and making slide CEO pitch deck</t>
  </si>
  <si>
    <t>Vacation leave</t>
  </si>
  <si>
    <t>Substitution for Chulalongkorn Day</t>
  </si>
  <si>
    <t>Meeting with client MCOT EA project</t>
  </si>
  <si>
    <t>Meeting with client MCOT EA project to present scope of work</t>
  </si>
  <si>
    <t>Meeting with client to present As-Is EA and making slide traget EA</t>
  </si>
  <si>
    <t>Meeting slide CEO pitch deck</t>
  </si>
  <si>
    <t>Editing  As-Is report align client comment and update weekly meeting</t>
  </si>
  <si>
    <t>Internal meeting MCOT EA project to discuss scope of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</si>
</sst>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b/>
      <sz val="10"/>
      <color rgb="FF000000"/>
      <name val="Tahom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2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7" fillId="8" borderId="24" xfId="0" applyFont="1" applyFill="1" applyBorder="1" applyAlignment="1" applyProtection="1">
      <alignment vertical="center" wrapText="1"/>
      <protection locked="0"/>
    </xf>
    <xf numFmtId="0" fontId="7" fillId="0" borderId="20" xfId="0" applyFont="1" applyFill="1" applyBorder="1" applyAlignment="1" applyProtection="1">
      <alignment vertical="center" wrapText="1"/>
      <protection locked="0"/>
    </xf>
    <xf numFmtId="0" fontId="12" fillId="0" borderId="0" xfId="0" applyFont="1"/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77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G42" sqref="G42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41" t="s">
        <v>24</v>
      </c>
      <c r="C2" s="142"/>
      <c r="D2" s="142"/>
      <c r="E2" s="142"/>
      <c r="F2" s="142"/>
      <c r="G2" s="143"/>
      <c r="H2" s="2"/>
      <c r="I2" s="2"/>
    </row>
    <row r="3" spans="2:9" x14ac:dyDescent="0.2">
      <c r="B3" s="7" t="s">
        <v>25</v>
      </c>
      <c r="C3" s="147" t="s">
        <v>50</v>
      </c>
      <c r="D3" s="148"/>
      <c r="E3" s="148"/>
      <c r="F3" s="148"/>
      <c r="G3" s="149"/>
      <c r="H3" s="3"/>
      <c r="I3" s="3"/>
    </row>
    <row r="4" spans="2:9" x14ac:dyDescent="0.2">
      <c r="B4" s="6" t="s">
        <v>26</v>
      </c>
      <c r="C4" s="150" t="s">
        <v>51</v>
      </c>
      <c r="D4" s="151"/>
      <c r="E4" s="151"/>
      <c r="F4" s="151"/>
      <c r="G4" s="152"/>
      <c r="H4" s="3"/>
      <c r="I4" s="3"/>
    </row>
    <row r="5" spans="2:9" x14ac:dyDescent="0.2">
      <c r="B5" s="6" t="s">
        <v>27</v>
      </c>
      <c r="C5" s="150" t="s">
        <v>52</v>
      </c>
      <c r="D5" s="151"/>
      <c r="E5" s="151"/>
      <c r="F5" s="151"/>
      <c r="G5" s="152"/>
      <c r="H5" s="3"/>
      <c r="I5" s="3"/>
    </row>
    <row r="7" spans="2:9" ht="32.25" customHeight="1" x14ac:dyDescent="0.2">
      <c r="B7" s="161" t="s">
        <v>31</v>
      </c>
      <c r="C7" s="162"/>
      <c r="D7" s="162"/>
      <c r="E7" s="162"/>
      <c r="F7" s="162"/>
      <c r="G7" s="163"/>
      <c r="H7" s="3"/>
      <c r="I7" s="3"/>
    </row>
    <row r="8" spans="2:9" x14ac:dyDescent="0.2">
      <c r="B8" s="144" t="s">
        <v>28</v>
      </c>
      <c r="C8" s="145"/>
      <c r="D8" s="145"/>
      <c r="E8" s="145"/>
      <c r="F8" s="145"/>
      <c r="G8" s="146"/>
      <c r="H8" s="3"/>
      <c r="I8" s="3"/>
    </row>
    <row r="9" spans="2:9" x14ac:dyDescent="0.2">
      <c r="B9" s="158" t="s">
        <v>29</v>
      </c>
      <c r="C9" s="159"/>
      <c r="D9" s="159"/>
      <c r="E9" s="159"/>
      <c r="F9" s="159"/>
      <c r="G9" s="160"/>
      <c r="H9" s="3"/>
      <c r="I9" s="3"/>
    </row>
    <row r="10" spans="2:9" x14ac:dyDescent="0.2">
      <c r="B10" s="129" t="s">
        <v>30</v>
      </c>
      <c r="C10" s="130"/>
      <c r="D10" s="130"/>
      <c r="E10" s="130"/>
      <c r="F10" s="130"/>
      <c r="G10" s="131"/>
      <c r="H10" s="3"/>
      <c r="I10" s="3"/>
    </row>
    <row r="12" spans="2:9" x14ac:dyDescent="0.2">
      <c r="B12" s="58" t="s">
        <v>46</v>
      </c>
      <c r="C12" s="153" t="s">
        <v>16</v>
      </c>
      <c r="D12" s="154"/>
      <c r="E12" s="154"/>
      <c r="F12" s="154"/>
      <c r="G12" s="154"/>
      <c r="H12" s="4"/>
      <c r="I12" s="4"/>
    </row>
    <row r="13" spans="2:9" ht="19.5" customHeight="1" x14ac:dyDescent="0.2">
      <c r="B13" s="60">
        <v>9001</v>
      </c>
      <c r="C13" s="123" t="s">
        <v>36</v>
      </c>
      <c r="D13" s="124"/>
      <c r="E13" s="124"/>
      <c r="F13" s="124"/>
      <c r="G13" s="125"/>
      <c r="H13" s="4"/>
      <c r="I13" s="4"/>
    </row>
    <row r="14" spans="2:9" ht="19.5" customHeight="1" x14ac:dyDescent="0.2">
      <c r="B14" s="7" t="s">
        <v>23</v>
      </c>
      <c r="C14" s="129"/>
      <c r="D14" s="130"/>
      <c r="E14" s="130"/>
      <c r="F14" s="130"/>
      <c r="G14" s="131"/>
      <c r="H14" s="4"/>
      <c r="I14" s="4"/>
    </row>
    <row r="15" spans="2:9" ht="18.75" customHeight="1" x14ac:dyDescent="0.2">
      <c r="B15" s="60">
        <v>9002</v>
      </c>
      <c r="C15" s="155" t="s">
        <v>45</v>
      </c>
      <c r="D15" s="156"/>
      <c r="E15" s="156"/>
      <c r="F15" s="156"/>
      <c r="G15" s="157"/>
      <c r="H15" s="4"/>
      <c r="I15" s="4"/>
    </row>
    <row r="16" spans="2:9" ht="18.75" customHeight="1" x14ac:dyDescent="0.2">
      <c r="B16" s="61"/>
      <c r="C16" s="164" t="s">
        <v>43</v>
      </c>
      <c r="D16" s="165"/>
      <c r="E16" s="165"/>
      <c r="F16" s="165"/>
      <c r="G16" s="166"/>
      <c r="H16" s="4"/>
      <c r="I16" s="4"/>
    </row>
    <row r="17" spans="2:9" ht="18.75" customHeight="1" x14ac:dyDescent="0.2">
      <c r="B17" s="7" t="s">
        <v>15</v>
      </c>
      <c r="C17" s="126" t="s">
        <v>44</v>
      </c>
      <c r="D17" s="127"/>
      <c r="E17" s="127"/>
      <c r="F17" s="127"/>
      <c r="G17" s="128"/>
      <c r="H17" s="4"/>
      <c r="I17" s="4"/>
    </row>
    <row r="18" spans="2:9" ht="19.5" customHeight="1" x14ac:dyDescent="0.2">
      <c r="B18" s="62">
        <v>9003</v>
      </c>
      <c r="C18" s="132" t="s">
        <v>37</v>
      </c>
      <c r="D18" s="133"/>
      <c r="E18" s="133"/>
      <c r="F18" s="133"/>
      <c r="G18" s="134"/>
      <c r="H18" s="4"/>
      <c r="I18" s="4"/>
    </row>
    <row r="19" spans="2:9" x14ac:dyDescent="0.2">
      <c r="B19" s="63" t="s">
        <v>17</v>
      </c>
      <c r="C19" s="135"/>
      <c r="D19" s="136"/>
      <c r="E19" s="136"/>
      <c r="F19" s="136"/>
      <c r="G19" s="137"/>
      <c r="H19" s="4"/>
      <c r="I19" s="4"/>
    </row>
    <row r="20" spans="2:9" ht="19.5" customHeight="1" x14ac:dyDescent="0.2">
      <c r="B20" s="62">
        <v>9004</v>
      </c>
      <c r="C20" s="132" t="s">
        <v>42</v>
      </c>
      <c r="D20" s="133"/>
      <c r="E20" s="133"/>
      <c r="F20" s="133"/>
      <c r="G20" s="134"/>
      <c r="H20" s="4"/>
      <c r="I20" s="4"/>
    </row>
    <row r="21" spans="2:9" ht="19.5" customHeight="1" x14ac:dyDescent="0.2">
      <c r="B21" s="63" t="s">
        <v>17</v>
      </c>
      <c r="C21" s="135"/>
      <c r="D21" s="136"/>
      <c r="E21" s="136"/>
      <c r="F21" s="136"/>
      <c r="G21" s="137"/>
      <c r="H21" s="4"/>
      <c r="I21" s="4"/>
    </row>
    <row r="22" spans="2:9" ht="19.5" customHeight="1" x14ac:dyDescent="0.2">
      <c r="B22" s="60">
        <v>9005</v>
      </c>
      <c r="C22" s="123" t="s">
        <v>41</v>
      </c>
      <c r="D22" s="124"/>
      <c r="E22" s="124"/>
      <c r="F22" s="124"/>
      <c r="G22" s="125"/>
    </row>
    <row r="23" spans="2:9" ht="19.5" customHeight="1" x14ac:dyDescent="0.2">
      <c r="B23" s="7" t="s">
        <v>32</v>
      </c>
      <c r="C23" s="129"/>
      <c r="D23" s="130"/>
      <c r="E23" s="130"/>
      <c r="F23" s="130"/>
      <c r="G23" s="131"/>
    </row>
    <row r="24" spans="2:9" ht="19.5" customHeight="1" x14ac:dyDescent="0.2">
      <c r="B24" s="60">
        <v>9006</v>
      </c>
      <c r="C24" s="132" t="s">
        <v>40</v>
      </c>
      <c r="D24" s="133"/>
      <c r="E24" s="133"/>
      <c r="F24" s="133"/>
      <c r="G24" s="134"/>
    </row>
    <row r="25" spans="2:9" x14ac:dyDescent="0.2">
      <c r="B25" s="7" t="s">
        <v>22</v>
      </c>
      <c r="C25" s="135"/>
      <c r="D25" s="136"/>
      <c r="E25" s="136"/>
      <c r="F25" s="136"/>
      <c r="G25" s="137"/>
    </row>
    <row r="26" spans="2:9" ht="19.5" customHeight="1" x14ac:dyDescent="0.2">
      <c r="B26" s="60">
        <v>9007</v>
      </c>
      <c r="C26" s="123" t="s">
        <v>39</v>
      </c>
      <c r="D26" s="124"/>
      <c r="E26" s="124"/>
      <c r="F26" s="124"/>
      <c r="G26" s="125"/>
    </row>
    <row r="27" spans="2:9" ht="19.5" customHeight="1" x14ac:dyDescent="0.2">
      <c r="B27" s="7" t="s">
        <v>9</v>
      </c>
      <c r="C27" s="129"/>
      <c r="D27" s="130"/>
      <c r="E27" s="130"/>
      <c r="F27" s="130"/>
      <c r="G27" s="131"/>
    </row>
    <row r="28" spans="2:9" ht="19.5" customHeight="1" x14ac:dyDescent="0.2">
      <c r="B28" s="60">
        <v>9008</v>
      </c>
      <c r="C28" s="123" t="s">
        <v>38</v>
      </c>
      <c r="D28" s="124"/>
      <c r="E28" s="124"/>
      <c r="F28" s="124"/>
      <c r="G28" s="125"/>
    </row>
    <row r="29" spans="2:9" ht="19.5" customHeight="1" x14ac:dyDescent="0.2">
      <c r="B29" s="7" t="s">
        <v>10</v>
      </c>
      <c r="C29" s="129"/>
      <c r="D29" s="130"/>
      <c r="E29" s="130"/>
      <c r="F29" s="130"/>
      <c r="G29" s="131"/>
    </row>
    <row r="30" spans="2:9" ht="15" customHeight="1" x14ac:dyDescent="0.2">
      <c r="B30" s="60">
        <v>9009</v>
      </c>
      <c r="C30" s="132" t="s">
        <v>47</v>
      </c>
      <c r="D30" s="133"/>
      <c r="E30" s="133"/>
      <c r="F30" s="133"/>
      <c r="G30" s="134"/>
    </row>
    <row r="31" spans="2:9" x14ac:dyDescent="0.2">
      <c r="B31" s="61"/>
      <c r="C31" s="138" t="s">
        <v>48</v>
      </c>
      <c r="D31" s="139"/>
      <c r="E31" s="139"/>
      <c r="F31" s="139"/>
      <c r="G31" s="140"/>
    </row>
    <row r="32" spans="2:9" ht="19.5" customHeight="1" x14ac:dyDescent="0.2">
      <c r="B32" s="7" t="s">
        <v>21</v>
      </c>
      <c r="C32" s="135" t="s">
        <v>49</v>
      </c>
      <c r="D32" s="136"/>
      <c r="E32" s="136"/>
      <c r="F32" s="136"/>
      <c r="G32" s="137"/>
    </row>
    <row r="33" spans="2:7" ht="19.5" customHeight="1" x14ac:dyDescent="0.2">
      <c r="B33" s="60">
        <v>9010</v>
      </c>
      <c r="C33" s="123" t="s">
        <v>18</v>
      </c>
      <c r="D33" s="124"/>
      <c r="E33" s="124"/>
      <c r="F33" s="124"/>
      <c r="G33" s="125"/>
    </row>
    <row r="34" spans="2:7" ht="19.5" customHeight="1" x14ac:dyDescent="0.2">
      <c r="B34" s="7" t="s">
        <v>11</v>
      </c>
      <c r="C34" s="129"/>
      <c r="D34" s="130"/>
      <c r="E34" s="130"/>
      <c r="F34" s="130"/>
      <c r="G34" s="131"/>
    </row>
    <row r="35" spans="2:7" ht="19.5" customHeight="1" x14ac:dyDescent="0.2">
      <c r="B35" s="60">
        <v>9013</v>
      </c>
      <c r="C35" s="123" t="s">
        <v>19</v>
      </c>
      <c r="D35" s="124"/>
      <c r="E35" s="124"/>
      <c r="F35" s="124"/>
      <c r="G35" s="125"/>
    </row>
    <row r="36" spans="2:7" ht="19.5" customHeight="1" x14ac:dyDescent="0.2">
      <c r="B36" s="7" t="s">
        <v>12</v>
      </c>
      <c r="C36" s="129"/>
      <c r="D36" s="130"/>
      <c r="E36" s="130"/>
      <c r="F36" s="130"/>
      <c r="G36" s="131"/>
    </row>
    <row r="37" spans="2:7" ht="19.5" customHeight="1" x14ac:dyDescent="0.2">
      <c r="B37" s="60">
        <v>9014</v>
      </c>
      <c r="C37" s="123" t="s">
        <v>13</v>
      </c>
      <c r="D37" s="124"/>
      <c r="E37" s="124"/>
      <c r="F37" s="124"/>
      <c r="G37" s="125"/>
    </row>
    <row r="38" spans="2:7" ht="19.5" customHeight="1" x14ac:dyDescent="0.2">
      <c r="B38" s="64" t="s">
        <v>13</v>
      </c>
      <c r="C38" s="126"/>
      <c r="D38" s="127"/>
      <c r="E38" s="127"/>
      <c r="F38" s="127"/>
      <c r="G38" s="128"/>
    </row>
    <row r="39" spans="2:7" ht="19.5" customHeight="1" x14ac:dyDescent="0.2">
      <c r="B39" s="60">
        <v>9015</v>
      </c>
      <c r="C39" s="123" t="s">
        <v>20</v>
      </c>
      <c r="D39" s="124"/>
      <c r="E39" s="124"/>
      <c r="F39" s="124"/>
      <c r="G39" s="125"/>
    </row>
    <row r="40" spans="2:7" ht="19.5" customHeight="1" x14ac:dyDescent="0.2">
      <c r="B40" s="64" t="s">
        <v>14</v>
      </c>
      <c r="C40" s="129"/>
      <c r="D40" s="130"/>
      <c r="E40" s="130"/>
      <c r="F40" s="130"/>
      <c r="G40" s="131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01"/>
  <sheetViews>
    <sheetView showGridLines="0" topLeftCell="D1" zoomScale="90" zoomScaleNormal="90" workbookViewId="0">
      <selection activeCell="G28" sqref="G28:J2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SUM(J10:J67)</f>
        <v>201.5</v>
      </c>
      <c r="J8" s="25">
        <f>I8/8</f>
        <v>25.1875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56" si="0">IF(OR(C11="f",C11="u",C11="F",C11="U"),"",IF(OR(B11=1,B11=2,B11=3,B11=4,B11=5),1,""))</f>
        <v>1</v>
      </c>
      <c r="B11" s="8">
        <f t="shared" ref="B11:B53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65</v>
      </c>
      <c r="G11" s="47">
        <v>9001</v>
      </c>
      <c r="H11" s="48" t="s">
        <v>122</v>
      </c>
      <c r="I11" s="98" t="s">
        <v>55</v>
      </c>
      <c r="J11" s="100">
        <v>9</v>
      </c>
    </row>
    <row r="12" spans="1:10" ht="22.5" customHeight="1" x14ac:dyDescent="0.2">
      <c r="A12" s="31">
        <f t="shared" si="0"/>
        <v>1</v>
      </c>
      <c r="B12" s="8">
        <f t="shared" si="1"/>
        <v>4</v>
      </c>
      <c r="C12" s="76"/>
      <c r="D12" s="77" t="str">
        <f>IF(B12=1,"Mo",IF(B12=2,"Tue",IF(B12=3,"Wed",IF(B12=4,"Thu",IF(B12=5,"Fri",IF(B12=6,"Sat",IF(B12=7,"Sun","")))))))</f>
        <v>Thu</v>
      </c>
      <c r="E12" s="45">
        <f>+E11+1</f>
        <v>44441</v>
      </c>
      <c r="F12" s="35" t="s">
        <v>65</v>
      </c>
      <c r="G12" s="47">
        <v>9001</v>
      </c>
      <c r="H12" s="48" t="s">
        <v>123</v>
      </c>
      <c r="I12" s="98" t="s">
        <v>55</v>
      </c>
      <c r="J12" s="100">
        <v>7.5</v>
      </c>
    </row>
    <row r="13" spans="1:10" ht="22.5" customHeight="1" x14ac:dyDescent="0.2">
      <c r="A13" s="31"/>
      <c r="C13" s="76"/>
      <c r="D13" s="77" t="str">
        <f>D12</f>
        <v>Thu</v>
      </c>
      <c r="E13" s="45">
        <f>E12</f>
        <v>44441</v>
      </c>
      <c r="F13" s="35" t="s">
        <v>68</v>
      </c>
      <c r="G13" s="47">
        <v>9001</v>
      </c>
      <c r="H13" s="67" t="s">
        <v>124</v>
      </c>
      <c r="I13" s="66" t="s">
        <v>55</v>
      </c>
      <c r="J13" s="87">
        <v>1.5</v>
      </c>
    </row>
    <row r="14" spans="1:10" ht="22.5" customHeight="1" x14ac:dyDescent="0.2">
      <c r="A14" s="31">
        <f t="shared" si="0"/>
        <v>1</v>
      </c>
      <c r="B14" s="8">
        <f t="shared" si="1"/>
        <v>5</v>
      </c>
      <c r="C14" s="76"/>
      <c r="D14" s="74" t="str">
        <f>IF(B14=1,"Mo",IF(B14=2,"Tue",IF(B14=3,"Wed",IF(B14=4,"Thu",IF(B14=5,"Fri",IF(B14=6,"Sat",IF(B14=7,"Sun","")))))))</f>
        <v>Fri</v>
      </c>
      <c r="E14" s="34">
        <f>+E12+1</f>
        <v>44442</v>
      </c>
      <c r="F14" s="35" t="s">
        <v>65</v>
      </c>
      <c r="G14" s="47">
        <v>9001</v>
      </c>
      <c r="H14" s="48" t="s">
        <v>125</v>
      </c>
      <c r="I14" s="98" t="s">
        <v>55</v>
      </c>
      <c r="J14" s="100">
        <v>8</v>
      </c>
    </row>
    <row r="15" spans="1:10" ht="22.5" customHeight="1" x14ac:dyDescent="0.2">
      <c r="A15" s="31"/>
      <c r="C15" s="76"/>
      <c r="D15" s="74" t="str">
        <f>D14</f>
        <v>Fri</v>
      </c>
      <c r="E15" s="34">
        <f>E14</f>
        <v>44442</v>
      </c>
      <c r="F15" s="35" t="s">
        <v>68</v>
      </c>
      <c r="G15" s="47">
        <v>9001</v>
      </c>
      <c r="H15" s="43" t="s">
        <v>126</v>
      </c>
      <c r="I15" s="36" t="s">
        <v>55</v>
      </c>
      <c r="J15" s="85">
        <v>1</v>
      </c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76"/>
      <c r="D16" s="77" t="str">
        <f t="shared" ref="D16:D53" si="2">IF(B16=1,"Mo",IF(B16=2,"Tue",IF(B16=3,"Wed",IF(B16=4,"Thu",IF(B16=5,"Fri",IF(B16=6,"Sat",IF(B16=7,"Sun","")))))))</f>
        <v>Sat</v>
      </c>
      <c r="E16" s="45">
        <f>+E14+1</f>
        <v>44443</v>
      </c>
      <c r="F16" s="46"/>
      <c r="G16" s="47"/>
      <c r="H16" s="71"/>
      <c r="I16" s="47"/>
      <c r="J16" s="86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76"/>
      <c r="D17" s="77" t="str">
        <f t="shared" si="2"/>
        <v>Sun</v>
      </c>
      <c r="E17" s="45">
        <f>+E16+1</f>
        <v>44444</v>
      </c>
      <c r="F17" s="46"/>
      <c r="G17" s="47"/>
      <c r="H17" s="48"/>
      <c r="I17" s="47"/>
      <c r="J17" s="86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76"/>
      <c r="D18" s="74" t="str">
        <f t="shared" si="2"/>
        <v>Mo</v>
      </c>
      <c r="E18" s="34">
        <f>+E17+1</f>
        <v>44445</v>
      </c>
      <c r="F18" s="35" t="s">
        <v>65</v>
      </c>
      <c r="G18" s="47">
        <v>9001</v>
      </c>
      <c r="H18" s="48" t="s">
        <v>127</v>
      </c>
      <c r="I18" s="98" t="s">
        <v>55</v>
      </c>
      <c r="J18" s="100">
        <v>7.5</v>
      </c>
    </row>
    <row r="19" spans="1:10" ht="22.5" customHeight="1" x14ac:dyDescent="0.2">
      <c r="A19" s="31"/>
      <c r="C19" s="76"/>
      <c r="D19" s="74" t="str">
        <f>D18</f>
        <v>Mo</v>
      </c>
      <c r="E19" s="34">
        <f>E18</f>
        <v>44445</v>
      </c>
      <c r="F19" s="35" t="s">
        <v>68</v>
      </c>
      <c r="G19" s="47">
        <v>9001</v>
      </c>
      <c r="H19" s="43" t="s">
        <v>128</v>
      </c>
      <c r="I19" s="36" t="s">
        <v>55</v>
      </c>
      <c r="J19" s="85">
        <v>1.5</v>
      </c>
    </row>
    <row r="20" spans="1:10" ht="22.5" customHeight="1" x14ac:dyDescent="0.2">
      <c r="A20" s="31">
        <f t="shared" si="0"/>
        <v>1</v>
      </c>
      <c r="B20" s="8">
        <f t="shared" si="1"/>
        <v>2</v>
      </c>
      <c r="C20" s="76"/>
      <c r="D20" s="77" t="str">
        <f t="shared" si="2"/>
        <v>Tue</v>
      </c>
      <c r="E20" s="45">
        <f>+E18+1</f>
        <v>44446</v>
      </c>
      <c r="F20" s="35" t="s">
        <v>65</v>
      </c>
      <c r="G20" s="47">
        <v>9001</v>
      </c>
      <c r="H20" s="48" t="s">
        <v>129</v>
      </c>
      <c r="I20" s="47" t="s">
        <v>55</v>
      </c>
      <c r="J20" s="86">
        <v>5</v>
      </c>
    </row>
    <row r="21" spans="1:10" ht="22.5" customHeight="1" x14ac:dyDescent="0.2">
      <c r="A21" s="31"/>
      <c r="C21" s="76"/>
      <c r="D21" s="77" t="str">
        <f>D20</f>
        <v>Tue</v>
      </c>
      <c r="E21" s="45">
        <f>E20</f>
        <v>44446</v>
      </c>
      <c r="F21" s="35" t="s">
        <v>68</v>
      </c>
      <c r="G21" s="47">
        <v>9001</v>
      </c>
      <c r="H21" s="43" t="s">
        <v>130</v>
      </c>
      <c r="I21" s="47" t="s">
        <v>55</v>
      </c>
      <c r="J21" s="86">
        <v>3.5</v>
      </c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>IF(B22=1,"Mo",IF(B22=2,"Tue",IF(B22=3,"Wed",IF(B22=4,"Thu",IF(B22=5,"Fri",IF(B22=6,"Sat",IF(B22=7,"Sun","")))))))</f>
        <v>Wed</v>
      </c>
      <c r="E22" s="34">
        <f>+E20+1</f>
        <v>44447</v>
      </c>
      <c r="F22" s="35" t="s">
        <v>65</v>
      </c>
      <c r="G22" s="47">
        <v>9001</v>
      </c>
      <c r="H22" s="48" t="s">
        <v>132</v>
      </c>
      <c r="I22" s="98" t="s">
        <v>90</v>
      </c>
      <c r="J22" s="100">
        <v>5</v>
      </c>
    </row>
    <row r="23" spans="1:10" ht="22.5" customHeight="1" x14ac:dyDescent="0.2">
      <c r="A23" s="31"/>
      <c r="C23" s="76"/>
      <c r="D23" s="74" t="str">
        <f t="shared" ref="D23:E23" si="3">D22</f>
        <v>Wed</v>
      </c>
      <c r="E23" s="34">
        <f t="shared" si="3"/>
        <v>44447</v>
      </c>
      <c r="F23" s="35" t="s">
        <v>68</v>
      </c>
      <c r="G23" s="47">
        <v>9001</v>
      </c>
      <c r="H23" s="43" t="s">
        <v>133</v>
      </c>
      <c r="I23" s="47" t="s">
        <v>90</v>
      </c>
      <c r="J23" s="86">
        <v>4</v>
      </c>
    </row>
    <row r="24" spans="1:10" ht="22.5" customHeight="1" x14ac:dyDescent="0.2">
      <c r="A24" s="31">
        <f t="shared" si="0"/>
        <v>1</v>
      </c>
      <c r="B24" s="8">
        <f t="shared" si="1"/>
        <v>4</v>
      </c>
      <c r="C24" s="76"/>
      <c r="D24" s="77" t="str">
        <f>IF(B24=1,"Mo",IF(B24=2,"Tue",IF(B24=3,"Wed",IF(B24=4,"Thu",IF(B24=5,"Fri",IF(B24=6,"Sat",IF(B24=7,"Sun","")))))))</f>
        <v>Thu</v>
      </c>
      <c r="E24" s="45">
        <f>+E22+1</f>
        <v>44448</v>
      </c>
      <c r="F24" s="35" t="s">
        <v>65</v>
      </c>
      <c r="G24" s="47">
        <v>9001</v>
      </c>
      <c r="H24" s="48" t="s">
        <v>131</v>
      </c>
      <c r="I24" s="98" t="s">
        <v>55</v>
      </c>
      <c r="J24" s="100">
        <v>6</v>
      </c>
    </row>
    <row r="25" spans="1:10" ht="22.5" customHeight="1" x14ac:dyDescent="0.2">
      <c r="A25" s="31"/>
      <c r="C25" s="76"/>
      <c r="D25" s="77" t="str">
        <f>D24</f>
        <v>Thu</v>
      </c>
      <c r="E25" s="45">
        <f>E24</f>
        <v>44448</v>
      </c>
      <c r="F25" s="35" t="s">
        <v>68</v>
      </c>
      <c r="G25" s="47">
        <v>9001</v>
      </c>
      <c r="H25" s="43" t="s">
        <v>134</v>
      </c>
      <c r="I25" s="36" t="s">
        <v>55</v>
      </c>
      <c r="J25" s="85">
        <v>3</v>
      </c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4" t="str">
        <f>IF(B26=1,"Mo",IF(B26=2,"Tue",IF(B26=3,"Wed",IF(B26=4,"Thu",IF(B26=5,"Fri",IF(B26=6,"Sat",IF(B26=7,"Sun","")))))))</f>
        <v>Fri</v>
      </c>
      <c r="E26" s="34">
        <f>+E24+1</f>
        <v>44449</v>
      </c>
      <c r="F26" s="35" t="s">
        <v>65</v>
      </c>
      <c r="G26" s="47">
        <v>9001</v>
      </c>
      <c r="H26" s="48" t="s">
        <v>135</v>
      </c>
      <c r="I26" s="36" t="s">
        <v>55</v>
      </c>
      <c r="J26" s="85">
        <v>4</v>
      </c>
    </row>
    <row r="27" spans="1:10" ht="22.5" customHeight="1" x14ac:dyDescent="0.2">
      <c r="A27" s="31"/>
      <c r="C27" s="76"/>
      <c r="D27" s="74" t="str">
        <f>D26</f>
        <v>Fri</v>
      </c>
      <c r="E27" s="34">
        <f>E26</f>
        <v>44449</v>
      </c>
      <c r="F27" s="35" t="s">
        <v>68</v>
      </c>
      <c r="G27" s="47">
        <v>9001</v>
      </c>
      <c r="H27" s="43" t="s">
        <v>136</v>
      </c>
      <c r="I27" s="36" t="s">
        <v>55</v>
      </c>
      <c r="J27" s="85">
        <v>3</v>
      </c>
    </row>
    <row r="28" spans="1:10" ht="22.5" customHeight="1" x14ac:dyDescent="0.2">
      <c r="A28" s="31"/>
      <c r="C28" s="76"/>
      <c r="D28" s="74" t="str">
        <f t="shared" ref="D28:E28" si="4">D27</f>
        <v>Fri</v>
      </c>
      <c r="E28" s="34">
        <f t="shared" si="4"/>
        <v>44449</v>
      </c>
      <c r="F28" s="35"/>
      <c r="G28" s="36">
        <v>9009</v>
      </c>
      <c r="H28" s="43" t="s">
        <v>137</v>
      </c>
      <c r="I28" s="36" t="s">
        <v>55</v>
      </c>
      <c r="J28" s="85">
        <v>2</v>
      </c>
    </row>
    <row r="29" spans="1:10" ht="22.5" customHeight="1" x14ac:dyDescent="0.2">
      <c r="A29" s="31" t="str">
        <f t="shared" si="0"/>
        <v/>
      </c>
      <c r="B29" s="8">
        <f t="shared" si="1"/>
        <v>6</v>
      </c>
      <c r="C29" s="76"/>
      <c r="D29" s="77" t="str">
        <f t="shared" si="2"/>
        <v>Sat</v>
      </c>
      <c r="E29" s="45">
        <f>+E26+1</f>
        <v>44450</v>
      </c>
      <c r="F29" s="46"/>
      <c r="G29" s="47"/>
      <c r="H29" s="48"/>
      <c r="I29" s="47"/>
      <c r="J29" s="86"/>
    </row>
    <row r="30" spans="1:10" s="109" customFormat="1" ht="22.5" customHeight="1" x14ac:dyDescent="0.2">
      <c r="A30" s="108" t="str">
        <f t="shared" si="0"/>
        <v/>
      </c>
      <c r="B30" s="109">
        <f t="shared" si="1"/>
        <v>7</v>
      </c>
      <c r="C30" s="110"/>
      <c r="D30" s="77" t="str">
        <f t="shared" si="2"/>
        <v>Sun</v>
      </c>
      <c r="E30" s="45">
        <f>+E29+1</f>
        <v>44451</v>
      </c>
      <c r="F30" s="46"/>
      <c r="G30" s="47"/>
      <c r="H30" s="51"/>
      <c r="I30" s="47"/>
      <c r="J30" s="86"/>
    </row>
    <row r="31" spans="1:10" ht="22.5" customHeight="1" x14ac:dyDescent="0.2">
      <c r="A31" s="31">
        <f t="shared" si="0"/>
        <v>1</v>
      </c>
      <c r="B31" s="8">
        <f t="shared" si="1"/>
        <v>1</v>
      </c>
      <c r="C31" s="76"/>
      <c r="D31" s="74" t="str">
        <f t="shared" si="2"/>
        <v>Mo</v>
      </c>
      <c r="E31" s="34">
        <f>+E30+1</f>
        <v>44452</v>
      </c>
      <c r="F31" s="35" t="s">
        <v>68</v>
      </c>
      <c r="G31" s="47">
        <v>9001</v>
      </c>
      <c r="H31" s="43" t="s">
        <v>138</v>
      </c>
      <c r="I31" s="36" t="s">
        <v>55</v>
      </c>
      <c r="J31" s="85">
        <v>4</v>
      </c>
    </row>
    <row r="32" spans="1:10" ht="22.5" customHeight="1" x14ac:dyDescent="0.2">
      <c r="A32" s="31"/>
      <c r="C32" s="76"/>
      <c r="D32" s="74" t="str">
        <f>D31</f>
        <v>Mo</v>
      </c>
      <c r="E32" s="34">
        <f>E31</f>
        <v>44452</v>
      </c>
      <c r="F32" s="35" t="s">
        <v>65</v>
      </c>
      <c r="G32" s="47">
        <v>9001</v>
      </c>
      <c r="H32" s="48" t="s">
        <v>139</v>
      </c>
      <c r="I32" s="36" t="s">
        <v>55</v>
      </c>
      <c r="J32" s="85">
        <v>4.5</v>
      </c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2"/>
        <v>Tue</v>
      </c>
      <c r="E33" s="45">
        <f>+E31+1</f>
        <v>44453</v>
      </c>
      <c r="F33" s="35" t="s">
        <v>68</v>
      </c>
      <c r="G33" s="47">
        <v>9001</v>
      </c>
      <c r="H33" s="43" t="s">
        <v>140</v>
      </c>
      <c r="I33" s="47" t="s">
        <v>90</v>
      </c>
      <c r="J33" s="86">
        <v>8</v>
      </c>
    </row>
    <row r="34" spans="1:10" ht="22.5" customHeight="1" x14ac:dyDescent="0.2">
      <c r="A34" s="31">
        <f t="shared" si="0"/>
        <v>1</v>
      </c>
      <c r="B34" s="8">
        <f t="shared" si="1"/>
        <v>3</v>
      </c>
      <c r="C34" s="76"/>
      <c r="D34" s="74" t="str">
        <f t="shared" si="2"/>
        <v>Wed</v>
      </c>
      <c r="E34" s="34">
        <f>+E33+1</f>
        <v>44454</v>
      </c>
      <c r="F34" s="35" t="s">
        <v>68</v>
      </c>
      <c r="G34" s="47">
        <v>9001</v>
      </c>
      <c r="H34" s="43" t="s">
        <v>141</v>
      </c>
      <c r="I34" s="47" t="s">
        <v>55</v>
      </c>
      <c r="J34" s="86">
        <v>5</v>
      </c>
    </row>
    <row r="35" spans="1:10" ht="22.5" customHeight="1" x14ac:dyDescent="0.2">
      <c r="A35" s="31"/>
      <c r="C35" s="76"/>
      <c r="D35" s="74" t="str">
        <f>D34</f>
        <v>Wed</v>
      </c>
      <c r="E35" s="34">
        <f>E34</f>
        <v>44454</v>
      </c>
      <c r="F35" s="35" t="s">
        <v>65</v>
      </c>
      <c r="G35" s="47">
        <v>9001</v>
      </c>
      <c r="H35" s="48" t="s">
        <v>142</v>
      </c>
      <c r="I35" s="36" t="s">
        <v>55</v>
      </c>
      <c r="J35" s="85">
        <v>4</v>
      </c>
    </row>
    <row r="36" spans="1:10" ht="22.5" customHeight="1" x14ac:dyDescent="0.2">
      <c r="A36" s="31">
        <f t="shared" si="0"/>
        <v>1</v>
      </c>
      <c r="B36" s="8">
        <f t="shared" si="1"/>
        <v>4</v>
      </c>
      <c r="C36" s="76"/>
      <c r="D36" s="77" t="str">
        <f t="shared" si="2"/>
        <v>Thu</v>
      </c>
      <c r="E36" s="45">
        <f>+E34+1</f>
        <v>44455</v>
      </c>
      <c r="F36" s="35" t="s">
        <v>68</v>
      </c>
      <c r="G36" s="47">
        <v>9001</v>
      </c>
      <c r="H36" s="48" t="s">
        <v>143</v>
      </c>
      <c r="I36" s="36" t="s">
        <v>55</v>
      </c>
      <c r="J36" s="85">
        <v>9</v>
      </c>
    </row>
    <row r="37" spans="1:10" ht="22.5" customHeight="1" x14ac:dyDescent="0.2">
      <c r="A37" s="31">
        <f t="shared" si="0"/>
        <v>1</v>
      </c>
      <c r="B37" s="8">
        <f t="shared" si="1"/>
        <v>5</v>
      </c>
      <c r="C37" s="76"/>
      <c r="D37" s="74" t="str">
        <f t="shared" si="2"/>
        <v>Fri</v>
      </c>
      <c r="E37" s="34">
        <f>+E36+1</f>
        <v>44456</v>
      </c>
      <c r="F37" s="35" t="s">
        <v>65</v>
      </c>
      <c r="G37" s="47">
        <v>9001</v>
      </c>
      <c r="H37" s="43" t="s">
        <v>144</v>
      </c>
      <c r="I37" s="36" t="s">
        <v>55</v>
      </c>
      <c r="J37" s="85">
        <v>8</v>
      </c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6"/>
      <c r="D38" s="77" t="str">
        <f t="shared" si="2"/>
        <v>Sat</v>
      </c>
      <c r="E38" s="45">
        <f>+E37+1</f>
        <v>44457</v>
      </c>
      <c r="F38" s="46"/>
      <c r="G38" s="47"/>
      <c r="H38" s="48"/>
      <c r="I38" s="47"/>
      <c r="J38" s="86"/>
    </row>
    <row r="39" spans="1:10" s="109" customFormat="1" ht="22.5" customHeight="1" x14ac:dyDescent="0.2">
      <c r="A39" s="108" t="str">
        <f t="shared" si="0"/>
        <v/>
      </c>
      <c r="B39" s="109">
        <f t="shared" si="1"/>
        <v>7</v>
      </c>
      <c r="C39" s="110"/>
      <c r="D39" s="77" t="str">
        <f t="shared" si="2"/>
        <v>Sun</v>
      </c>
      <c r="E39" s="45">
        <f>+E38+1</f>
        <v>44458</v>
      </c>
      <c r="F39" s="46"/>
      <c r="G39" s="47"/>
      <c r="H39" s="48"/>
      <c r="I39" s="47"/>
      <c r="J39" s="86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6"/>
      <c r="D40" s="74" t="str">
        <f t="shared" si="2"/>
        <v>Mo</v>
      </c>
      <c r="E40" s="34">
        <f>+E39+1</f>
        <v>44459</v>
      </c>
      <c r="F40" s="35" t="s">
        <v>65</v>
      </c>
      <c r="G40" s="47">
        <v>9001</v>
      </c>
      <c r="H40" s="43" t="s">
        <v>145</v>
      </c>
      <c r="I40" s="36" t="s">
        <v>55</v>
      </c>
      <c r="J40" s="85">
        <v>5.5</v>
      </c>
    </row>
    <row r="41" spans="1:10" ht="22.5" customHeight="1" x14ac:dyDescent="0.2">
      <c r="A41" s="31"/>
      <c r="C41" s="76"/>
      <c r="D41" s="74" t="str">
        <f>D40</f>
        <v>Mo</v>
      </c>
      <c r="E41" s="34">
        <f>E40</f>
        <v>44459</v>
      </c>
      <c r="F41" s="35" t="s">
        <v>68</v>
      </c>
      <c r="G41" s="47">
        <v>9001</v>
      </c>
      <c r="H41" s="43" t="s">
        <v>146</v>
      </c>
      <c r="I41" s="36" t="s">
        <v>55</v>
      </c>
      <c r="J41" s="85">
        <v>3</v>
      </c>
    </row>
    <row r="42" spans="1:10" ht="22.5" customHeight="1" x14ac:dyDescent="0.2">
      <c r="A42" s="31">
        <f t="shared" si="0"/>
        <v>1</v>
      </c>
      <c r="B42" s="8">
        <f t="shared" si="1"/>
        <v>2</v>
      </c>
      <c r="C42" s="76"/>
      <c r="D42" s="77" t="str">
        <f t="shared" si="2"/>
        <v>Tue</v>
      </c>
      <c r="E42" s="45">
        <f>+E40+1</f>
        <v>44460</v>
      </c>
      <c r="F42" s="35" t="s">
        <v>65</v>
      </c>
      <c r="G42" s="47">
        <v>9001</v>
      </c>
      <c r="H42" s="43" t="s">
        <v>147</v>
      </c>
      <c r="I42" s="36" t="s">
        <v>55</v>
      </c>
      <c r="J42" s="85">
        <v>5</v>
      </c>
    </row>
    <row r="43" spans="1:10" ht="22.5" customHeight="1" x14ac:dyDescent="0.2">
      <c r="A43" s="31"/>
      <c r="C43" s="76"/>
      <c r="D43" s="77" t="str">
        <f>D42</f>
        <v>Tue</v>
      </c>
      <c r="E43" s="45">
        <f>E42</f>
        <v>44460</v>
      </c>
      <c r="F43" s="35" t="s">
        <v>68</v>
      </c>
      <c r="G43" s="47">
        <v>9001</v>
      </c>
      <c r="H43" s="43" t="s">
        <v>148</v>
      </c>
      <c r="I43" s="36" t="s">
        <v>55</v>
      </c>
      <c r="J43" s="85">
        <v>4</v>
      </c>
    </row>
    <row r="44" spans="1:10" ht="22.5" customHeight="1" x14ac:dyDescent="0.2">
      <c r="A44" s="31">
        <f t="shared" si="0"/>
        <v>1</v>
      </c>
      <c r="B44" s="8">
        <f t="shared" si="1"/>
        <v>3</v>
      </c>
      <c r="C44" s="76"/>
      <c r="D44" s="74" t="str">
        <f t="shared" si="2"/>
        <v>Wed</v>
      </c>
      <c r="E44" s="34">
        <f>+E42+1</f>
        <v>44461</v>
      </c>
      <c r="F44" s="35" t="s">
        <v>65</v>
      </c>
      <c r="G44" s="47">
        <v>9001</v>
      </c>
      <c r="H44" s="43" t="s">
        <v>149</v>
      </c>
      <c r="I44" s="36" t="s">
        <v>55</v>
      </c>
      <c r="J44" s="85">
        <v>5</v>
      </c>
    </row>
    <row r="45" spans="1:10" ht="22.5" customHeight="1" x14ac:dyDescent="0.2">
      <c r="A45" s="31"/>
      <c r="C45" s="76"/>
      <c r="D45" s="74" t="str">
        <f>D44</f>
        <v>Wed</v>
      </c>
      <c r="E45" s="34">
        <f>E44</f>
        <v>44461</v>
      </c>
      <c r="F45" s="35" t="s">
        <v>68</v>
      </c>
      <c r="G45" s="47">
        <v>9001</v>
      </c>
      <c r="H45" s="43" t="s">
        <v>150</v>
      </c>
      <c r="I45" s="36" t="s">
        <v>55</v>
      </c>
      <c r="J45" s="85">
        <v>4</v>
      </c>
    </row>
    <row r="46" spans="1:10" ht="22.5" customHeight="1" x14ac:dyDescent="0.2">
      <c r="A46" s="31">
        <f t="shared" si="0"/>
        <v>1</v>
      </c>
      <c r="B46" s="8">
        <f t="shared" si="1"/>
        <v>4</v>
      </c>
      <c r="C46" s="76"/>
      <c r="D46" s="77" t="str">
        <f>IF(B46=1,"Mo",IF(B46=2,"Tue",IF(B46=3,"Wed",IF(B46=4,"Thu",IF(B46=5,"Fri",IF(B46=6,"Sat",IF(B46=7,"Sun","")))))))</f>
        <v>Thu</v>
      </c>
      <c r="E46" s="45">
        <f>+E44+1</f>
        <v>44462</v>
      </c>
      <c r="F46" s="46"/>
      <c r="G46" s="47">
        <v>9004</v>
      </c>
      <c r="H46" s="48" t="s">
        <v>151</v>
      </c>
      <c r="I46" s="47" t="s">
        <v>55</v>
      </c>
      <c r="J46" s="86">
        <v>2.5</v>
      </c>
    </row>
    <row r="47" spans="1:10" ht="22.5" customHeight="1" x14ac:dyDescent="0.2">
      <c r="A47" s="31"/>
      <c r="C47" s="76"/>
      <c r="D47" s="77" t="str">
        <f>D46</f>
        <v>Thu</v>
      </c>
      <c r="E47" s="45">
        <f>E46</f>
        <v>44462</v>
      </c>
      <c r="F47" s="35" t="s">
        <v>65</v>
      </c>
      <c r="G47" s="47">
        <v>9001</v>
      </c>
      <c r="H47" s="43" t="s">
        <v>152</v>
      </c>
      <c r="I47" s="47" t="s">
        <v>55</v>
      </c>
      <c r="J47" s="86">
        <v>7</v>
      </c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 t="shared" si="2"/>
        <v>Fri</v>
      </c>
      <c r="E48" s="34">
        <f>+E46+1</f>
        <v>44463</v>
      </c>
      <c r="F48" s="35" t="s">
        <v>65</v>
      </c>
      <c r="G48" s="47">
        <v>9001</v>
      </c>
      <c r="H48" s="43" t="s">
        <v>153</v>
      </c>
      <c r="I48" s="47" t="s">
        <v>55</v>
      </c>
      <c r="J48" s="86">
        <v>9</v>
      </c>
    </row>
    <row r="49" spans="1:10" ht="22.5" customHeight="1" x14ac:dyDescent="0.2">
      <c r="A49" s="31" t="str">
        <f t="shared" si="0"/>
        <v/>
      </c>
      <c r="B49" s="8">
        <f t="shared" si="1"/>
        <v>6</v>
      </c>
      <c r="C49" s="76"/>
      <c r="D49" s="77" t="str">
        <f t="shared" si="2"/>
        <v>Sat</v>
      </c>
      <c r="E49" s="45">
        <f>+E48+1</f>
        <v>44464</v>
      </c>
      <c r="F49" s="46"/>
      <c r="G49" s="47"/>
      <c r="H49" s="48"/>
      <c r="I49" s="47"/>
      <c r="J49" s="86"/>
    </row>
    <row r="50" spans="1:10" s="109" customFormat="1" ht="22.5" customHeight="1" x14ac:dyDescent="0.2">
      <c r="A50" s="108" t="str">
        <f t="shared" si="0"/>
        <v/>
      </c>
      <c r="B50" s="109">
        <f t="shared" si="1"/>
        <v>7</v>
      </c>
      <c r="C50" s="110"/>
      <c r="D50" s="77" t="str">
        <f t="shared" si="2"/>
        <v>Sun</v>
      </c>
      <c r="E50" s="45">
        <f>+E49+1</f>
        <v>44465</v>
      </c>
      <c r="F50" s="46"/>
      <c r="G50" s="47"/>
      <c r="H50" s="48"/>
      <c r="I50" s="47"/>
      <c r="J50" s="86"/>
    </row>
    <row r="51" spans="1:10" ht="22.5" customHeight="1" x14ac:dyDescent="0.2">
      <c r="A51" s="31">
        <f t="shared" si="0"/>
        <v>1</v>
      </c>
      <c r="B51" s="8">
        <f t="shared" si="1"/>
        <v>1</v>
      </c>
      <c r="C51" s="76"/>
      <c r="D51" s="74" t="str">
        <f t="shared" si="2"/>
        <v>Mo</v>
      </c>
      <c r="E51" s="34">
        <f>+E50+1</f>
        <v>44466</v>
      </c>
      <c r="F51" s="35" t="s">
        <v>68</v>
      </c>
      <c r="G51" s="47">
        <v>9001</v>
      </c>
      <c r="H51" s="43" t="s">
        <v>155</v>
      </c>
      <c r="I51" s="36" t="s">
        <v>55</v>
      </c>
      <c r="J51" s="85">
        <v>5</v>
      </c>
    </row>
    <row r="52" spans="1:10" ht="22.5" customHeight="1" x14ac:dyDescent="0.2">
      <c r="A52" s="31"/>
      <c r="C52" s="76"/>
      <c r="D52" s="74" t="str">
        <f>D51</f>
        <v>Mo</v>
      </c>
      <c r="E52" s="34">
        <f>E51</f>
        <v>44466</v>
      </c>
      <c r="F52" s="35" t="s">
        <v>65</v>
      </c>
      <c r="G52" s="47">
        <v>9001</v>
      </c>
      <c r="H52" s="43" t="s">
        <v>156</v>
      </c>
      <c r="I52" s="47" t="s">
        <v>55</v>
      </c>
      <c r="J52" s="86">
        <v>9</v>
      </c>
    </row>
    <row r="53" spans="1:10" ht="22.5" customHeight="1" x14ac:dyDescent="0.2">
      <c r="A53" s="31">
        <f t="shared" si="0"/>
        <v>1</v>
      </c>
      <c r="B53" s="8">
        <f t="shared" si="1"/>
        <v>2</v>
      </c>
      <c r="C53" s="76"/>
      <c r="D53" s="77" t="str">
        <f t="shared" si="2"/>
        <v>Tue</v>
      </c>
      <c r="E53" s="45">
        <f>+E51+1</f>
        <v>44467</v>
      </c>
      <c r="F53" s="46"/>
      <c r="G53" s="47"/>
      <c r="H53" s="51" t="s">
        <v>158</v>
      </c>
      <c r="I53" s="47"/>
      <c r="J53" s="86"/>
    </row>
    <row r="54" spans="1:10" ht="22.5" customHeight="1" x14ac:dyDescent="0.2">
      <c r="A54" s="31"/>
      <c r="C54" s="76"/>
      <c r="D54" s="77" t="str">
        <f>D53</f>
        <v>Tue</v>
      </c>
      <c r="E54" s="45">
        <f>E53</f>
        <v>44467</v>
      </c>
      <c r="F54" s="35" t="s">
        <v>68</v>
      </c>
      <c r="G54" s="47">
        <v>9001</v>
      </c>
      <c r="H54" s="43" t="s">
        <v>154</v>
      </c>
      <c r="I54" s="36" t="s">
        <v>55</v>
      </c>
      <c r="J54" s="85">
        <v>9</v>
      </c>
    </row>
    <row r="55" spans="1:10" ht="22.5" customHeight="1" x14ac:dyDescent="0.2">
      <c r="A55" s="31">
        <f t="shared" si="0"/>
        <v>1</v>
      </c>
      <c r="B55" s="8">
        <f>WEEKDAY(E53+1,2)</f>
        <v>3</v>
      </c>
      <c r="C55" s="76"/>
      <c r="D55" s="74" t="str">
        <f>IF(B55=1,"Mo",IF(B55=2,"Tue",IF(B55=3,"Wed",IF(B55=4,"Thu",IF(B55=5,"Fri",IF(B55=6,"Sat",IF(B55=7,"Sun","")))))))</f>
        <v>Wed</v>
      </c>
      <c r="E55" s="34">
        <f>IF(MONTH(E53+1)&gt;MONTH(E53),"",E53+1)</f>
        <v>44468</v>
      </c>
      <c r="F55" s="35" t="s">
        <v>65</v>
      </c>
      <c r="G55" s="47">
        <v>9001</v>
      </c>
      <c r="H55" s="43" t="s">
        <v>157</v>
      </c>
      <c r="I55" s="47" t="s">
        <v>55</v>
      </c>
      <c r="J55" s="86">
        <v>10</v>
      </c>
    </row>
    <row r="56" spans="1:10" ht="22.5" customHeight="1" x14ac:dyDescent="0.2">
      <c r="A56" s="31">
        <f t="shared" si="0"/>
        <v>1</v>
      </c>
      <c r="B56" s="8">
        <v>3</v>
      </c>
      <c r="C56" s="76"/>
      <c r="D56" s="77" t="str">
        <f>IF(B46=1,"Mo",IF(B46=2,"Tue",IF(B46=3,"Wed",IF(B46=4,"Thu",IF(B46=5,"Fri",IF(B46=6,"Sat",IF(B46=7,"Sun","")))))))</f>
        <v>Thu</v>
      </c>
      <c r="E56" s="45">
        <f>IF(MONTH(E55+1)&gt;MONTH(E55),"",E55+1)</f>
        <v>44469</v>
      </c>
      <c r="F56" s="35" t="s">
        <v>65</v>
      </c>
      <c r="G56" s="47">
        <v>9001</v>
      </c>
      <c r="H56" s="43" t="s">
        <v>159</v>
      </c>
      <c r="I56" s="47" t="s">
        <v>55</v>
      </c>
      <c r="J56" s="86">
        <v>9.5</v>
      </c>
    </row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</sheetData>
  <mergeCells count="2">
    <mergeCell ref="D1:J1"/>
    <mergeCell ref="D4:E4"/>
  </mergeCells>
  <conditionalFormatting sqref="C11:C56">
    <cfRule type="expression" dxfId="335" priority="169" stopIfTrue="1">
      <formula>IF($A11=1,B11,)</formula>
    </cfRule>
    <cfRule type="expression" dxfId="334" priority="170" stopIfTrue="1">
      <formula>IF($A11="",B11,)</formula>
    </cfRule>
  </conditionalFormatting>
  <conditionalFormatting sqref="E11">
    <cfRule type="expression" dxfId="333" priority="171" stopIfTrue="1">
      <formula>IF($A11="",B11,"")</formula>
    </cfRule>
  </conditionalFormatting>
  <conditionalFormatting sqref="E12:E56">
    <cfRule type="expression" dxfId="332" priority="172" stopIfTrue="1">
      <formula>IF($A12&lt;&gt;1,B12,"")</formula>
    </cfRule>
  </conditionalFormatting>
  <conditionalFormatting sqref="D11:D56">
    <cfRule type="expression" dxfId="331" priority="173" stopIfTrue="1">
      <formula>IF($A11="",B11,)</formula>
    </cfRule>
  </conditionalFormatting>
  <conditionalFormatting sqref="G16:G17 G28:G30 G38 G46 G49:G50 G53">
    <cfRule type="expression" dxfId="330" priority="174" stopIfTrue="1">
      <formula>#REF!="Freelancer"</formula>
    </cfRule>
    <cfRule type="expression" dxfId="329" priority="175" stopIfTrue="1">
      <formula>#REF!="DTC Int. Staff"</formula>
    </cfRule>
  </conditionalFormatting>
  <conditionalFormatting sqref="G53 G16 G28:G29 G38 G46 G49">
    <cfRule type="expression" dxfId="328" priority="167" stopIfTrue="1">
      <formula>$F$5="Freelancer"</formula>
    </cfRule>
    <cfRule type="expression" dxfId="327" priority="168" stopIfTrue="1">
      <formula>$F$5="DTC Int. Staff"</formula>
    </cfRule>
  </conditionalFormatting>
  <conditionalFormatting sqref="G39">
    <cfRule type="expression" dxfId="326" priority="151" stopIfTrue="1">
      <formula>#REF!="Freelancer"</formula>
    </cfRule>
    <cfRule type="expression" dxfId="325" priority="152" stopIfTrue="1">
      <formula>#REF!="DTC Int. Staff"</formula>
    </cfRule>
  </conditionalFormatting>
  <conditionalFormatting sqref="G39">
    <cfRule type="expression" dxfId="324" priority="149" stopIfTrue="1">
      <formula>$F$5="Freelancer"</formula>
    </cfRule>
    <cfRule type="expression" dxfId="323" priority="150" stopIfTrue="1">
      <formula>$F$5="DTC Int. Staff"</formula>
    </cfRule>
  </conditionalFormatting>
  <conditionalFormatting sqref="G11">
    <cfRule type="expression" dxfId="322" priority="147" stopIfTrue="1">
      <formula>#REF!="Freelancer"</formula>
    </cfRule>
    <cfRule type="expression" dxfId="321" priority="148" stopIfTrue="1">
      <formula>#REF!="DTC Int. Staff"</formula>
    </cfRule>
  </conditionalFormatting>
  <conditionalFormatting sqref="G11">
    <cfRule type="expression" dxfId="320" priority="145" stopIfTrue="1">
      <formula>$F$5="Freelancer"</formula>
    </cfRule>
    <cfRule type="expression" dxfId="319" priority="146" stopIfTrue="1">
      <formula>$F$5="DTC Int. Staff"</formula>
    </cfRule>
  </conditionalFormatting>
  <conditionalFormatting sqref="G12">
    <cfRule type="expression" dxfId="318" priority="143" stopIfTrue="1">
      <formula>#REF!="Freelancer"</formula>
    </cfRule>
    <cfRule type="expression" dxfId="317" priority="144" stopIfTrue="1">
      <formula>#REF!="DTC Int. Staff"</formula>
    </cfRule>
  </conditionalFormatting>
  <conditionalFormatting sqref="G12">
    <cfRule type="expression" dxfId="316" priority="141" stopIfTrue="1">
      <formula>$F$5="Freelancer"</formula>
    </cfRule>
    <cfRule type="expression" dxfId="315" priority="142" stopIfTrue="1">
      <formula>$F$5="DTC Int. Staff"</formula>
    </cfRule>
  </conditionalFormatting>
  <conditionalFormatting sqref="G13">
    <cfRule type="expression" dxfId="314" priority="139" stopIfTrue="1">
      <formula>#REF!="Freelancer"</formula>
    </cfRule>
    <cfRule type="expression" dxfId="313" priority="140" stopIfTrue="1">
      <formula>#REF!="DTC Int. Staff"</formula>
    </cfRule>
  </conditionalFormatting>
  <conditionalFormatting sqref="G13">
    <cfRule type="expression" dxfId="312" priority="137" stopIfTrue="1">
      <formula>$F$5="Freelancer"</formula>
    </cfRule>
    <cfRule type="expression" dxfId="311" priority="138" stopIfTrue="1">
      <formula>$F$5="DTC Int. Staff"</formula>
    </cfRule>
  </conditionalFormatting>
  <conditionalFormatting sqref="G14">
    <cfRule type="expression" dxfId="310" priority="135" stopIfTrue="1">
      <formula>#REF!="Freelancer"</formula>
    </cfRule>
    <cfRule type="expression" dxfId="309" priority="136" stopIfTrue="1">
      <formula>#REF!="DTC Int. Staff"</formula>
    </cfRule>
  </conditionalFormatting>
  <conditionalFormatting sqref="G14">
    <cfRule type="expression" dxfId="308" priority="133" stopIfTrue="1">
      <formula>$F$5="Freelancer"</formula>
    </cfRule>
    <cfRule type="expression" dxfId="307" priority="134" stopIfTrue="1">
      <formula>$F$5="DTC Int. Staff"</formula>
    </cfRule>
  </conditionalFormatting>
  <conditionalFormatting sqref="G15">
    <cfRule type="expression" dxfId="306" priority="131" stopIfTrue="1">
      <formula>#REF!="Freelancer"</formula>
    </cfRule>
    <cfRule type="expression" dxfId="305" priority="132" stopIfTrue="1">
      <formula>#REF!="DTC Int. Staff"</formula>
    </cfRule>
  </conditionalFormatting>
  <conditionalFormatting sqref="G15">
    <cfRule type="expression" dxfId="304" priority="129" stopIfTrue="1">
      <formula>$F$5="Freelancer"</formula>
    </cfRule>
    <cfRule type="expression" dxfId="303" priority="130" stopIfTrue="1">
      <formula>$F$5="DTC Int. Staff"</formula>
    </cfRule>
  </conditionalFormatting>
  <conditionalFormatting sqref="G18">
    <cfRule type="expression" dxfId="302" priority="127" stopIfTrue="1">
      <formula>#REF!="Freelancer"</formula>
    </cfRule>
    <cfRule type="expression" dxfId="301" priority="128" stopIfTrue="1">
      <formula>#REF!="DTC Int. Staff"</formula>
    </cfRule>
  </conditionalFormatting>
  <conditionalFormatting sqref="G18">
    <cfRule type="expression" dxfId="300" priority="125" stopIfTrue="1">
      <formula>$F$5="Freelancer"</formula>
    </cfRule>
    <cfRule type="expression" dxfId="299" priority="126" stopIfTrue="1">
      <formula>$F$5="DTC Int. Staff"</formula>
    </cfRule>
  </conditionalFormatting>
  <conditionalFormatting sqref="G19">
    <cfRule type="expression" dxfId="298" priority="123" stopIfTrue="1">
      <formula>#REF!="Freelancer"</formula>
    </cfRule>
    <cfRule type="expression" dxfId="297" priority="124" stopIfTrue="1">
      <formula>#REF!="DTC Int. Staff"</formula>
    </cfRule>
  </conditionalFormatting>
  <conditionalFormatting sqref="G19">
    <cfRule type="expression" dxfId="296" priority="121" stopIfTrue="1">
      <formula>$F$5="Freelancer"</formula>
    </cfRule>
    <cfRule type="expression" dxfId="295" priority="122" stopIfTrue="1">
      <formula>$F$5="DTC Int. Staff"</formula>
    </cfRule>
  </conditionalFormatting>
  <conditionalFormatting sqref="G20">
    <cfRule type="expression" dxfId="294" priority="119" stopIfTrue="1">
      <formula>#REF!="Freelancer"</formula>
    </cfRule>
    <cfRule type="expression" dxfId="293" priority="120" stopIfTrue="1">
      <formula>#REF!="DTC Int. Staff"</formula>
    </cfRule>
  </conditionalFormatting>
  <conditionalFormatting sqref="G20">
    <cfRule type="expression" dxfId="292" priority="117" stopIfTrue="1">
      <formula>$F$5="Freelancer"</formula>
    </cfRule>
    <cfRule type="expression" dxfId="291" priority="118" stopIfTrue="1">
      <formula>$F$5="DTC Int. Staff"</formula>
    </cfRule>
  </conditionalFormatting>
  <conditionalFormatting sqref="G21">
    <cfRule type="expression" dxfId="290" priority="115" stopIfTrue="1">
      <formula>#REF!="Freelancer"</formula>
    </cfRule>
    <cfRule type="expression" dxfId="289" priority="116" stopIfTrue="1">
      <formula>#REF!="DTC Int. Staff"</formula>
    </cfRule>
  </conditionalFormatting>
  <conditionalFormatting sqref="G21">
    <cfRule type="expression" dxfId="288" priority="113" stopIfTrue="1">
      <formula>$F$5="Freelancer"</formula>
    </cfRule>
    <cfRule type="expression" dxfId="287" priority="114" stopIfTrue="1">
      <formula>$F$5="DTC Int. Staff"</formula>
    </cfRule>
  </conditionalFormatting>
  <conditionalFormatting sqref="G22">
    <cfRule type="expression" dxfId="286" priority="111" stopIfTrue="1">
      <formula>#REF!="Freelancer"</formula>
    </cfRule>
    <cfRule type="expression" dxfId="285" priority="112" stopIfTrue="1">
      <formula>#REF!="DTC Int. Staff"</formula>
    </cfRule>
  </conditionalFormatting>
  <conditionalFormatting sqref="G22">
    <cfRule type="expression" dxfId="284" priority="109" stopIfTrue="1">
      <formula>$F$5="Freelancer"</formula>
    </cfRule>
    <cfRule type="expression" dxfId="283" priority="110" stopIfTrue="1">
      <formula>$F$5="DTC Int. Staff"</formula>
    </cfRule>
  </conditionalFormatting>
  <conditionalFormatting sqref="G23">
    <cfRule type="expression" dxfId="282" priority="107" stopIfTrue="1">
      <formula>#REF!="Freelancer"</formula>
    </cfRule>
    <cfRule type="expression" dxfId="281" priority="108" stopIfTrue="1">
      <formula>#REF!="DTC Int. Staff"</formula>
    </cfRule>
  </conditionalFormatting>
  <conditionalFormatting sqref="G23">
    <cfRule type="expression" dxfId="280" priority="105" stopIfTrue="1">
      <formula>$F$5="Freelancer"</formula>
    </cfRule>
    <cfRule type="expression" dxfId="279" priority="106" stopIfTrue="1">
      <formula>$F$5="DTC Int. Staff"</formula>
    </cfRule>
  </conditionalFormatting>
  <conditionalFormatting sqref="G24">
    <cfRule type="expression" dxfId="278" priority="103" stopIfTrue="1">
      <formula>#REF!="Freelancer"</formula>
    </cfRule>
    <cfRule type="expression" dxfId="277" priority="104" stopIfTrue="1">
      <formula>#REF!="DTC Int. Staff"</formula>
    </cfRule>
  </conditionalFormatting>
  <conditionalFormatting sqref="G24">
    <cfRule type="expression" dxfId="276" priority="101" stopIfTrue="1">
      <formula>$F$5="Freelancer"</formula>
    </cfRule>
    <cfRule type="expression" dxfId="275" priority="102" stopIfTrue="1">
      <formula>$F$5="DTC Int. Staff"</formula>
    </cfRule>
  </conditionalFormatting>
  <conditionalFormatting sqref="G25">
    <cfRule type="expression" dxfId="274" priority="99" stopIfTrue="1">
      <formula>#REF!="Freelancer"</formula>
    </cfRule>
    <cfRule type="expression" dxfId="273" priority="100" stopIfTrue="1">
      <formula>#REF!="DTC Int. Staff"</formula>
    </cfRule>
  </conditionalFormatting>
  <conditionalFormatting sqref="G25">
    <cfRule type="expression" dxfId="272" priority="97" stopIfTrue="1">
      <formula>$F$5="Freelancer"</formula>
    </cfRule>
    <cfRule type="expression" dxfId="271" priority="98" stopIfTrue="1">
      <formula>$F$5="DTC Int. Staff"</formula>
    </cfRule>
  </conditionalFormatting>
  <conditionalFormatting sqref="G26">
    <cfRule type="expression" dxfId="270" priority="95" stopIfTrue="1">
      <formula>#REF!="Freelancer"</formula>
    </cfRule>
    <cfRule type="expression" dxfId="269" priority="96" stopIfTrue="1">
      <formula>#REF!="DTC Int. Staff"</formula>
    </cfRule>
  </conditionalFormatting>
  <conditionalFormatting sqref="G26">
    <cfRule type="expression" dxfId="268" priority="93" stopIfTrue="1">
      <formula>$F$5="Freelancer"</formula>
    </cfRule>
    <cfRule type="expression" dxfId="267" priority="94" stopIfTrue="1">
      <formula>$F$5="DTC Int. Staff"</formula>
    </cfRule>
  </conditionalFormatting>
  <conditionalFormatting sqref="G27">
    <cfRule type="expression" dxfId="266" priority="91" stopIfTrue="1">
      <formula>#REF!="Freelancer"</formula>
    </cfRule>
    <cfRule type="expression" dxfId="265" priority="92" stopIfTrue="1">
      <formula>#REF!="DTC Int. Staff"</formula>
    </cfRule>
  </conditionalFormatting>
  <conditionalFormatting sqref="G27">
    <cfRule type="expression" dxfId="264" priority="89" stopIfTrue="1">
      <formula>$F$5="Freelancer"</formula>
    </cfRule>
    <cfRule type="expression" dxfId="263" priority="90" stopIfTrue="1">
      <formula>$F$5="DTC Int. Staff"</formula>
    </cfRule>
  </conditionalFormatting>
  <conditionalFormatting sqref="G31">
    <cfRule type="expression" dxfId="262" priority="87" stopIfTrue="1">
      <formula>#REF!="Freelancer"</formula>
    </cfRule>
    <cfRule type="expression" dxfId="261" priority="88" stopIfTrue="1">
      <formula>#REF!="DTC Int. Staff"</formula>
    </cfRule>
  </conditionalFormatting>
  <conditionalFormatting sqref="G31">
    <cfRule type="expression" dxfId="260" priority="85" stopIfTrue="1">
      <formula>$F$5="Freelancer"</formula>
    </cfRule>
    <cfRule type="expression" dxfId="259" priority="86" stopIfTrue="1">
      <formula>$F$5="DTC Int. Staff"</formula>
    </cfRule>
  </conditionalFormatting>
  <conditionalFormatting sqref="G32">
    <cfRule type="expression" dxfId="258" priority="83" stopIfTrue="1">
      <formula>#REF!="Freelancer"</formula>
    </cfRule>
    <cfRule type="expression" dxfId="257" priority="84" stopIfTrue="1">
      <formula>#REF!="DTC Int. Staff"</formula>
    </cfRule>
  </conditionalFormatting>
  <conditionalFormatting sqref="G32">
    <cfRule type="expression" dxfId="256" priority="81" stopIfTrue="1">
      <formula>$F$5="Freelancer"</formula>
    </cfRule>
    <cfRule type="expression" dxfId="255" priority="82" stopIfTrue="1">
      <formula>$F$5="DTC Int. Staff"</formula>
    </cfRule>
  </conditionalFormatting>
  <conditionalFormatting sqref="G33">
    <cfRule type="expression" dxfId="254" priority="79" stopIfTrue="1">
      <formula>#REF!="Freelancer"</formula>
    </cfRule>
    <cfRule type="expression" dxfId="253" priority="80" stopIfTrue="1">
      <formula>#REF!="DTC Int. Staff"</formula>
    </cfRule>
  </conditionalFormatting>
  <conditionalFormatting sqref="G33">
    <cfRule type="expression" dxfId="252" priority="77" stopIfTrue="1">
      <formula>$F$5="Freelancer"</formula>
    </cfRule>
    <cfRule type="expression" dxfId="251" priority="78" stopIfTrue="1">
      <formula>$F$5="DTC Int. Staff"</formula>
    </cfRule>
  </conditionalFormatting>
  <conditionalFormatting sqref="G34">
    <cfRule type="expression" dxfId="250" priority="75" stopIfTrue="1">
      <formula>#REF!="Freelancer"</formula>
    </cfRule>
    <cfRule type="expression" dxfId="249" priority="76" stopIfTrue="1">
      <formula>#REF!="DTC Int. Staff"</formula>
    </cfRule>
  </conditionalFormatting>
  <conditionalFormatting sqref="G34">
    <cfRule type="expression" dxfId="248" priority="73" stopIfTrue="1">
      <formula>$F$5="Freelancer"</formula>
    </cfRule>
    <cfRule type="expression" dxfId="247" priority="74" stopIfTrue="1">
      <formula>$F$5="DTC Int. Staff"</formula>
    </cfRule>
  </conditionalFormatting>
  <conditionalFormatting sqref="G35">
    <cfRule type="expression" dxfId="246" priority="71" stopIfTrue="1">
      <formula>#REF!="Freelancer"</formula>
    </cfRule>
    <cfRule type="expression" dxfId="245" priority="72" stopIfTrue="1">
      <formula>#REF!="DTC Int. Staff"</formula>
    </cfRule>
  </conditionalFormatting>
  <conditionalFormatting sqref="G35">
    <cfRule type="expression" dxfId="244" priority="69" stopIfTrue="1">
      <formula>$F$5="Freelancer"</formula>
    </cfRule>
    <cfRule type="expression" dxfId="243" priority="70" stopIfTrue="1">
      <formula>$F$5="DTC Int. Staff"</formula>
    </cfRule>
  </conditionalFormatting>
  <conditionalFormatting sqref="G37">
    <cfRule type="expression" dxfId="242" priority="59" stopIfTrue="1">
      <formula>#REF!="Freelancer"</formula>
    </cfRule>
    <cfRule type="expression" dxfId="241" priority="60" stopIfTrue="1">
      <formula>#REF!="DTC Int. Staff"</formula>
    </cfRule>
  </conditionalFormatting>
  <conditionalFormatting sqref="G37">
    <cfRule type="expression" dxfId="240" priority="57" stopIfTrue="1">
      <formula>$F$5="Freelancer"</formula>
    </cfRule>
    <cfRule type="expression" dxfId="239" priority="58" stopIfTrue="1">
      <formula>$F$5="DTC Int. Staff"</formula>
    </cfRule>
  </conditionalFormatting>
  <conditionalFormatting sqref="G36">
    <cfRule type="expression" dxfId="238" priority="63" stopIfTrue="1">
      <formula>#REF!="Freelancer"</formula>
    </cfRule>
    <cfRule type="expression" dxfId="237" priority="64" stopIfTrue="1">
      <formula>#REF!="DTC Int. Staff"</formula>
    </cfRule>
  </conditionalFormatting>
  <conditionalFormatting sqref="G36">
    <cfRule type="expression" dxfId="236" priority="61" stopIfTrue="1">
      <formula>$F$5="Freelancer"</formula>
    </cfRule>
    <cfRule type="expression" dxfId="235" priority="62" stopIfTrue="1">
      <formula>$F$5="DTC Int. Staff"</formula>
    </cfRule>
  </conditionalFormatting>
  <conditionalFormatting sqref="G40">
    <cfRule type="expression" dxfId="234" priority="55" stopIfTrue="1">
      <formula>#REF!="Freelancer"</formula>
    </cfRule>
    <cfRule type="expression" dxfId="233" priority="56" stopIfTrue="1">
      <formula>#REF!="DTC Int. Staff"</formula>
    </cfRule>
  </conditionalFormatting>
  <conditionalFormatting sqref="G40">
    <cfRule type="expression" dxfId="232" priority="53" stopIfTrue="1">
      <formula>$F$5="Freelancer"</formula>
    </cfRule>
    <cfRule type="expression" dxfId="231" priority="54" stopIfTrue="1">
      <formula>$F$5="DTC Int. Staff"</formula>
    </cfRule>
  </conditionalFormatting>
  <conditionalFormatting sqref="G41">
    <cfRule type="expression" dxfId="230" priority="51" stopIfTrue="1">
      <formula>#REF!="Freelancer"</formula>
    </cfRule>
    <cfRule type="expression" dxfId="229" priority="52" stopIfTrue="1">
      <formula>#REF!="DTC Int. Staff"</formula>
    </cfRule>
  </conditionalFormatting>
  <conditionalFormatting sqref="G41">
    <cfRule type="expression" dxfId="228" priority="49" stopIfTrue="1">
      <formula>$F$5="Freelancer"</formula>
    </cfRule>
    <cfRule type="expression" dxfId="227" priority="50" stopIfTrue="1">
      <formula>$F$5="DTC Int. Staff"</formula>
    </cfRule>
  </conditionalFormatting>
  <conditionalFormatting sqref="G42">
    <cfRule type="expression" dxfId="226" priority="43" stopIfTrue="1">
      <formula>#REF!="Freelancer"</formula>
    </cfRule>
    <cfRule type="expression" dxfId="225" priority="44" stopIfTrue="1">
      <formula>#REF!="DTC Int. Staff"</formula>
    </cfRule>
  </conditionalFormatting>
  <conditionalFormatting sqref="G42">
    <cfRule type="expression" dxfId="224" priority="41" stopIfTrue="1">
      <formula>$F$5="Freelancer"</formula>
    </cfRule>
    <cfRule type="expression" dxfId="223" priority="42" stopIfTrue="1">
      <formula>$F$5="DTC Int. Staff"</formula>
    </cfRule>
  </conditionalFormatting>
  <conditionalFormatting sqref="G43">
    <cfRule type="expression" dxfId="222" priority="39" stopIfTrue="1">
      <formula>#REF!="Freelancer"</formula>
    </cfRule>
    <cfRule type="expression" dxfId="221" priority="40" stopIfTrue="1">
      <formula>#REF!="DTC Int. Staff"</formula>
    </cfRule>
  </conditionalFormatting>
  <conditionalFormatting sqref="G43">
    <cfRule type="expression" dxfId="220" priority="37" stopIfTrue="1">
      <formula>$F$5="Freelancer"</formula>
    </cfRule>
    <cfRule type="expression" dxfId="219" priority="38" stopIfTrue="1">
      <formula>$F$5="DTC Int. Staff"</formula>
    </cfRule>
  </conditionalFormatting>
  <conditionalFormatting sqref="G44">
    <cfRule type="expression" dxfId="218" priority="35" stopIfTrue="1">
      <formula>#REF!="Freelancer"</formula>
    </cfRule>
    <cfRule type="expression" dxfId="217" priority="36" stopIfTrue="1">
      <formula>#REF!="DTC Int. Staff"</formula>
    </cfRule>
  </conditionalFormatting>
  <conditionalFormatting sqref="G44">
    <cfRule type="expression" dxfId="216" priority="33" stopIfTrue="1">
      <formula>$F$5="Freelancer"</formula>
    </cfRule>
    <cfRule type="expression" dxfId="215" priority="34" stopIfTrue="1">
      <formula>$F$5="DTC Int. Staff"</formula>
    </cfRule>
  </conditionalFormatting>
  <conditionalFormatting sqref="G45">
    <cfRule type="expression" dxfId="214" priority="31" stopIfTrue="1">
      <formula>#REF!="Freelancer"</formula>
    </cfRule>
    <cfRule type="expression" dxfId="213" priority="32" stopIfTrue="1">
      <formula>#REF!="DTC Int. Staff"</formula>
    </cfRule>
  </conditionalFormatting>
  <conditionalFormatting sqref="G45">
    <cfRule type="expression" dxfId="212" priority="29" stopIfTrue="1">
      <formula>$F$5="Freelancer"</formula>
    </cfRule>
    <cfRule type="expression" dxfId="211" priority="30" stopIfTrue="1">
      <formula>$F$5="DTC Int. Staff"</formula>
    </cfRule>
  </conditionalFormatting>
  <conditionalFormatting sqref="G47">
    <cfRule type="expression" dxfId="210" priority="27" stopIfTrue="1">
      <formula>#REF!="Freelancer"</formula>
    </cfRule>
    <cfRule type="expression" dxfId="209" priority="28" stopIfTrue="1">
      <formula>#REF!="DTC Int. Staff"</formula>
    </cfRule>
  </conditionalFormatting>
  <conditionalFormatting sqref="G47">
    <cfRule type="expression" dxfId="208" priority="25" stopIfTrue="1">
      <formula>$F$5="Freelancer"</formula>
    </cfRule>
    <cfRule type="expression" dxfId="207" priority="26" stopIfTrue="1">
      <formula>$F$5="DTC Int. Staff"</formula>
    </cfRule>
  </conditionalFormatting>
  <conditionalFormatting sqref="G48">
    <cfRule type="expression" dxfId="206" priority="23" stopIfTrue="1">
      <formula>#REF!="Freelancer"</formula>
    </cfRule>
    <cfRule type="expression" dxfId="205" priority="24" stopIfTrue="1">
      <formula>#REF!="DTC Int. Staff"</formula>
    </cfRule>
  </conditionalFormatting>
  <conditionalFormatting sqref="G48">
    <cfRule type="expression" dxfId="204" priority="21" stopIfTrue="1">
      <formula>$F$5="Freelancer"</formula>
    </cfRule>
    <cfRule type="expression" dxfId="203" priority="22" stopIfTrue="1">
      <formula>$F$5="DTC Int. Staff"</formula>
    </cfRule>
  </conditionalFormatting>
  <conditionalFormatting sqref="G54">
    <cfRule type="expression" dxfId="202" priority="19" stopIfTrue="1">
      <formula>#REF!="Freelancer"</formula>
    </cfRule>
    <cfRule type="expression" dxfId="201" priority="20" stopIfTrue="1">
      <formula>#REF!="DTC Int. Staff"</formula>
    </cfRule>
  </conditionalFormatting>
  <conditionalFormatting sqref="G54">
    <cfRule type="expression" dxfId="200" priority="17" stopIfTrue="1">
      <formula>$F$5="Freelancer"</formula>
    </cfRule>
    <cfRule type="expression" dxfId="199" priority="18" stopIfTrue="1">
      <formula>$F$5="DTC Int. Staff"</formula>
    </cfRule>
  </conditionalFormatting>
  <conditionalFormatting sqref="G51">
    <cfRule type="expression" dxfId="198" priority="15" stopIfTrue="1">
      <formula>#REF!="Freelancer"</formula>
    </cfRule>
    <cfRule type="expression" dxfId="197" priority="16" stopIfTrue="1">
      <formula>#REF!="DTC Int. Staff"</formula>
    </cfRule>
  </conditionalFormatting>
  <conditionalFormatting sqref="G51">
    <cfRule type="expression" dxfId="196" priority="13" stopIfTrue="1">
      <formula>$F$5="Freelancer"</formula>
    </cfRule>
    <cfRule type="expression" dxfId="195" priority="14" stopIfTrue="1">
      <formula>$F$5="DTC Int. Staff"</formula>
    </cfRule>
  </conditionalFormatting>
  <conditionalFormatting sqref="G52">
    <cfRule type="expression" dxfId="194" priority="11" stopIfTrue="1">
      <formula>#REF!="Freelancer"</formula>
    </cfRule>
    <cfRule type="expression" dxfId="193" priority="12" stopIfTrue="1">
      <formula>#REF!="DTC Int. Staff"</formula>
    </cfRule>
  </conditionalFormatting>
  <conditionalFormatting sqref="G52">
    <cfRule type="expression" dxfId="192" priority="9" stopIfTrue="1">
      <formula>$F$5="Freelancer"</formula>
    </cfRule>
    <cfRule type="expression" dxfId="191" priority="10" stopIfTrue="1">
      <formula>$F$5="DTC Int. Staff"</formula>
    </cfRule>
  </conditionalFormatting>
  <conditionalFormatting sqref="G55">
    <cfRule type="expression" dxfId="190" priority="7" stopIfTrue="1">
      <formula>#REF!="Freelancer"</formula>
    </cfRule>
    <cfRule type="expression" dxfId="189" priority="8" stopIfTrue="1">
      <formula>#REF!="DTC Int. Staff"</formula>
    </cfRule>
  </conditionalFormatting>
  <conditionalFormatting sqref="G55">
    <cfRule type="expression" dxfId="188" priority="5" stopIfTrue="1">
      <formula>$F$5="Freelancer"</formula>
    </cfRule>
    <cfRule type="expression" dxfId="187" priority="6" stopIfTrue="1">
      <formula>$F$5="DTC Int. Staff"</formula>
    </cfRule>
  </conditionalFormatting>
  <conditionalFormatting sqref="G56">
    <cfRule type="expression" dxfId="186" priority="3" stopIfTrue="1">
      <formula>#REF!="Freelancer"</formula>
    </cfRule>
    <cfRule type="expression" dxfId="185" priority="4" stopIfTrue="1">
      <formula>#REF!="DTC Int. Staff"</formula>
    </cfRule>
  </conditionalFormatting>
  <conditionalFormatting sqref="G56">
    <cfRule type="expression" dxfId="184" priority="1" stopIfTrue="1">
      <formula>$F$5="Freelancer"</formula>
    </cfRule>
    <cfRule type="expression" dxfId="18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196"/>
  <sheetViews>
    <sheetView showGridLines="0" topLeftCell="D4" zoomScale="90" zoomScaleNormal="90" workbookViewId="0">
      <selection activeCell="H16" sqref="H1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8554687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SUM(J10:J62)</f>
        <v>146.5</v>
      </c>
      <c r="J8" s="25">
        <f>I8/8</f>
        <v>18.3125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47" si="0">IF(OR(C11="f",C11="u",C11="F",C11="U"),"",IF(OR(B11=1,B11=2,B11=3,B11=4,B11=5),1,""))</f>
        <v>1</v>
      </c>
      <c r="B11" s="8">
        <f t="shared" ref="B11:B43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65</v>
      </c>
      <c r="G11" s="47">
        <v>9001</v>
      </c>
      <c r="H11" s="43" t="s">
        <v>160</v>
      </c>
      <c r="I11" s="47" t="s">
        <v>55</v>
      </c>
      <c r="J11" s="86">
        <v>10</v>
      </c>
    </row>
    <row r="12" spans="1:10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44471</v>
      </c>
      <c r="F12" s="35"/>
      <c r="G12" s="36"/>
      <c r="H12" s="43"/>
      <c r="I12" s="36"/>
      <c r="J12" s="38"/>
    </row>
    <row r="13" spans="1:10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2" si="2">+E12+1</f>
        <v>44472</v>
      </c>
      <c r="F13" s="35"/>
      <c r="G13" s="36"/>
      <c r="H13" s="37"/>
      <c r="I13" s="36"/>
      <c r="J13" s="38"/>
    </row>
    <row r="14" spans="1:10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47" si="3">IF(B14=1,"Mo",IF(B14=2,"Tue",IF(B14=3,"Wed",IF(B14=4,"Thu",IF(B14=5,"Fri",IF(B14=6,"Sat",IF(B14=7,"Sun","")))))))</f>
        <v>Mo</v>
      </c>
      <c r="E14" s="34">
        <f t="shared" si="2"/>
        <v>44473</v>
      </c>
      <c r="F14" s="35" t="s">
        <v>65</v>
      </c>
      <c r="G14" s="47">
        <v>9001</v>
      </c>
      <c r="H14" s="43" t="s">
        <v>161</v>
      </c>
      <c r="I14" s="47" t="s">
        <v>55</v>
      </c>
      <c r="J14" s="86">
        <v>9</v>
      </c>
    </row>
    <row r="15" spans="1:10" ht="22.5" customHeight="1" x14ac:dyDescent="0.2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44474</v>
      </c>
      <c r="F15" s="35" t="s">
        <v>68</v>
      </c>
      <c r="G15" s="47">
        <v>9001</v>
      </c>
      <c r="H15" s="43" t="s">
        <v>162</v>
      </c>
      <c r="I15" s="36" t="s">
        <v>67</v>
      </c>
      <c r="J15" s="85">
        <v>8.5</v>
      </c>
    </row>
    <row r="16" spans="1:10" ht="22.5" customHeight="1" x14ac:dyDescent="0.2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44475</v>
      </c>
      <c r="F16" s="35"/>
      <c r="G16" s="47">
        <v>9004</v>
      </c>
      <c r="H16" s="48" t="s">
        <v>163</v>
      </c>
      <c r="I16" s="47" t="s">
        <v>55</v>
      </c>
      <c r="J16" s="86">
        <v>4</v>
      </c>
    </row>
    <row r="17" spans="1:10" ht="22.5" customHeight="1" x14ac:dyDescent="0.2">
      <c r="A17" s="31"/>
      <c r="C17" s="40"/>
      <c r="D17" s="33" t="str">
        <f>D16</f>
        <v>Wed</v>
      </c>
      <c r="E17" s="34">
        <f>E16</f>
        <v>44475</v>
      </c>
      <c r="F17" s="35" t="s">
        <v>65</v>
      </c>
      <c r="G17" s="47">
        <v>9001</v>
      </c>
      <c r="H17" s="43" t="s">
        <v>174</v>
      </c>
      <c r="I17" s="36" t="s">
        <v>55</v>
      </c>
      <c r="J17" s="85">
        <v>5</v>
      </c>
    </row>
    <row r="18" spans="1:10" ht="22.5" customHeight="1" x14ac:dyDescent="0.2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+E16+1</f>
        <v>44476</v>
      </c>
      <c r="F18" s="35" t="s">
        <v>65</v>
      </c>
      <c r="G18" s="47">
        <v>9001</v>
      </c>
      <c r="H18" s="48" t="s">
        <v>164</v>
      </c>
      <c r="I18" s="47" t="s">
        <v>67</v>
      </c>
      <c r="J18" s="49">
        <v>9</v>
      </c>
    </row>
    <row r="19" spans="1:10" ht="22.5" customHeight="1" x14ac:dyDescent="0.2">
      <c r="A19" s="31">
        <f t="shared" si="0"/>
        <v>1</v>
      </c>
      <c r="B19" s="8">
        <f t="shared" si="1"/>
        <v>5</v>
      </c>
      <c r="C19" s="40"/>
      <c r="D19" s="33" t="str">
        <f>IF(B19=1,"Mo",IF(B19=2,"Tue",IF(B19=3,"Wed",IF(B19=4,"Thu",IF(B19=5,"Fri",IF(B19=6,"Sat",IF(B19=7,"Sun","")))))))</f>
        <v>Fri</v>
      </c>
      <c r="E19" s="34">
        <f>+E18+1</f>
        <v>44477</v>
      </c>
      <c r="F19" s="35" t="s">
        <v>65</v>
      </c>
      <c r="G19" s="47">
        <v>9001</v>
      </c>
      <c r="H19" s="48" t="s">
        <v>166</v>
      </c>
      <c r="I19" s="36" t="s">
        <v>55</v>
      </c>
      <c r="J19" s="85">
        <v>5</v>
      </c>
    </row>
    <row r="20" spans="1:10" ht="22.5" customHeight="1" x14ac:dyDescent="0.2">
      <c r="A20" s="31"/>
      <c r="C20" s="40"/>
      <c r="D20" s="33" t="str">
        <f t="shared" ref="D20:E20" si="4">D19</f>
        <v>Fri</v>
      </c>
      <c r="E20" s="34">
        <f t="shared" si="4"/>
        <v>44477</v>
      </c>
      <c r="F20" s="35"/>
      <c r="G20" s="47">
        <v>9004</v>
      </c>
      <c r="H20" s="48" t="s">
        <v>179</v>
      </c>
      <c r="I20" s="47" t="s">
        <v>165</v>
      </c>
      <c r="J20" s="86">
        <v>4</v>
      </c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33" t="str">
        <f>IF(B21=1,"Mo",IF(B21=2,"Tue",IF(B21=3,"Wed",IF(B21=4,"Thu",IF(B21=5,"Fri",IF(B21=6,"Sat",IF(B21=7,"Sun","")))))))</f>
        <v>Sat</v>
      </c>
      <c r="E21" s="34">
        <f>+E19+1</f>
        <v>44478</v>
      </c>
      <c r="F21" s="35"/>
      <c r="G21" s="36"/>
      <c r="H21" s="43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44479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33" t="str">
        <f t="shared" si="3"/>
        <v>Mo</v>
      </c>
      <c r="E23" s="34">
        <f t="shared" si="2"/>
        <v>44480</v>
      </c>
      <c r="F23" s="35" t="s">
        <v>65</v>
      </c>
      <c r="G23" s="47">
        <v>9001</v>
      </c>
      <c r="H23" s="43" t="s">
        <v>167</v>
      </c>
      <c r="I23" s="36" t="s">
        <v>55</v>
      </c>
      <c r="J23" s="38">
        <v>9</v>
      </c>
    </row>
    <row r="24" spans="1:10" ht="22.5" customHeight="1" x14ac:dyDescent="0.2">
      <c r="A24" s="31">
        <f t="shared" si="0"/>
        <v>1</v>
      </c>
      <c r="B24" s="8">
        <f t="shared" si="1"/>
        <v>2</v>
      </c>
      <c r="C24" s="40"/>
      <c r="D24" s="44" t="str">
        <f t="shared" si="3"/>
        <v>Tue</v>
      </c>
      <c r="E24" s="45">
        <f>+E23+1</f>
        <v>44481</v>
      </c>
      <c r="F24" s="35" t="s">
        <v>65</v>
      </c>
      <c r="G24" s="47">
        <v>9001</v>
      </c>
      <c r="H24" s="90" t="s">
        <v>170</v>
      </c>
      <c r="I24" s="47" t="s">
        <v>55</v>
      </c>
      <c r="J24" s="49">
        <v>9</v>
      </c>
    </row>
    <row r="25" spans="1:10" ht="22.5" customHeight="1" x14ac:dyDescent="0.2">
      <c r="A25" s="31">
        <f t="shared" si="0"/>
        <v>1</v>
      </c>
      <c r="B25" s="8">
        <f t="shared" si="1"/>
        <v>3</v>
      </c>
      <c r="C25" s="40"/>
      <c r="D25" s="33" t="str">
        <f t="shared" si="3"/>
        <v>Wed</v>
      </c>
      <c r="E25" s="34">
        <f>+E24+1</f>
        <v>44482</v>
      </c>
      <c r="F25" s="35"/>
      <c r="G25" s="47"/>
      <c r="H25" s="90"/>
      <c r="I25" s="47"/>
      <c r="J25" s="49"/>
    </row>
    <row r="26" spans="1:10" ht="22.5" customHeight="1" x14ac:dyDescent="0.2">
      <c r="A26" s="31"/>
      <c r="C26" s="40"/>
      <c r="D26" s="33" t="str">
        <f>D25</f>
        <v>Wed</v>
      </c>
      <c r="E26" s="34">
        <f>E25</f>
        <v>44482</v>
      </c>
      <c r="F26" s="35"/>
      <c r="G26" s="47"/>
      <c r="H26" s="43"/>
      <c r="I26" s="36"/>
      <c r="J26" s="85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40"/>
      <c r="D27" s="44" t="str">
        <f t="shared" si="3"/>
        <v>Thu</v>
      </c>
      <c r="E27" s="45">
        <f>+E25+1</f>
        <v>44483</v>
      </c>
      <c r="F27" s="35" t="s">
        <v>65</v>
      </c>
      <c r="G27" s="47">
        <v>9001</v>
      </c>
      <c r="H27" s="90" t="s">
        <v>168</v>
      </c>
      <c r="I27" s="47" t="s">
        <v>55</v>
      </c>
      <c r="J27" s="49">
        <v>9</v>
      </c>
    </row>
    <row r="28" spans="1:10" ht="22.5" customHeight="1" x14ac:dyDescent="0.2">
      <c r="A28" s="31"/>
      <c r="C28" s="40"/>
      <c r="D28" s="44" t="str">
        <f>D27</f>
        <v>Thu</v>
      </c>
      <c r="E28" s="45">
        <f>E27</f>
        <v>44483</v>
      </c>
      <c r="F28" s="35" t="s">
        <v>68</v>
      </c>
      <c r="G28" s="47">
        <v>9001</v>
      </c>
      <c r="H28" s="43" t="s">
        <v>169</v>
      </c>
      <c r="I28" s="36" t="s">
        <v>67</v>
      </c>
      <c r="J28" s="85">
        <v>1</v>
      </c>
    </row>
    <row r="29" spans="1:10" ht="22.5" customHeight="1" x14ac:dyDescent="0.2">
      <c r="A29" s="31">
        <f t="shared" si="0"/>
        <v>1</v>
      </c>
      <c r="B29" s="8">
        <f t="shared" si="1"/>
        <v>5</v>
      </c>
      <c r="C29" s="40"/>
      <c r="D29" s="33" t="str">
        <f t="shared" si="3"/>
        <v>Fri</v>
      </c>
      <c r="E29" s="34">
        <f>+E27+1</f>
        <v>44484</v>
      </c>
      <c r="F29" s="35" t="s">
        <v>65</v>
      </c>
      <c r="G29" s="47">
        <v>9001</v>
      </c>
      <c r="H29" s="43" t="s">
        <v>171</v>
      </c>
      <c r="I29" s="36" t="s">
        <v>55</v>
      </c>
      <c r="J29" s="38">
        <v>8.5</v>
      </c>
    </row>
    <row r="30" spans="1:10" ht="22.5" customHeight="1" x14ac:dyDescent="0.2">
      <c r="A30" s="31" t="str">
        <f t="shared" si="0"/>
        <v/>
      </c>
      <c r="B30" s="8">
        <f t="shared" si="1"/>
        <v>6</v>
      </c>
      <c r="C30" s="40"/>
      <c r="D30" s="33" t="str">
        <f t="shared" si="3"/>
        <v>Sat</v>
      </c>
      <c r="E30" s="34">
        <f>+E29+1</f>
        <v>44485</v>
      </c>
      <c r="F30" s="35"/>
      <c r="G30" s="36"/>
      <c r="H30" s="43"/>
      <c r="I30" s="36"/>
      <c r="J30" s="38"/>
    </row>
    <row r="31" spans="1:10" ht="22.5" customHeight="1" x14ac:dyDescent="0.2">
      <c r="A31" s="31" t="str">
        <f t="shared" si="0"/>
        <v/>
      </c>
      <c r="B31" s="8">
        <f t="shared" si="1"/>
        <v>7</v>
      </c>
      <c r="C31" s="40"/>
      <c r="D31" s="33" t="str">
        <f t="shared" si="3"/>
        <v>Sun</v>
      </c>
      <c r="E31" s="34">
        <f t="shared" si="2"/>
        <v>44486</v>
      </c>
      <c r="F31" s="35"/>
      <c r="G31" s="36"/>
      <c r="H31" s="43"/>
      <c r="I31" s="36"/>
      <c r="J31" s="38"/>
    </row>
    <row r="32" spans="1:10" ht="22.5" customHeight="1" x14ac:dyDescent="0.2">
      <c r="A32" s="31">
        <f t="shared" si="0"/>
        <v>1</v>
      </c>
      <c r="B32" s="8">
        <f t="shared" si="1"/>
        <v>1</v>
      </c>
      <c r="C32" s="40"/>
      <c r="D32" s="33" t="str">
        <f t="shared" si="3"/>
        <v>Mo</v>
      </c>
      <c r="E32" s="34">
        <f t="shared" si="2"/>
        <v>44487</v>
      </c>
      <c r="F32" s="35" t="s">
        <v>65</v>
      </c>
      <c r="G32" s="47">
        <v>9001</v>
      </c>
      <c r="H32" s="43" t="s">
        <v>172</v>
      </c>
      <c r="I32" s="36" t="s">
        <v>55</v>
      </c>
      <c r="J32" s="38">
        <v>9</v>
      </c>
    </row>
    <row r="33" spans="1:10" ht="22.5" customHeight="1" x14ac:dyDescent="0.2">
      <c r="A33" s="31">
        <f t="shared" si="0"/>
        <v>1</v>
      </c>
      <c r="B33" s="8">
        <f t="shared" si="1"/>
        <v>2</v>
      </c>
      <c r="C33" s="40"/>
      <c r="D33" s="44" t="str">
        <f t="shared" si="3"/>
        <v>Tue</v>
      </c>
      <c r="E33" s="45">
        <f>+E32+1</f>
        <v>44488</v>
      </c>
      <c r="F33" s="35" t="s">
        <v>65</v>
      </c>
      <c r="G33" s="47">
        <v>9001</v>
      </c>
      <c r="H33" s="43" t="s">
        <v>173</v>
      </c>
      <c r="I33" s="36" t="s">
        <v>55</v>
      </c>
      <c r="J33" s="38">
        <v>9</v>
      </c>
    </row>
    <row r="34" spans="1:10" ht="22.5" customHeight="1" x14ac:dyDescent="0.2">
      <c r="A34" s="31">
        <f t="shared" si="0"/>
        <v>1</v>
      </c>
      <c r="B34" s="8">
        <f t="shared" si="1"/>
        <v>3</v>
      </c>
      <c r="C34" s="40"/>
      <c r="D34" s="33" t="str">
        <f t="shared" si="3"/>
        <v>Wed</v>
      </c>
      <c r="E34" s="34">
        <f>+E33+1</f>
        <v>44489</v>
      </c>
      <c r="F34" s="35" t="s">
        <v>65</v>
      </c>
      <c r="G34" s="47">
        <v>9001</v>
      </c>
      <c r="H34" s="43" t="s">
        <v>175</v>
      </c>
      <c r="I34" s="36" t="s">
        <v>55</v>
      </c>
      <c r="J34" s="38">
        <v>12</v>
      </c>
    </row>
    <row r="35" spans="1:10" ht="22.5" customHeight="1" x14ac:dyDescent="0.2">
      <c r="A35" s="31">
        <f t="shared" si="0"/>
        <v>1</v>
      </c>
      <c r="B35" s="8">
        <f t="shared" si="1"/>
        <v>4</v>
      </c>
      <c r="C35" s="40"/>
      <c r="D35" s="44" t="str">
        <f t="shared" si="3"/>
        <v>Thu</v>
      </c>
      <c r="E35" s="45">
        <f>+E34+1</f>
        <v>44490</v>
      </c>
      <c r="F35" s="46"/>
      <c r="G35" s="36">
        <v>9009</v>
      </c>
      <c r="H35" s="43" t="s">
        <v>137</v>
      </c>
      <c r="I35" s="36" t="s">
        <v>55</v>
      </c>
      <c r="J35" s="85">
        <v>1</v>
      </c>
    </row>
    <row r="36" spans="1:10" ht="22.5" customHeight="1" x14ac:dyDescent="0.2">
      <c r="A36" s="31"/>
      <c r="C36" s="40"/>
      <c r="D36" s="44" t="str">
        <f>D35</f>
        <v>Thu</v>
      </c>
      <c r="E36" s="45">
        <f>E35</f>
        <v>44490</v>
      </c>
      <c r="F36" s="35" t="s">
        <v>65</v>
      </c>
      <c r="G36" s="47">
        <v>9001</v>
      </c>
      <c r="H36" s="43" t="s">
        <v>176</v>
      </c>
      <c r="I36" s="47" t="s">
        <v>55</v>
      </c>
      <c r="J36" s="49">
        <v>7</v>
      </c>
    </row>
    <row r="37" spans="1:10" ht="22.5" customHeight="1" x14ac:dyDescent="0.2">
      <c r="A37" s="31">
        <f t="shared" si="0"/>
        <v>1</v>
      </c>
      <c r="B37" s="8">
        <f t="shared" si="1"/>
        <v>5</v>
      </c>
      <c r="C37" s="40"/>
      <c r="D37" s="33" t="str">
        <f t="shared" si="3"/>
        <v>Fri</v>
      </c>
      <c r="E37" s="34">
        <f>+E35+1</f>
        <v>44491</v>
      </c>
      <c r="F37" s="35"/>
      <c r="G37" s="36"/>
      <c r="H37" s="122" t="s">
        <v>178</v>
      </c>
      <c r="I37" s="36"/>
      <c r="J37" s="38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40"/>
      <c r="D38" s="33" t="str">
        <f t="shared" si="3"/>
        <v>Sat</v>
      </c>
      <c r="E38" s="34">
        <f>+E37+1</f>
        <v>44492</v>
      </c>
      <c r="F38" s="35"/>
      <c r="G38" s="36"/>
      <c r="H38" s="37"/>
      <c r="I38" s="36"/>
      <c r="J38" s="38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40"/>
      <c r="D39" s="33" t="str">
        <f t="shared" si="3"/>
        <v>Sun</v>
      </c>
      <c r="E39" s="34">
        <f t="shared" ref="E39:E40" si="5">+E38+1</f>
        <v>44493</v>
      </c>
      <c r="F39" s="35"/>
      <c r="G39" s="36"/>
      <c r="H39" s="43"/>
      <c r="I39" s="36"/>
      <c r="J39" s="38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40"/>
      <c r="D40" s="33" t="str">
        <f t="shared" si="3"/>
        <v>Mo</v>
      </c>
      <c r="E40" s="34">
        <f t="shared" si="5"/>
        <v>44494</v>
      </c>
      <c r="F40" s="35"/>
      <c r="G40" s="36"/>
      <c r="H40" s="37" t="s">
        <v>177</v>
      </c>
      <c r="I40" s="36"/>
      <c r="J40" s="38"/>
    </row>
    <row r="41" spans="1:10" ht="22.5" customHeight="1" x14ac:dyDescent="0.2">
      <c r="A41" s="31">
        <f t="shared" si="0"/>
        <v>1</v>
      </c>
      <c r="B41" s="8">
        <f t="shared" si="1"/>
        <v>2</v>
      </c>
      <c r="C41" s="40"/>
      <c r="D41" s="44" t="str">
        <f t="shared" si="3"/>
        <v>Tue</v>
      </c>
      <c r="E41" s="45">
        <f>+E40+1</f>
        <v>44495</v>
      </c>
      <c r="F41" s="46"/>
      <c r="G41" s="47"/>
      <c r="H41" s="71" t="s">
        <v>177</v>
      </c>
      <c r="I41" s="47"/>
      <c r="J41" s="49"/>
    </row>
    <row r="42" spans="1:10" ht="22.5" customHeight="1" x14ac:dyDescent="0.2">
      <c r="A42" s="31">
        <f t="shared" si="0"/>
        <v>1</v>
      </c>
      <c r="B42" s="8">
        <f t="shared" si="1"/>
        <v>3</v>
      </c>
      <c r="C42" s="40"/>
      <c r="D42" s="33" t="str">
        <f t="shared" si="3"/>
        <v>Wed</v>
      </c>
      <c r="E42" s="34">
        <f>+E41+1</f>
        <v>44496</v>
      </c>
      <c r="F42" s="35"/>
      <c r="G42" s="36"/>
      <c r="H42" s="37" t="s">
        <v>177</v>
      </c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40"/>
      <c r="D43" s="44" t="str">
        <f t="shared" si="3"/>
        <v>Thu</v>
      </c>
      <c r="E43" s="45">
        <f>+E42+1</f>
        <v>44497</v>
      </c>
      <c r="F43" s="35"/>
      <c r="G43" s="47">
        <v>9004</v>
      </c>
      <c r="H43" s="48" t="s">
        <v>180</v>
      </c>
      <c r="I43" s="47" t="s">
        <v>165</v>
      </c>
      <c r="J43" s="86">
        <v>3</v>
      </c>
    </row>
    <row r="44" spans="1:10" ht="22.5" customHeight="1" x14ac:dyDescent="0.2">
      <c r="A44" s="31"/>
      <c r="C44" s="40"/>
      <c r="D44" s="44" t="str">
        <f>D43</f>
        <v>Thu</v>
      </c>
      <c r="E44" s="45">
        <f>E43</f>
        <v>44497</v>
      </c>
      <c r="F44" s="35" t="s">
        <v>65</v>
      </c>
      <c r="G44" s="47">
        <v>9001</v>
      </c>
      <c r="H44" s="43" t="s">
        <v>181</v>
      </c>
      <c r="I44" s="47" t="s">
        <v>55</v>
      </c>
      <c r="J44" s="49">
        <v>6</v>
      </c>
    </row>
    <row r="45" spans="1:10" ht="22.5" customHeight="1" x14ac:dyDescent="0.2">
      <c r="A45" s="31">
        <f t="shared" si="0"/>
        <v>1</v>
      </c>
      <c r="B45" s="8">
        <f>WEEKDAY(E43+1,2)</f>
        <v>5</v>
      </c>
      <c r="C45" s="40"/>
      <c r="D45" s="33" t="str">
        <f>IF(B45=1,"Mo",IF(B45=2,"Tue",IF(B45=3,"Wed",IF(B45=4,"Thu",IF(B45=5,"Fri",IF(B45=6,"Sat",IF(B45=7,"Sun","")))))))</f>
        <v>Fri</v>
      </c>
      <c r="E45" s="34">
        <f>IF(MONTH(E43+1)&gt;MONTH(E43),"",E43+1)</f>
        <v>44498</v>
      </c>
      <c r="F45" s="35" t="s">
        <v>65</v>
      </c>
      <c r="G45" s="47">
        <v>9001</v>
      </c>
      <c r="H45" s="43" t="s">
        <v>182</v>
      </c>
      <c r="I45" s="47" t="s">
        <v>55</v>
      </c>
      <c r="J45" s="49">
        <v>8.5</v>
      </c>
    </row>
    <row r="46" spans="1:10" ht="22.5" customHeight="1" x14ac:dyDescent="0.2">
      <c r="A46" s="31" t="str">
        <f t="shared" si="0"/>
        <v/>
      </c>
      <c r="B46" s="8">
        <v>6</v>
      </c>
      <c r="C46" s="40"/>
      <c r="D46" s="33" t="str">
        <f>IF(B46=1,"Mo",IF(B46=2,"Tue",IF(B46=3,"Wed",IF(B46=4,"Thu",IF(B46=5,"Fri",IF(B46=6,"Sat",IF(B46=7,"Sun","")))))))</f>
        <v>Sat</v>
      </c>
      <c r="E46" s="34">
        <f>IF(MONTH(E45+1)&gt;MONTH(E45),"",E45+1)</f>
        <v>44499</v>
      </c>
      <c r="F46" s="35"/>
      <c r="G46" s="36"/>
      <c r="H46" s="37"/>
      <c r="I46" s="36"/>
      <c r="J46" s="38"/>
    </row>
    <row r="47" spans="1:10" ht="22.5" customHeight="1" thickBot="1" x14ac:dyDescent="0.25">
      <c r="A47" s="31" t="str">
        <f t="shared" si="0"/>
        <v/>
      </c>
      <c r="B47" s="8">
        <v>7</v>
      </c>
      <c r="C47" s="40"/>
      <c r="D47" s="52" t="str">
        <f t="shared" si="3"/>
        <v>Sun</v>
      </c>
      <c r="E47" s="53">
        <f>IF(MONTH(E46+1)&gt;MONTH(E46),"",E46+1)</f>
        <v>44500</v>
      </c>
      <c r="F47" s="54"/>
      <c r="G47" s="55"/>
      <c r="H47" s="56"/>
      <c r="I47" s="55"/>
      <c r="J47" s="57"/>
    </row>
    <row r="48" spans="1:10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</sheetData>
  <mergeCells count="2">
    <mergeCell ref="D1:J1"/>
    <mergeCell ref="D4:E4"/>
  </mergeCells>
  <conditionalFormatting sqref="C11:C45">
    <cfRule type="expression" dxfId="182" priority="121" stopIfTrue="1">
      <formula>IF($A11=1,B11,)</formula>
    </cfRule>
    <cfRule type="expression" dxfId="181" priority="122" stopIfTrue="1">
      <formula>IF($A11="",B11,)</formula>
    </cfRule>
  </conditionalFormatting>
  <conditionalFormatting sqref="E11">
    <cfRule type="expression" dxfId="180" priority="123" stopIfTrue="1">
      <formula>IF($A11="",B11,"")</formula>
    </cfRule>
  </conditionalFormatting>
  <conditionalFormatting sqref="E12:E45">
    <cfRule type="expression" dxfId="179" priority="124" stopIfTrue="1">
      <formula>IF($A12&lt;&gt;1,B12,"")</formula>
    </cfRule>
  </conditionalFormatting>
  <conditionalFormatting sqref="D11:D45">
    <cfRule type="expression" dxfId="178" priority="125" stopIfTrue="1">
      <formula>IF($A11="",B11,)</formula>
    </cfRule>
  </conditionalFormatting>
  <conditionalFormatting sqref="G12 G21:G22 G30:G31 G37:G42">
    <cfRule type="expression" dxfId="177" priority="126" stopIfTrue="1">
      <formula>#REF!="Freelancer"</formula>
    </cfRule>
    <cfRule type="expression" dxfId="176" priority="127" stopIfTrue="1">
      <formula>#REF!="DTC Int. Staff"</formula>
    </cfRule>
  </conditionalFormatting>
  <conditionalFormatting sqref="G21:G22 G30:G31 G37:G40">
    <cfRule type="expression" dxfId="175" priority="119" stopIfTrue="1">
      <formula>$F$5="Freelancer"</formula>
    </cfRule>
    <cfRule type="expression" dxfId="174" priority="120" stopIfTrue="1">
      <formula>$F$5="DTC Int. Staff"</formula>
    </cfRule>
  </conditionalFormatting>
  <conditionalFormatting sqref="G12">
    <cfRule type="expression" dxfId="173" priority="117" stopIfTrue="1">
      <formula>#REF!="Freelancer"</formula>
    </cfRule>
    <cfRule type="expression" dxfId="172" priority="118" stopIfTrue="1">
      <formula>#REF!="DTC Int. Staff"</formula>
    </cfRule>
  </conditionalFormatting>
  <conditionalFormatting sqref="G12">
    <cfRule type="expression" dxfId="171" priority="115" stopIfTrue="1">
      <formula>$F$5="Freelancer"</formula>
    </cfRule>
    <cfRule type="expression" dxfId="170" priority="116" stopIfTrue="1">
      <formula>$F$5="DTC Int. Staff"</formula>
    </cfRule>
  </conditionalFormatting>
  <conditionalFormatting sqref="G13">
    <cfRule type="expression" dxfId="169" priority="113" stopIfTrue="1">
      <formula>#REF!="Freelancer"</formula>
    </cfRule>
    <cfRule type="expression" dxfId="168" priority="114" stopIfTrue="1">
      <formula>#REF!="DTC Int. Staff"</formula>
    </cfRule>
  </conditionalFormatting>
  <conditionalFormatting sqref="G13">
    <cfRule type="expression" dxfId="167" priority="111" stopIfTrue="1">
      <formula>$F$5="Freelancer"</formula>
    </cfRule>
    <cfRule type="expression" dxfId="166" priority="112" stopIfTrue="1">
      <formula>$F$5="DTC Int. Staff"</formula>
    </cfRule>
  </conditionalFormatting>
  <conditionalFormatting sqref="C47">
    <cfRule type="expression" dxfId="165" priority="108" stopIfTrue="1">
      <formula>IF($A47=1,B47,)</formula>
    </cfRule>
    <cfRule type="expression" dxfId="164" priority="109" stopIfTrue="1">
      <formula>IF($A47="",B47,)</formula>
    </cfRule>
  </conditionalFormatting>
  <conditionalFormatting sqref="D47">
    <cfRule type="expression" dxfId="163" priority="110" stopIfTrue="1">
      <formula>IF($A47="",B47,)</formula>
    </cfRule>
  </conditionalFormatting>
  <conditionalFormatting sqref="C46">
    <cfRule type="expression" dxfId="162" priority="105" stopIfTrue="1">
      <formula>IF($A46=1,B46,)</formula>
    </cfRule>
    <cfRule type="expression" dxfId="161" priority="106" stopIfTrue="1">
      <formula>IF($A46="",B46,)</formula>
    </cfRule>
  </conditionalFormatting>
  <conditionalFormatting sqref="D46">
    <cfRule type="expression" dxfId="160" priority="107" stopIfTrue="1">
      <formula>IF($A46="",B46,)</formula>
    </cfRule>
  </conditionalFormatting>
  <conditionalFormatting sqref="E46">
    <cfRule type="expression" dxfId="159" priority="104" stopIfTrue="1">
      <formula>IF($A46&lt;&gt;1,B46,"")</formula>
    </cfRule>
  </conditionalFormatting>
  <conditionalFormatting sqref="E47">
    <cfRule type="expression" dxfId="158" priority="103" stopIfTrue="1">
      <formula>IF($A47&lt;&gt;1,B47,"")</formula>
    </cfRule>
  </conditionalFormatting>
  <conditionalFormatting sqref="G11">
    <cfRule type="expression" dxfId="157" priority="95" stopIfTrue="1">
      <formula>#REF!="Freelancer"</formula>
    </cfRule>
    <cfRule type="expression" dxfId="156" priority="96" stopIfTrue="1">
      <formula>#REF!="DTC Int. Staff"</formula>
    </cfRule>
  </conditionalFormatting>
  <conditionalFormatting sqref="G11">
    <cfRule type="expression" dxfId="155" priority="93" stopIfTrue="1">
      <formula>$F$5="Freelancer"</formula>
    </cfRule>
    <cfRule type="expression" dxfId="154" priority="94" stopIfTrue="1">
      <formula>$F$5="DTC Int. Staff"</formula>
    </cfRule>
  </conditionalFormatting>
  <conditionalFormatting sqref="G14">
    <cfRule type="expression" dxfId="153" priority="91" stopIfTrue="1">
      <formula>#REF!="Freelancer"</formula>
    </cfRule>
    <cfRule type="expression" dxfId="152" priority="92" stopIfTrue="1">
      <formula>#REF!="DTC Int. Staff"</formula>
    </cfRule>
  </conditionalFormatting>
  <conditionalFormatting sqref="G14">
    <cfRule type="expression" dxfId="151" priority="89" stopIfTrue="1">
      <formula>$F$5="Freelancer"</formula>
    </cfRule>
    <cfRule type="expression" dxfId="150" priority="90" stopIfTrue="1">
      <formula>$F$5="DTC Int. Staff"</formula>
    </cfRule>
  </conditionalFormatting>
  <conditionalFormatting sqref="G15">
    <cfRule type="expression" dxfId="149" priority="87" stopIfTrue="1">
      <formula>#REF!="Freelancer"</formula>
    </cfRule>
    <cfRule type="expression" dxfId="148" priority="88" stopIfTrue="1">
      <formula>#REF!="DTC Int. Staff"</formula>
    </cfRule>
  </conditionalFormatting>
  <conditionalFormatting sqref="G15">
    <cfRule type="expression" dxfId="147" priority="85" stopIfTrue="1">
      <formula>$F$5="Freelancer"</formula>
    </cfRule>
    <cfRule type="expression" dxfId="146" priority="86" stopIfTrue="1">
      <formula>$F$5="DTC Int. Staff"</formula>
    </cfRule>
  </conditionalFormatting>
  <conditionalFormatting sqref="G16">
    <cfRule type="expression" dxfId="145" priority="83" stopIfTrue="1">
      <formula>#REF!="Freelancer"</formula>
    </cfRule>
    <cfRule type="expression" dxfId="144" priority="84" stopIfTrue="1">
      <formula>#REF!="DTC Int. Staff"</formula>
    </cfRule>
  </conditionalFormatting>
  <conditionalFormatting sqref="G16">
    <cfRule type="expression" dxfId="143" priority="81" stopIfTrue="1">
      <formula>$F$5="Freelancer"</formula>
    </cfRule>
    <cfRule type="expression" dxfId="142" priority="82" stopIfTrue="1">
      <formula>$F$5="DTC Int. Staff"</formula>
    </cfRule>
  </conditionalFormatting>
  <conditionalFormatting sqref="G17">
    <cfRule type="expression" dxfId="141" priority="79" stopIfTrue="1">
      <formula>#REF!="Freelancer"</formula>
    </cfRule>
    <cfRule type="expression" dxfId="140" priority="80" stopIfTrue="1">
      <formula>#REF!="DTC Int. Staff"</formula>
    </cfRule>
  </conditionalFormatting>
  <conditionalFormatting sqref="G17">
    <cfRule type="expression" dxfId="139" priority="77" stopIfTrue="1">
      <formula>$F$5="Freelancer"</formula>
    </cfRule>
    <cfRule type="expression" dxfId="138" priority="78" stopIfTrue="1">
      <formula>$F$5="DTC Int. Staff"</formula>
    </cfRule>
  </conditionalFormatting>
  <conditionalFormatting sqref="G18">
    <cfRule type="expression" dxfId="137" priority="75" stopIfTrue="1">
      <formula>#REF!="Freelancer"</formula>
    </cfRule>
    <cfRule type="expression" dxfId="136" priority="76" stopIfTrue="1">
      <formula>#REF!="DTC Int. Staff"</formula>
    </cfRule>
  </conditionalFormatting>
  <conditionalFormatting sqref="G18">
    <cfRule type="expression" dxfId="135" priority="73" stopIfTrue="1">
      <formula>$F$5="Freelancer"</formula>
    </cfRule>
    <cfRule type="expression" dxfId="134" priority="74" stopIfTrue="1">
      <formula>$F$5="DTC Int. Staff"</formula>
    </cfRule>
  </conditionalFormatting>
  <conditionalFormatting sqref="G19">
    <cfRule type="expression" dxfId="133" priority="71" stopIfTrue="1">
      <formula>#REF!="Freelancer"</formula>
    </cfRule>
    <cfRule type="expression" dxfId="132" priority="72" stopIfTrue="1">
      <formula>#REF!="DTC Int. Staff"</formula>
    </cfRule>
  </conditionalFormatting>
  <conditionalFormatting sqref="G19">
    <cfRule type="expression" dxfId="131" priority="69" stopIfTrue="1">
      <formula>$F$5="Freelancer"</formula>
    </cfRule>
    <cfRule type="expression" dxfId="130" priority="70" stopIfTrue="1">
      <formula>$F$5="DTC Int. Staff"</formula>
    </cfRule>
  </conditionalFormatting>
  <conditionalFormatting sqref="G20">
    <cfRule type="expression" dxfId="129" priority="67" stopIfTrue="1">
      <formula>#REF!="Freelancer"</formula>
    </cfRule>
    <cfRule type="expression" dxfId="128" priority="68" stopIfTrue="1">
      <formula>#REF!="DTC Int. Staff"</formula>
    </cfRule>
  </conditionalFormatting>
  <conditionalFormatting sqref="G20">
    <cfRule type="expression" dxfId="127" priority="65" stopIfTrue="1">
      <formula>$F$5="Freelancer"</formula>
    </cfRule>
    <cfRule type="expression" dxfId="126" priority="66" stopIfTrue="1">
      <formula>$F$5="DTC Int. Staff"</formula>
    </cfRule>
  </conditionalFormatting>
  <conditionalFormatting sqref="G23">
    <cfRule type="expression" dxfId="125" priority="63" stopIfTrue="1">
      <formula>#REF!="Freelancer"</formula>
    </cfRule>
    <cfRule type="expression" dxfId="124" priority="64" stopIfTrue="1">
      <formula>#REF!="DTC Int. Staff"</formula>
    </cfRule>
  </conditionalFormatting>
  <conditionalFormatting sqref="G23">
    <cfRule type="expression" dxfId="123" priority="61" stopIfTrue="1">
      <formula>$F$5="Freelancer"</formula>
    </cfRule>
    <cfRule type="expression" dxfId="122" priority="62" stopIfTrue="1">
      <formula>$F$5="DTC Int. Staff"</formula>
    </cfRule>
  </conditionalFormatting>
  <conditionalFormatting sqref="G24">
    <cfRule type="expression" dxfId="121" priority="59" stopIfTrue="1">
      <formula>#REF!="Freelancer"</formula>
    </cfRule>
    <cfRule type="expression" dxfId="120" priority="60" stopIfTrue="1">
      <formula>#REF!="DTC Int. Staff"</formula>
    </cfRule>
  </conditionalFormatting>
  <conditionalFormatting sqref="G24">
    <cfRule type="expression" dxfId="119" priority="57" stopIfTrue="1">
      <formula>$F$5="Freelancer"</formula>
    </cfRule>
    <cfRule type="expression" dxfId="118" priority="58" stopIfTrue="1">
      <formula>$F$5="DTC Int. Staff"</formula>
    </cfRule>
  </conditionalFormatting>
  <conditionalFormatting sqref="G27">
    <cfRule type="expression" dxfId="117" priority="55" stopIfTrue="1">
      <formula>#REF!="Freelancer"</formula>
    </cfRule>
    <cfRule type="expression" dxfId="116" priority="56" stopIfTrue="1">
      <formula>#REF!="DTC Int. Staff"</formula>
    </cfRule>
  </conditionalFormatting>
  <conditionalFormatting sqref="G27">
    <cfRule type="expression" dxfId="115" priority="53" stopIfTrue="1">
      <formula>$F$5="Freelancer"</formula>
    </cfRule>
    <cfRule type="expression" dxfId="114" priority="54" stopIfTrue="1">
      <formula>$F$5="DTC Int. Staff"</formula>
    </cfRule>
  </conditionalFormatting>
  <conditionalFormatting sqref="G25">
    <cfRule type="expression" dxfId="113" priority="47" stopIfTrue="1">
      <formula>#REF!="Freelancer"</formula>
    </cfRule>
    <cfRule type="expression" dxfId="112" priority="48" stopIfTrue="1">
      <formula>#REF!="DTC Int. Staff"</formula>
    </cfRule>
  </conditionalFormatting>
  <conditionalFormatting sqref="G25">
    <cfRule type="expression" dxfId="111" priority="45" stopIfTrue="1">
      <formula>$F$5="Freelancer"</formula>
    </cfRule>
    <cfRule type="expression" dxfId="110" priority="46" stopIfTrue="1">
      <formula>$F$5="DTC Int. Staff"</formula>
    </cfRule>
  </conditionalFormatting>
  <conditionalFormatting sqref="G26">
    <cfRule type="expression" dxfId="109" priority="43" stopIfTrue="1">
      <formula>#REF!="Freelancer"</formula>
    </cfRule>
    <cfRule type="expression" dxfId="108" priority="44" stopIfTrue="1">
      <formula>#REF!="DTC Int. Staff"</formula>
    </cfRule>
  </conditionalFormatting>
  <conditionalFormatting sqref="G26">
    <cfRule type="expression" dxfId="107" priority="41" stopIfTrue="1">
      <formula>$F$5="Freelancer"</formula>
    </cfRule>
    <cfRule type="expression" dxfId="106" priority="42" stopIfTrue="1">
      <formula>$F$5="DTC Int. Staff"</formula>
    </cfRule>
  </conditionalFormatting>
  <conditionalFormatting sqref="G28">
    <cfRule type="expression" dxfId="105" priority="39" stopIfTrue="1">
      <formula>#REF!="Freelancer"</formula>
    </cfRule>
    <cfRule type="expression" dxfId="104" priority="40" stopIfTrue="1">
      <formula>#REF!="DTC Int. Staff"</formula>
    </cfRule>
  </conditionalFormatting>
  <conditionalFormatting sqref="G28">
    <cfRule type="expression" dxfId="103" priority="37" stopIfTrue="1">
      <formula>$F$5="Freelancer"</formula>
    </cfRule>
    <cfRule type="expression" dxfId="102" priority="38" stopIfTrue="1">
      <formula>$F$5="DTC Int. Staff"</formula>
    </cfRule>
  </conditionalFormatting>
  <conditionalFormatting sqref="G29">
    <cfRule type="expression" dxfId="101" priority="35" stopIfTrue="1">
      <formula>#REF!="Freelancer"</formula>
    </cfRule>
    <cfRule type="expression" dxfId="100" priority="36" stopIfTrue="1">
      <formula>#REF!="DTC Int. Staff"</formula>
    </cfRule>
  </conditionalFormatting>
  <conditionalFormatting sqref="G29">
    <cfRule type="expression" dxfId="99" priority="33" stopIfTrue="1">
      <formula>$F$5="Freelancer"</formula>
    </cfRule>
    <cfRule type="expression" dxfId="98" priority="34" stopIfTrue="1">
      <formula>$F$5="DTC Int. Staff"</formula>
    </cfRule>
  </conditionalFormatting>
  <conditionalFormatting sqref="G32">
    <cfRule type="expression" dxfId="97" priority="31" stopIfTrue="1">
      <formula>#REF!="Freelancer"</formula>
    </cfRule>
    <cfRule type="expression" dxfId="96" priority="32" stopIfTrue="1">
      <formula>#REF!="DTC Int. Staff"</formula>
    </cfRule>
  </conditionalFormatting>
  <conditionalFormatting sqref="G32">
    <cfRule type="expression" dxfId="95" priority="29" stopIfTrue="1">
      <formula>$F$5="Freelancer"</formula>
    </cfRule>
    <cfRule type="expression" dxfId="94" priority="30" stopIfTrue="1">
      <formula>$F$5="DTC Int. Staff"</formula>
    </cfRule>
  </conditionalFormatting>
  <conditionalFormatting sqref="G33">
    <cfRule type="expression" dxfId="93" priority="27" stopIfTrue="1">
      <formula>#REF!="Freelancer"</formula>
    </cfRule>
    <cfRule type="expression" dxfId="92" priority="28" stopIfTrue="1">
      <formula>#REF!="DTC Int. Staff"</formula>
    </cfRule>
  </conditionalFormatting>
  <conditionalFormatting sqref="G33">
    <cfRule type="expression" dxfId="91" priority="25" stopIfTrue="1">
      <formula>$F$5="Freelancer"</formula>
    </cfRule>
    <cfRule type="expression" dxfId="90" priority="26" stopIfTrue="1">
      <formula>$F$5="DTC Int. Staff"</formula>
    </cfRule>
  </conditionalFormatting>
  <conditionalFormatting sqref="G34">
    <cfRule type="expression" dxfId="89" priority="23" stopIfTrue="1">
      <formula>#REF!="Freelancer"</formula>
    </cfRule>
    <cfRule type="expression" dxfId="88" priority="24" stopIfTrue="1">
      <formula>#REF!="DTC Int. Staff"</formula>
    </cfRule>
  </conditionalFormatting>
  <conditionalFormatting sqref="G34">
    <cfRule type="expression" dxfId="87" priority="21" stopIfTrue="1">
      <formula>$F$5="Freelancer"</formula>
    </cfRule>
    <cfRule type="expression" dxfId="86" priority="22" stopIfTrue="1">
      <formula>$F$5="DTC Int. Staff"</formula>
    </cfRule>
  </conditionalFormatting>
  <conditionalFormatting sqref="G35">
    <cfRule type="expression" dxfId="85" priority="19" stopIfTrue="1">
      <formula>#REF!="Freelancer"</formula>
    </cfRule>
    <cfRule type="expression" dxfId="84" priority="20" stopIfTrue="1">
      <formula>#REF!="DTC Int. Staff"</formula>
    </cfRule>
  </conditionalFormatting>
  <conditionalFormatting sqref="G35">
    <cfRule type="expression" dxfId="83" priority="17" stopIfTrue="1">
      <formula>$F$5="Freelancer"</formula>
    </cfRule>
    <cfRule type="expression" dxfId="82" priority="18" stopIfTrue="1">
      <formula>$F$5="DTC Int. Staff"</formula>
    </cfRule>
  </conditionalFormatting>
  <conditionalFormatting sqref="G36">
    <cfRule type="expression" dxfId="81" priority="15" stopIfTrue="1">
      <formula>#REF!="Freelancer"</formula>
    </cfRule>
    <cfRule type="expression" dxfId="80" priority="16" stopIfTrue="1">
      <formula>#REF!="DTC Int. Staff"</formula>
    </cfRule>
  </conditionalFormatting>
  <conditionalFormatting sqref="G36">
    <cfRule type="expression" dxfId="79" priority="13" stopIfTrue="1">
      <formula>$F$5="Freelancer"</formula>
    </cfRule>
    <cfRule type="expression" dxfId="78" priority="14" stopIfTrue="1">
      <formula>$F$5="DTC Int. Staff"</formula>
    </cfRule>
  </conditionalFormatting>
  <conditionalFormatting sqref="G43">
    <cfRule type="expression" dxfId="77" priority="11" stopIfTrue="1">
      <formula>#REF!="Freelancer"</formula>
    </cfRule>
    <cfRule type="expression" dxfId="76" priority="12" stopIfTrue="1">
      <formula>#REF!="DTC Int. Staff"</formula>
    </cfRule>
  </conditionalFormatting>
  <conditionalFormatting sqref="G43">
    <cfRule type="expression" dxfId="75" priority="9" stopIfTrue="1">
      <formula>$F$5="Freelancer"</formula>
    </cfRule>
    <cfRule type="expression" dxfId="74" priority="10" stopIfTrue="1">
      <formula>$F$5="DTC Int. Staff"</formula>
    </cfRule>
  </conditionalFormatting>
  <conditionalFormatting sqref="G44">
    <cfRule type="expression" dxfId="73" priority="7" stopIfTrue="1">
      <formula>#REF!="Freelancer"</formula>
    </cfRule>
    <cfRule type="expression" dxfId="72" priority="8" stopIfTrue="1">
      <formula>#REF!="DTC Int. Staff"</formula>
    </cfRule>
  </conditionalFormatting>
  <conditionalFormatting sqref="G44">
    <cfRule type="expression" dxfId="71" priority="5" stopIfTrue="1">
      <formula>$F$5="Freelancer"</formula>
    </cfRule>
    <cfRule type="expression" dxfId="70" priority="6" stopIfTrue="1">
      <formula>$F$5="DTC Int. Staff"</formula>
    </cfRule>
  </conditionalFormatting>
  <conditionalFormatting sqref="G45">
    <cfRule type="expression" dxfId="69" priority="3" stopIfTrue="1">
      <formula>#REF!="Freelancer"</formula>
    </cfRule>
    <cfRule type="expression" dxfId="68" priority="4" stopIfTrue="1">
      <formula>#REF!="DTC Int. Staff"</formula>
    </cfRule>
  </conditionalFormatting>
  <conditionalFormatting sqref="G45">
    <cfRule type="expression" dxfId="67" priority="1" stopIfTrue="1">
      <formula>$F$5="Freelancer"</formula>
    </cfRule>
    <cfRule type="expression" dxfId="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4" zoomScale="90" zoomScaleNormal="90" workbookViewId="0">
      <selection activeCell="I15" sqref="I15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57031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9</v>
      </c>
      <c r="J8" s="25">
        <f>I8/8</f>
        <v>1.125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35" t="s">
        <v>65</v>
      </c>
      <c r="G11" s="47">
        <v>9001</v>
      </c>
      <c r="H11" s="43" t="s">
        <v>183</v>
      </c>
      <c r="I11" s="47" t="s">
        <v>90</v>
      </c>
      <c r="J11" s="49">
        <v>8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>
        <v>9004</v>
      </c>
      <c r="H12" s="48" t="s">
        <v>184</v>
      </c>
      <c r="I12" s="47" t="s">
        <v>90</v>
      </c>
      <c r="J12" s="86">
        <v>1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18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65" priority="33" stopIfTrue="1">
      <formula>IF($A11=1,B11,)</formula>
    </cfRule>
    <cfRule type="expression" dxfId="64" priority="34" stopIfTrue="1">
      <formula>IF($A11="",B11,)</formula>
    </cfRule>
  </conditionalFormatting>
  <conditionalFormatting sqref="E11:E15">
    <cfRule type="expression" dxfId="63" priority="35" stopIfTrue="1">
      <formula>IF($A11="",B11,"")</formula>
    </cfRule>
  </conditionalFormatting>
  <conditionalFormatting sqref="E26:E124">
    <cfRule type="expression" dxfId="62" priority="36" stopIfTrue="1">
      <formula>IF($A26&lt;&gt;1,B26,"")</formula>
    </cfRule>
  </conditionalFormatting>
  <conditionalFormatting sqref="D11:D15 D26:D124">
    <cfRule type="expression" dxfId="61" priority="37" stopIfTrue="1">
      <formula>IF($A11="",B11,)</formula>
    </cfRule>
  </conditionalFormatting>
  <conditionalFormatting sqref="G13:G20 G26:G84 G90:G119">
    <cfRule type="expression" dxfId="60" priority="38" stopIfTrue="1">
      <formula>#REF!="Freelancer"</formula>
    </cfRule>
    <cfRule type="expression" dxfId="59" priority="39" stopIfTrue="1">
      <formula>#REF!="DTC Int. Staff"</formula>
    </cfRule>
  </conditionalFormatting>
  <conditionalFormatting sqref="G119 G26:G30 G37:G57 G64:G84 G91:G112">
    <cfRule type="expression" dxfId="58" priority="31" stopIfTrue="1">
      <formula>$F$5="Freelancer"</formula>
    </cfRule>
    <cfRule type="expression" dxfId="57" priority="32" stopIfTrue="1">
      <formula>$F$5="DTC Int. Staff"</formula>
    </cfRule>
  </conditionalFormatting>
  <conditionalFormatting sqref="G16:G20">
    <cfRule type="expression" dxfId="56" priority="29" stopIfTrue="1">
      <formula>#REF!="Freelancer"</formula>
    </cfRule>
    <cfRule type="expression" dxfId="55" priority="30" stopIfTrue="1">
      <formula>#REF!="DTC Int. Staff"</formula>
    </cfRule>
  </conditionalFormatting>
  <conditionalFormatting sqref="G16:G20">
    <cfRule type="expression" dxfId="54" priority="27" stopIfTrue="1">
      <formula>$F$5="Freelancer"</formula>
    </cfRule>
    <cfRule type="expression" dxfId="53" priority="28" stopIfTrue="1">
      <formula>$F$5="DTC Int. Staff"</formula>
    </cfRule>
  </conditionalFormatting>
  <conditionalFormatting sqref="G21:G25">
    <cfRule type="expression" dxfId="52" priority="25" stopIfTrue="1">
      <formula>#REF!="Freelancer"</formula>
    </cfRule>
    <cfRule type="expression" dxfId="51" priority="26" stopIfTrue="1">
      <formula>#REF!="DTC Int. Staff"</formula>
    </cfRule>
  </conditionalFormatting>
  <conditionalFormatting sqref="G21:G25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C125:C129">
    <cfRule type="expression" dxfId="48" priority="20" stopIfTrue="1">
      <formula>IF($A125=1,B125,)</formula>
    </cfRule>
    <cfRule type="expression" dxfId="47" priority="21" stopIfTrue="1">
      <formula>IF($A125="",B125,)</formula>
    </cfRule>
  </conditionalFormatting>
  <conditionalFormatting sqref="D125:D129">
    <cfRule type="expression" dxfId="46" priority="22" stopIfTrue="1">
      <formula>IF($A125="",B125,)</formula>
    </cfRule>
  </conditionalFormatting>
  <conditionalFormatting sqref="E125:E129">
    <cfRule type="expression" dxfId="45" priority="19" stopIfTrue="1">
      <formula>IF($A125&lt;&gt;1,B125,"")</formula>
    </cfRule>
  </conditionalFormatting>
  <conditionalFormatting sqref="G63">
    <cfRule type="expression" dxfId="44" priority="17" stopIfTrue="1">
      <formula>$F$5="Freelancer"</formula>
    </cfRule>
    <cfRule type="expression" dxfId="43" priority="18" stopIfTrue="1">
      <formula>$F$5="DTC Int. Staff"</formula>
    </cfRule>
  </conditionalFormatting>
  <conditionalFormatting sqref="G85:G89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85:G89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E17:E20">
    <cfRule type="expression" dxfId="38" priority="11" stopIfTrue="1">
      <formula>IF($A17="",B17,"")</formula>
    </cfRule>
  </conditionalFormatting>
  <conditionalFormatting sqref="D17:D20">
    <cfRule type="expression" dxfId="37" priority="12" stopIfTrue="1">
      <formula>IF($A17="",B17,)</formula>
    </cfRule>
  </conditionalFormatting>
  <conditionalFormatting sqref="E22:E25">
    <cfRule type="expression" dxfId="36" priority="9" stopIfTrue="1">
      <formula>IF($A22="",B22,"")</formula>
    </cfRule>
  </conditionalFormatting>
  <conditionalFormatting sqref="D22:D25">
    <cfRule type="expression" dxfId="35" priority="10" stopIfTrue="1">
      <formula>IF($A22="",B22,)</formula>
    </cfRule>
  </conditionalFormatting>
  <conditionalFormatting sqref="G1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7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7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7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7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7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18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34" priority="21" stopIfTrue="1">
      <formula>IF($A11=1,B11,)</formula>
    </cfRule>
    <cfRule type="expression" dxfId="33" priority="22" stopIfTrue="1">
      <formula>IF($A11="",B11,)</formula>
    </cfRule>
  </conditionalFormatting>
  <conditionalFormatting sqref="E11:E15">
    <cfRule type="expression" dxfId="32" priority="23" stopIfTrue="1">
      <formula>IF($A11="",B11,"")</formula>
    </cfRule>
  </conditionalFormatting>
  <conditionalFormatting sqref="E16:E124">
    <cfRule type="expression" dxfId="31" priority="24" stopIfTrue="1">
      <formula>IF($A16&lt;&gt;1,B16,"")</formula>
    </cfRule>
  </conditionalFormatting>
  <conditionalFormatting sqref="D11:D124">
    <cfRule type="expression" dxfId="30" priority="25" stopIfTrue="1">
      <formula>IF($A11="",B11,)</formula>
    </cfRule>
  </conditionalFormatting>
  <conditionalFormatting sqref="G11:G20 G26:G80 G82:G119">
    <cfRule type="expression" dxfId="29" priority="26" stopIfTrue="1">
      <formula>#REF!="Freelancer"</formula>
    </cfRule>
    <cfRule type="expression" dxfId="28" priority="27" stopIfTrue="1">
      <formula>#REF!="DTC Int. Staff"</formula>
    </cfRule>
  </conditionalFormatting>
  <conditionalFormatting sqref="G115:G119 G87:G108 G26 G33:G53 G60:G80">
    <cfRule type="expression" dxfId="27" priority="19" stopIfTrue="1">
      <formula>$F$5="Freelancer"</formula>
    </cfRule>
    <cfRule type="expression" dxfId="26" priority="20" stopIfTrue="1">
      <formula>$F$5="DTC Int. Staff"</formula>
    </cfRule>
  </conditionalFormatting>
  <conditionalFormatting sqref="G16:G20">
    <cfRule type="expression" dxfId="25" priority="17" stopIfTrue="1">
      <formula>#REF!="Freelancer"</formula>
    </cfRule>
    <cfRule type="expression" dxfId="24" priority="18" stopIfTrue="1">
      <formula>#REF!="DTC Int. Staff"</formula>
    </cfRule>
  </conditionalFormatting>
  <conditionalFormatting sqref="G16:G20">
    <cfRule type="expression" dxfId="23" priority="15" stopIfTrue="1">
      <formula>$F$5="Freelancer"</formula>
    </cfRule>
    <cfRule type="expression" dxfId="22" priority="16" stopIfTrue="1">
      <formula>$F$5="DTC Int. Staff"</formula>
    </cfRule>
  </conditionalFormatting>
  <conditionalFormatting sqref="G21:G25">
    <cfRule type="expression" dxfId="21" priority="13" stopIfTrue="1">
      <formula>#REF!="Freelancer"</formula>
    </cfRule>
    <cfRule type="expression" dxfId="20" priority="14" stopIfTrue="1">
      <formula>#REF!="DTC Int. Staff"</formula>
    </cfRule>
  </conditionalFormatting>
  <conditionalFormatting sqref="G21:G25">
    <cfRule type="expression" dxfId="19" priority="11" stopIfTrue="1">
      <formula>$F$5="Freelancer"</formula>
    </cfRule>
    <cfRule type="expression" dxfId="18" priority="12" stopIfTrue="1">
      <formula>$F$5="DTC Int. Staff"</formula>
    </cfRule>
  </conditionalFormatting>
  <conditionalFormatting sqref="C125:C134">
    <cfRule type="expression" dxfId="17" priority="8" stopIfTrue="1">
      <formula>IF($A125=1,B125,)</formula>
    </cfRule>
    <cfRule type="expression" dxfId="16" priority="9" stopIfTrue="1">
      <formula>IF($A125="",B125,)</formula>
    </cfRule>
  </conditionalFormatting>
  <conditionalFormatting sqref="D125:D134">
    <cfRule type="expression" dxfId="15" priority="10" stopIfTrue="1">
      <formula>IF($A125="",B125,)</formula>
    </cfRule>
  </conditionalFormatting>
  <conditionalFormatting sqref="E125:E134">
    <cfRule type="expression" dxfId="14" priority="7" stopIfTrue="1">
      <formula>IF($A125&lt;&gt;1,B125,"")</formula>
    </cfRule>
  </conditionalFormatting>
  <conditionalFormatting sqref="G55:G59">
    <cfRule type="expression" dxfId="13" priority="5" stopIfTrue="1">
      <formula>$F$5="Freelancer"</formula>
    </cfRule>
    <cfRule type="expression" dxfId="12" priority="6" stopIfTrue="1">
      <formula>$F$5="DTC Int. Staff"</formula>
    </cfRule>
  </conditionalFormatting>
  <conditionalFormatting sqref="G81">
    <cfRule type="expression" dxfId="11" priority="3" stopIfTrue="1">
      <formula>#REF!="Freelancer"</formula>
    </cfRule>
    <cfRule type="expression" dxfId="10" priority="4" stopIfTrue="1">
      <formula>#REF!="DTC Int. Staff"</formula>
    </cfRule>
  </conditionalFormatting>
  <conditionalFormatting sqref="G81">
    <cfRule type="expression" dxfId="9" priority="1" stopIfTrue="1">
      <formula>$F$5="Freelancer"</formula>
    </cfRule>
    <cfRule type="expression" dxfId="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770" priority="29" stopIfTrue="1">
      <formula>IF($A11=1,B11,)</formula>
    </cfRule>
    <cfRule type="expression" dxfId="769" priority="30" stopIfTrue="1">
      <formula>IF($A11="",B11,)</formula>
    </cfRule>
  </conditionalFormatting>
  <conditionalFormatting sqref="E11:E15">
    <cfRule type="expression" dxfId="768" priority="31" stopIfTrue="1">
      <formula>IF($A11="",B11,"")</formula>
    </cfRule>
  </conditionalFormatting>
  <conditionalFormatting sqref="E16:E124">
    <cfRule type="expression" dxfId="767" priority="32" stopIfTrue="1">
      <formula>IF($A16&lt;&gt;1,B16,"")</formula>
    </cfRule>
  </conditionalFormatting>
  <conditionalFormatting sqref="D11:D124">
    <cfRule type="expression" dxfId="766" priority="33" stopIfTrue="1">
      <formula>IF($A11="",B11,)</formula>
    </cfRule>
  </conditionalFormatting>
  <conditionalFormatting sqref="G11:G16 G82:G119 G18:G76">
    <cfRule type="expression" dxfId="765" priority="34" stopIfTrue="1">
      <formula>#REF!="Freelancer"</formula>
    </cfRule>
    <cfRule type="expression" dxfId="764" priority="35" stopIfTrue="1">
      <formula>#REF!="DTC Int. Staff"</formula>
    </cfRule>
  </conditionalFormatting>
  <conditionalFormatting sqref="G115:G119 G87:G104 G18:G22 G33:G49 G60:G76">
    <cfRule type="expression" dxfId="763" priority="27" stopIfTrue="1">
      <formula>$F$5="Freelancer"</formula>
    </cfRule>
    <cfRule type="expression" dxfId="762" priority="28" stopIfTrue="1">
      <formula>$F$5="DTC Int. Staff"</formula>
    </cfRule>
  </conditionalFormatting>
  <conditionalFormatting sqref="G16">
    <cfRule type="expression" dxfId="761" priority="25" stopIfTrue="1">
      <formula>#REF!="Freelancer"</formula>
    </cfRule>
    <cfRule type="expression" dxfId="760" priority="26" stopIfTrue="1">
      <formula>#REF!="DTC Int. Staff"</formula>
    </cfRule>
  </conditionalFormatting>
  <conditionalFormatting sqref="G16">
    <cfRule type="expression" dxfId="759" priority="23" stopIfTrue="1">
      <formula>$F$5="Freelancer"</formula>
    </cfRule>
    <cfRule type="expression" dxfId="758" priority="24" stopIfTrue="1">
      <formula>$F$5="DTC Int. Staff"</formula>
    </cfRule>
  </conditionalFormatting>
  <conditionalFormatting sqref="G17">
    <cfRule type="expression" dxfId="757" priority="21" stopIfTrue="1">
      <formula>#REF!="Freelancer"</formula>
    </cfRule>
    <cfRule type="expression" dxfId="756" priority="22" stopIfTrue="1">
      <formula>#REF!="DTC Int. Staff"</formula>
    </cfRule>
  </conditionalFormatting>
  <conditionalFormatting sqref="G17">
    <cfRule type="expression" dxfId="755" priority="19" stopIfTrue="1">
      <formula>$F$5="Freelancer"</formula>
    </cfRule>
    <cfRule type="expression" dxfId="754" priority="20" stopIfTrue="1">
      <formula>$F$5="DTC Int. Staff"</formula>
    </cfRule>
  </conditionalFormatting>
  <conditionalFormatting sqref="C126">
    <cfRule type="expression" dxfId="753" priority="16" stopIfTrue="1">
      <formula>IF($A126=1,B126,)</formula>
    </cfRule>
    <cfRule type="expression" dxfId="752" priority="17" stopIfTrue="1">
      <formula>IF($A126="",B126,)</formula>
    </cfRule>
  </conditionalFormatting>
  <conditionalFormatting sqref="D126">
    <cfRule type="expression" dxfId="751" priority="18" stopIfTrue="1">
      <formula>IF($A126="",B126,)</formula>
    </cfRule>
  </conditionalFormatting>
  <conditionalFormatting sqref="C125">
    <cfRule type="expression" dxfId="750" priority="13" stopIfTrue="1">
      <formula>IF($A125=1,B125,)</formula>
    </cfRule>
    <cfRule type="expression" dxfId="749" priority="14" stopIfTrue="1">
      <formula>IF($A125="",B125,)</formula>
    </cfRule>
  </conditionalFormatting>
  <conditionalFormatting sqref="D125">
    <cfRule type="expression" dxfId="748" priority="15" stopIfTrue="1">
      <formula>IF($A125="",B125,)</formula>
    </cfRule>
  </conditionalFormatting>
  <conditionalFormatting sqref="E125">
    <cfRule type="expression" dxfId="747" priority="12" stopIfTrue="1">
      <formula>IF($A125&lt;&gt;1,B125,"")</formula>
    </cfRule>
  </conditionalFormatting>
  <conditionalFormatting sqref="E126">
    <cfRule type="expression" dxfId="746" priority="11" stopIfTrue="1">
      <formula>IF($A126&lt;&gt;1,B126,"")</formula>
    </cfRule>
  </conditionalFormatting>
  <conditionalFormatting sqref="G55:G59">
    <cfRule type="expression" dxfId="745" priority="9" stopIfTrue="1">
      <formula>$F$5="Freelancer"</formula>
    </cfRule>
    <cfRule type="expression" dxfId="744" priority="10" stopIfTrue="1">
      <formula>$F$5="DTC Int. Staff"</formula>
    </cfRule>
  </conditionalFormatting>
  <conditionalFormatting sqref="G77:G81">
    <cfRule type="expression" dxfId="743" priority="7" stopIfTrue="1">
      <formula>#REF!="Freelancer"</formula>
    </cfRule>
    <cfRule type="expression" dxfId="742" priority="8" stopIfTrue="1">
      <formula>#REF!="DTC Int. Staff"</formula>
    </cfRule>
  </conditionalFormatting>
  <conditionalFormatting sqref="G77:G81">
    <cfRule type="expression" dxfId="741" priority="5" stopIfTrue="1">
      <formula>$F$5="Freelancer"</formula>
    </cfRule>
    <cfRule type="expression" dxfId="74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739" priority="42" stopIfTrue="1">
      <formula>IF($A11=1,B11,)</formula>
    </cfRule>
    <cfRule type="expression" dxfId="738" priority="43" stopIfTrue="1">
      <formula>IF($A11="",B11,)</formula>
    </cfRule>
  </conditionalFormatting>
  <conditionalFormatting sqref="E11:E15">
    <cfRule type="expression" dxfId="737" priority="44" stopIfTrue="1">
      <formula>IF($A11="",B11,"")</formula>
    </cfRule>
  </conditionalFormatting>
  <conditionalFormatting sqref="E17:E20 E26:E43 E48 E53:E70 E75 E80:E98 E103 E108:E119">
    <cfRule type="expression" dxfId="736" priority="45" stopIfTrue="1">
      <formula>IF($A17&lt;&gt;1,B17,"")</formula>
    </cfRule>
  </conditionalFormatting>
  <conditionalFormatting sqref="D11:D15 D26:D43 D48 D53:D70 D75 D80:D98 D103 D108:D119 D17:D20">
    <cfRule type="expression" dxfId="735" priority="46" stopIfTrue="1">
      <formula>IF($A11="",B11,)</formula>
    </cfRule>
  </conditionalFormatting>
  <conditionalFormatting sqref="G11:G20 G26:G84 G90:G119">
    <cfRule type="expression" dxfId="734" priority="47" stopIfTrue="1">
      <formula>#REF!="Freelancer"</formula>
    </cfRule>
    <cfRule type="expression" dxfId="733" priority="48" stopIfTrue="1">
      <formula>#REF!="DTC Int. Staff"</formula>
    </cfRule>
  </conditionalFormatting>
  <conditionalFormatting sqref="G119 G26:G30 G37:G57 G64:G84 G91:G112">
    <cfRule type="expression" dxfId="732" priority="40" stopIfTrue="1">
      <formula>$F$5="Freelancer"</formula>
    </cfRule>
    <cfRule type="expression" dxfId="731" priority="41" stopIfTrue="1">
      <formula>$F$5="DTC Int. Staff"</formula>
    </cfRule>
  </conditionalFormatting>
  <conditionalFormatting sqref="G16:G20">
    <cfRule type="expression" dxfId="730" priority="38" stopIfTrue="1">
      <formula>#REF!="Freelancer"</formula>
    </cfRule>
    <cfRule type="expression" dxfId="729" priority="39" stopIfTrue="1">
      <formula>#REF!="DTC Int. Staff"</formula>
    </cfRule>
  </conditionalFormatting>
  <conditionalFormatting sqref="G16:G20">
    <cfRule type="expression" dxfId="728" priority="36" stopIfTrue="1">
      <formula>$F$5="Freelancer"</formula>
    </cfRule>
    <cfRule type="expression" dxfId="727" priority="37" stopIfTrue="1">
      <formula>$F$5="DTC Int. Staff"</formula>
    </cfRule>
  </conditionalFormatting>
  <conditionalFormatting sqref="G21:G25">
    <cfRule type="expression" dxfId="726" priority="34" stopIfTrue="1">
      <formula>#REF!="Freelancer"</formula>
    </cfRule>
    <cfRule type="expression" dxfId="725" priority="35" stopIfTrue="1">
      <formula>#REF!="DTC Int. Staff"</formula>
    </cfRule>
  </conditionalFormatting>
  <conditionalFormatting sqref="G21:G25">
    <cfRule type="expression" dxfId="724" priority="32" stopIfTrue="1">
      <formula>$F$5="Freelancer"</formula>
    </cfRule>
    <cfRule type="expression" dxfId="723" priority="33" stopIfTrue="1">
      <formula>$F$5="DTC Int. Staff"</formula>
    </cfRule>
  </conditionalFormatting>
  <conditionalFormatting sqref="G63">
    <cfRule type="expression" dxfId="722" priority="22" stopIfTrue="1">
      <formula>$F$5="Freelancer"</formula>
    </cfRule>
    <cfRule type="expression" dxfId="721" priority="23" stopIfTrue="1">
      <formula>$F$5="DTC Int. Staff"</formula>
    </cfRule>
  </conditionalFormatting>
  <conditionalFormatting sqref="G85:G89">
    <cfRule type="expression" dxfId="720" priority="20" stopIfTrue="1">
      <formula>#REF!="Freelancer"</formula>
    </cfRule>
    <cfRule type="expression" dxfId="719" priority="21" stopIfTrue="1">
      <formula>#REF!="DTC Int. Staff"</formula>
    </cfRule>
  </conditionalFormatting>
  <conditionalFormatting sqref="G85:G89">
    <cfRule type="expression" dxfId="718" priority="18" stopIfTrue="1">
      <formula>$F$5="Freelancer"</formula>
    </cfRule>
    <cfRule type="expression" dxfId="717" priority="19" stopIfTrue="1">
      <formula>$F$5="DTC Int. Staff"</formula>
    </cfRule>
  </conditionalFormatting>
  <conditionalFormatting sqref="E22:E25">
    <cfRule type="expression" dxfId="716" priority="16" stopIfTrue="1">
      <formula>IF($A22&lt;&gt;1,B22,"")</formula>
    </cfRule>
  </conditionalFormatting>
  <conditionalFormatting sqref="D22:D25">
    <cfRule type="expression" dxfId="715" priority="17" stopIfTrue="1">
      <formula>IF($A22="",B22,)</formula>
    </cfRule>
  </conditionalFormatting>
  <conditionalFormatting sqref="E44:E47">
    <cfRule type="expression" dxfId="714" priority="14" stopIfTrue="1">
      <formula>IF($A44&lt;&gt;1,B44,"")</formula>
    </cfRule>
  </conditionalFormatting>
  <conditionalFormatting sqref="D44:D47">
    <cfRule type="expression" dxfId="713" priority="15" stopIfTrue="1">
      <formula>IF($A44="",B44,)</formula>
    </cfRule>
  </conditionalFormatting>
  <conditionalFormatting sqref="E49:E52">
    <cfRule type="expression" dxfId="712" priority="12" stopIfTrue="1">
      <formula>IF($A49&lt;&gt;1,B49,"")</formula>
    </cfRule>
  </conditionalFormatting>
  <conditionalFormatting sqref="D49:D52">
    <cfRule type="expression" dxfId="711" priority="13" stopIfTrue="1">
      <formula>IF($A49="",B49,)</formula>
    </cfRule>
  </conditionalFormatting>
  <conditionalFormatting sqref="E71:E74">
    <cfRule type="expression" dxfId="710" priority="10" stopIfTrue="1">
      <formula>IF($A71&lt;&gt;1,B71,"")</formula>
    </cfRule>
  </conditionalFormatting>
  <conditionalFormatting sqref="D71:D74">
    <cfRule type="expression" dxfId="709" priority="11" stopIfTrue="1">
      <formula>IF($A71="",B71,)</formula>
    </cfRule>
  </conditionalFormatting>
  <conditionalFormatting sqref="E76:E79">
    <cfRule type="expression" dxfId="708" priority="8" stopIfTrue="1">
      <formula>IF($A76&lt;&gt;1,B76,"")</formula>
    </cfRule>
  </conditionalFormatting>
  <conditionalFormatting sqref="D76:D79">
    <cfRule type="expression" dxfId="707" priority="9" stopIfTrue="1">
      <formula>IF($A76="",B76,)</formula>
    </cfRule>
  </conditionalFormatting>
  <conditionalFormatting sqref="E93">
    <cfRule type="timePeriod" dxfId="70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705" priority="5" stopIfTrue="1">
      <formula>IF($A99&lt;&gt;1,B99,"")</formula>
    </cfRule>
  </conditionalFormatting>
  <conditionalFormatting sqref="D99:D102">
    <cfRule type="expression" dxfId="704" priority="6" stopIfTrue="1">
      <formula>IF($A99="",B99,)</formula>
    </cfRule>
  </conditionalFormatting>
  <conditionalFormatting sqref="E99:E102">
    <cfRule type="timePeriod" dxfId="70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702" priority="2" stopIfTrue="1">
      <formula>IF($A104&lt;&gt;1,B104,"")</formula>
    </cfRule>
  </conditionalFormatting>
  <conditionalFormatting sqref="D104:D107">
    <cfRule type="expression" dxfId="701" priority="3" stopIfTrue="1">
      <formula>IF($A104="",B104,)</formula>
    </cfRule>
  </conditionalFormatting>
  <conditionalFormatting sqref="E104:E107">
    <cfRule type="timePeriod" dxfId="70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699" priority="29" stopIfTrue="1">
      <formula>IF($A11=1,B11,)</formula>
    </cfRule>
    <cfRule type="expression" dxfId="698" priority="30" stopIfTrue="1">
      <formula>IF($A11="",B11,)</formula>
    </cfRule>
  </conditionalFormatting>
  <conditionalFormatting sqref="E11:E15">
    <cfRule type="expression" dxfId="697" priority="31" stopIfTrue="1">
      <formula>IF($A11="",B11,"")</formula>
    </cfRule>
  </conditionalFormatting>
  <conditionalFormatting sqref="E130:E134 E26:E124">
    <cfRule type="expression" dxfId="696" priority="32" stopIfTrue="1">
      <formula>IF($A26&lt;&gt;1,B26,"")</formula>
    </cfRule>
  </conditionalFormatting>
  <conditionalFormatting sqref="D130:D134 D11:D15 D26:D124">
    <cfRule type="expression" dxfId="695" priority="33" stopIfTrue="1">
      <formula>IF($A11="",B11,)</formula>
    </cfRule>
  </conditionalFormatting>
  <conditionalFormatting sqref="G11:G20 G26:G84 G90:G119">
    <cfRule type="expression" dxfId="694" priority="34" stopIfTrue="1">
      <formula>#REF!="Freelancer"</formula>
    </cfRule>
    <cfRule type="expression" dxfId="693" priority="35" stopIfTrue="1">
      <formula>#REF!="DTC Int. Staff"</formula>
    </cfRule>
  </conditionalFormatting>
  <conditionalFormatting sqref="G119 G26:G30 G37:G57 G64:G84 G91:G112">
    <cfRule type="expression" dxfId="692" priority="27" stopIfTrue="1">
      <formula>$F$5="Freelancer"</formula>
    </cfRule>
    <cfRule type="expression" dxfId="691" priority="28" stopIfTrue="1">
      <formula>$F$5="DTC Int. Staff"</formula>
    </cfRule>
  </conditionalFormatting>
  <conditionalFormatting sqref="G16:G20">
    <cfRule type="expression" dxfId="690" priority="25" stopIfTrue="1">
      <formula>#REF!="Freelancer"</formula>
    </cfRule>
    <cfRule type="expression" dxfId="689" priority="26" stopIfTrue="1">
      <formula>#REF!="DTC Int. Staff"</formula>
    </cfRule>
  </conditionalFormatting>
  <conditionalFormatting sqref="G16:G20">
    <cfRule type="expression" dxfId="688" priority="23" stopIfTrue="1">
      <formula>$F$5="Freelancer"</formula>
    </cfRule>
    <cfRule type="expression" dxfId="687" priority="24" stopIfTrue="1">
      <formula>$F$5="DTC Int. Staff"</formula>
    </cfRule>
  </conditionalFormatting>
  <conditionalFormatting sqref="G21:G25">
    <cfRule type="expression" dxfId="686" priority="21" stopIfTrue="1">
      <formula>#REF!="Freelancer"</formula>
    </cfRule>
    <cfRule type="expression" dxfId="685" priority="22" stopIfTrue="1">
      <formula>#REF!="DTC Int. Staff"</formula>
    </cfRule>
  </conditionalFormatting>
  <conditionalFormatting sqref="G21:G25">
    <cfRule type="expression" dxfId="684" priority="19" stopIfTrue="1">
      <formula>$F$5="Freelancer"</formula>
    </cfRule>
    <cfRule type="expression" dxfId="683" priority="20" stopIfTrue="1">
      <formula>$F$5="DTC Int. Staff"</formula>
    </cfRule>
  </conditionalFormatting>
  <conditionalFormatting sqref="C125:C129">
    <cfRule type="expression" dxfId="682" priority="13" stopIfTrue="1">
      <formula>IF($A125=1,B125,)</formula>
    </cfRule>
    <cfRule type="expression" dxfId="681" priority="14" stopIfTrue="1">
      <formula>IF($A125="",B125,)</formula>
    </cfRule>
  </conditionalFormatting>
  <conditionalFormatting sqref="D125:D129">
    <cfRule type="expression" dxfId="680" priority="15" stopIfTrue="1">
      <formula>IF($A125="",B125,)</formula>
    </cfRule>
  </conditionalFormatting>
  <conditionalFormatting sqref="E125:E129">
    <cfRule type="expression" dxfId="679" priority="12" stopIfTrue="1">
      <formula>IF($A125&lt;&gt;1,B125,"")</formula>
    </cfRule>
  </conditionalFormatting>
  <conditionalFormatting sqref="G63">
    <cfRule type="expression" dxfId="678" priority="9" stopIfTrue="1">
      <formula>$F$5="Freelancer"</formula>
    </cfRule>
    <cfRule type="expression" dxfId="677" priority="10" stopIfTrue="1">
      <formula>$F$5="DTC Int. Staff"</formula>
    </cfRule>
  </conditionalFormatting>
  <conditionalFormatting sqref="G85:G89">
    <cfRule type="expression" dxfId="676" priority="7" stopIfTrue="1">
      <formula>#REF!="Freelancer"</formula>
    </cfRule>
    <cfRule type="expression" dxfId="675" priority="8" stopIfTrue="1">
      <formula>#REF!="DTC Int. Staff"</formula>
    </cfRule>
  </conditionalFormatting>
  <conditionalFormatting sqref="G85:G89">
    <cfRule type="expression" dxfId="674" priority="5" stopIfTrue="1">
      <formula>$F$5="Freelancer"</formula>
    </cfRule>
    <cfRule type="expression" dxfId="673" priority="6" stopIfTrue="1">
      <formula>$F$5="DTC Int. Staff"</formula>
    </cfRule>
  </conditionalFormatting>
  <conditionalFormatting sqref="E17:E20">
    <cfRule type="expression" dxfId="672" priority="3" stopIfTrue="1">
      <formula>IF($A17="",B17,"")</formula>
    </cfRule>
  </conditionalFormatting>
  <conditionalFormatting sqref="D17:D20">
    <cfRule type="expression" dxfId="671" priority="4" stopIfTrue="1">
      <formula>IF($A17="",B17,)</formula>
    </cfRule>
  </conditionalFormatting>
  <conditionalFormatting sqref="E22:E25">
    <cfRule type="expression" dxfId="670" priority="1" stopIfTrue="1">
      <formula>IF($A22="",B22,"")</formula>
    </cfRule>
  </conditionalFormatting>
  <conditionalFormatting sqref="D22:D25">
    <cfRule type="expression" dxfId="66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" zoomScale="90" zoomScaleNormal="90" workbookViewId="0">
      <selection activeCell="I12" sqref="I1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668" priority="25" stopIfTrue="1">
      <formula>IF($A11=1,B11,)</formula>
    </cfRule>
    <cfRule type="expression" dxfId="667" priority="26" stopIfTrue="1">
      <formula>IF($A11="",B11,)</formula>
    </cfRule>
  </conditionalFormatting>
  <conditionalFormatting sqref="E11:E15">
    <cfRule type="expression" dxfId="666" priority="27" stopIfTrue="1">
      <formula>IF($A11="",B11,"")</formula>
    </cfRule>
  </conditionalFormatting>
  <conditionalFormatting sqref="E16:E128">
    <cfRule type="expression" dxfId="665" priority="28" stopIfTrue="1">
      <formula>IF($A16&lt;&gt;1,B16,"")</formula>
    </cfRule>
  </conditionalFormatting>
  <conditionalFormatting sqref="D11:D128">
    <cfRule type="expression" dxfId="664" priority="29" stopIfTrue="1">
      <formula>IF($A11="",B11,)</formula>
    </cfRule>
  </conditionalFormatting>
  <conditionalFormatting sqref="G11:G20 G82:G123 G22:G76">
    <cfRule type="expression" dxfId="663" priority="30" stopIfTrue="1">
      <formula>#REF!="Freelancer"</formula>
    </cfRule>
    <cfRule type="expression" dxfId="662" priority="31" stopIfTrue="1">
      <formula>#REF!="DTC Int. Staff"</formula>
    </cfRule>
  </conditionalFormatting>
  <conditionalFormatting sqref="G119:G123 G87:G108 G22 G33:G49 G60:G76">
    <cfRule type="expression" dxfId="661" priority="23" stopIfTrue="1">
      <formula>$F$5="Freelancer"</formula>
    </cfRule>
    <cfRule type="expression" dxfId="660" priority="24" stopIfTrue="1">
      <formula>$F$5="DTC Int. Staff"</formula>
    </cfRule>
  </conditionalFormatting>
  <conditionalFormatting sqref="G16:G20">
    <cfRule type="expression" dxfId="659" priority="21" stopIfTrue="1">
      <formula>#REF!="Freelancer"</formula>
    </cfRule>
    <cfRule type="expression" dxfId="658" priority="22" stopIfTrue="1">
      <formula>#REF!="DTC Int. Staff"</formula>
    </cfRule>
  </conditionalFormatting>
  <conditionalFormatting sqref="G16:G20">
    <cfRule type="expression" dxfId="657" priority="19" stopIfTrue="1">
      <formula>$F$5="Freelancer"</formula>
    </cfRule>
    <cfRule type="expression" dxfId="656" priority="20" stopIfTrue="1">
      <formula>$F$5="DTC Int. Staff"</formula>
    </cfRule>
  </conditionalFormatting>
  <conditionalFormatting sqref="G21">
    <cfRule type="expression" dxfId="655" priority="17" stopIfTrue="1">
      <formula>#REF!="Freelancer"</formula>
    </cfRule>
    <cfRule type="expression" dxfId="654" priority="18" stopIfTrue="1">
      <formula>#REF!="DTC Int. Staff"</formula>
    </cfRule>
  </conditionalFormatting>
  <conditionalFormatting sqref="G21">
    <cfRule type="expression" dxfId="653" priority="15" stopIfTrue="1">
      <formula>$F$5="Freelancer"</formula>
    </cfRule>
    <cfRule type="expression" dxfId="652" priority="16" stopIfTrue="1">
      <formula>$F$5="DTC Int. Staff"</formula>
    </cfRule>
  </conditionalFormatting>
  <conditionalFormatting sqref="C129:C133">
    <cfRule type="expression" dxfId="651" priority="9" stopIfTrue="1">
      <formula>IF($A129=1,B129,)</formula>
    </cfRule>
    <cfRule type="expression" dxfId="650" priority="10" stopIfTrue="1">
      <formula>IF($A129="",B129,)</formula>
    </cfRule>
  </conditionalFormatting>
  <conditionalFormatting sqref="D129:D133">
    <cfRule type="expression" dxfId="649" priority="11" stopIfTrue="1">
      <formula>IF($A129="",B129,)</formula>
    </cfRule>
  </conditionalFormatting>
  <conditionalFormatting sqref="E129:E133">
    <cfRule type="expression" dxfId="648" priority="8" stopIfTrue="1">
      <formula>IF($A129&lt;&gt;1,B129,"")</formula>
    </cfRule>
  </conditionalFormatting>
  <conditionalFormatting sqref="G55:G59">
    <cfRule type="expression" dxfId="647" priority="5" stopIfTrue="1">
      <formula>$F$5="Freelancer"</formula>
    </cfRule>
    <cfRule type="expression" dxfId="646" priority="6" stopIfTrue="1">
      <formula>$F$5="DTC Int. Staff"</formula>
    </cfRule>
  </conditionalFormatting>
  <conditionalFormatting sqref="G77:G81">
    <cfRule type="expression" dxfId="645" priority="3" stopIfTrue="1">
      <formula>#REF!="Freelancer"</formula>
    </cfRule>
    <cfRule type="expression" dxfId="644" priority="4" stopIfTrue="1">
      <formula>#REF!="DTC Int. Staff"</formula>
    </cfRule>
  </conditionalFormatting>
  <conditionalFormatting sqref="G77:G81">
    <cfRule type="expression" dxfId="643" priority="1" stopIfTrue="1">
      <formula>$F$5="Freelancer"</formula>
    </cfRule>
    <cfRule type="expression" dxfId="6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" zoomScale="90" zoomScaleNormal="90" workbookViewId="0">
      <selection activeCell="F14" sqref="F1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641" priority="25" stopIfTrue="1">
      <formula>IF($A11=1,B11,)</formula>
    </cfRule>
    <cfRule type="expression" dxfId="640" priority="26" stopIfTrue="1">
      <formula>IF($A11="",B11,)</formula>
    </cfRule>
  </conditionalFormatting>
  <conditionalFormatting sqref="E11">
    <cfRule type="expression" dxfId="639" priority="27" stopIfTrue="1">
      <formula>IF($A11="",B11,"")</formula>
    </cfRule>
  </conditionalFormatting>
  <conditionalFormatting sqref="E12:E119">
    <cfRule type="expression" dxfId="638" priority="28" stopIfTrue="1">
      <formula>IF($A12&lt;&gt;1,B12,"")</formula>
    </cfRule>
  </conditionalFormatting>
  <conditionalFormatting sqref="D11:D119">
    <cfRule type="expression" dxfId="637" priority="29" stopIfTrue="1">
      <formula>IF($A11="",B11,)</formula>
    </cfRule>
  </conditionalFormatting>
  <conditionalFormatting sqref="G11:G12 G18:G76 G82:G118">
    <cfRule type="expression" dxfId="636" priority="30" stopIfTrue="1">
      <formula>#REF!="Freelancer"</formula>
    </cfRule>
    <cfRule type="expression" dxfId="635" priority="31" stopIfTrue="1">
      <formula>#REF!="DTC Int. Staff"</formula>
    </cfRule>
  </conditionalFormatting>
  <conditionalFormatting sqref="G114:G118 G18:G22 G33:G49 G60:G76 G87:G103">
    <cfRule type="expression" dxfId="634" priority="23" stopIfTrue="1">
      <formula>$F$5="Freelancer"</formula>
    </cfRule>
    <cfRule type="expression" dxfId="633" priority="24" stopIfTrue="1">
      <formula>$F$5="DTC Int. Staff"</formula>
    </cfRule>
  </conditionalFormatting>
  <conditionalFormatting sqref="G12">
    <cfRule type="expression" dxfId="632" priority="21" stopIfTrue="1">
      <formula>#REF!="Freelancer"</formula>
    </cfRule>
    <cfRule type="expression" dxfId="631" priority="22" stopIfTrue="1">
      <formula>#REF!="DTC Int. Staff"</formula>
    </cfRule>
  </conditionalFormatting>
  <conditionalFormatting sqref="G12">
    <cfRule type="expression" dxfId="630" priority="19" stopIfTrue="1">
      <formula>$F$5="Freelancer"</formula>
    </cfRule>
    <cfRule type="expression" dxfId="629" priority="20" stopIfTrue="1">
      <formula>$F$5="DTC Int. Staff"</formula>
    </cfRule>
  </conditionalFormatting>
  <conditionalFormatting sqref="G13:G17">
    <cfRule type="expression" dxfId="628" priority="17" stopIfTrue="1">
      <formula>#REF!="Freelancer"</formula>
    </cfRule>
    <cfRule type="expression" dxfId="627" priority="18" stopIfTrue="1">
      <formula>#REF!="DTC Int. Staff"</formula>
    </cfRule>
  </conditionalFormatting>
  <conditionalFormatting sqref="G13:G17">
    <cfRule type="expression" dxfId="626" priority="15" stopIfTrue="1">
      <formula>$F$5="Freelancer"</formula>
    </cfRule>
    <cfRule type="expression" dxfId="625" priority="16" stopIfTrue="1">
      <formula>$F$5="DTC Int. Staff"</formula>
    </cfRule>
  </conditionalFormatting>
  <conditionalFormatting sqref="C121:C125">
    <cfRule type="expression" dxfId="624" priority="12" stopIfTrue="1">
      <formula>IF($A121=1,B121,)</formula>
    </cfRule>
    <cfRule type="expression" dxfId="623" priority="13" stopIfTrue="1">
      <formula>IF($A121="",B121,)</formula>
    </cfRule>
  </conditionalFormatting>
  <conditionalFormatting sqref="D121:D125">
    <cfRule type="expression" dxfId="622" priority="14" stopIfTrue="1">
      <formula>IF($A121="",B121,)</formula>
    </cfRule>
  </conditionalFormatting>
  <conditionalFormatting sqref="C120">
    <cfRule type="expression" dxfId="621" priority="9" stopIfTrue="1">
      <formula>IF($A120=1,B120,)</formula>
    </cfRule>
    <cfRule type="expression" dxfId="620" priority="10" stopIfTrue="1">
      <formula>IF($A120="",B120,)</formula>
    </cfRule>
  </conditionalFormatting>
  <conditionalFormatting sqref="D120">
    <cfRule type="expression" dxfId="619" priority="11" stopIfTrue="1">
      <formula>IF($A120="",B120,)</formula>
    </cfRule>
  </conditionalFormatting>
  <conditionalFormatting sqref="E120">
    <cfRule type="expression" dxfId="618" priority="8" stopIfTrue="1">
      <formula>IF($A120&lt;&gt;1,B120,"")</formula>
    </cfRule>
  </conditionalFormatting>
  <conditionalFormatting sqref="E121:E125">
    <cfRule type="expression" dxfId="617" priority="7" stopIfTrue="1">
      <formula>IF($A121&lt;&gt;1,B121,"")</formula>
    </cfRule>
  </conditionalFormatting>
  <conditionalFormatting sqref="G55:G59">
    <cfRule type="expression" dxfId="616" priority="5" stopIfTrue="1">
      <formula>$F$5="Freelancer"</formula>
    </cfRule>
    <cfRule type="expression" dxfId="615" priority="6" stopIfTrue="1">
      <formula>$F$5="DTC Int. Staff"</formula>
    </cfRule>
  </conditionalFormatting>
  <conditionalFormatting sqref="G77:G81">
    <cfRule type="expression" dxfId="614" priority="3" stopIfTrue="1">
      <formula>#REF!="Freelancer"</formula>
    </cfRule>
    <cfRule type="expression" dxfId="613" priority="4" stopIfTrue="1">
      <formula>#REF!="DTC Int. Staff"</formula>
    </cfRule>
  </conditionalFormatting>
  <conditionalFormatting sqref="G77:G81">
    <cfRule type="expression" dxfId="612" priority="1" stopIfTrue="1">
      <formula>$F$5="Freelancer"</formula>
    </cfRule>
    <cfRule type="expression" dxfId="6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" zoomScale="90" zoomScaleNormal="90" workbookViewId="0">
      <selection activeCell="G30" sqref="G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610" priority="25" stopIfTrue="1">
      <formula>IF($A11=1,B11,)</formula>
    </cfRule>
    <cfRule type="expression" dxfId="609" priority="26" stopIfTrue="1">
      <formula>IF($A11="",B11,)</formula>
    </cfRule>
  </conditionalFormatting>
  <conditionalFormatting sqref="E11:E15">
    <cfRule type="expression" dxfId="608" priority="27" stopIfTrue="1">
      <formula>IF($A11="",B11,"")</formula>
    </cfRule>
  </conditionalFormatting>
  <conditionalFormatting sqref="E16:E124">
    <cfRule type="expression" dxfId="607" priority="28" stopIfTrue="1">
      <formula>IF($A16&lt;&gt;1,B16,"")</formula>
    </cfRule>
  </conditionalFormatting>
  <conditionalFormatting sqref="D11:D124">
    <cfRule type="expression" dxfId="606" priority="29" stopIfTrue="1">
      <formula>IF($A11="",B11,)</formula>
    </cfRule>
  </conditionalFormatting>
  <conditionalFormatting sqref="G11:G20 G26:G84 G86:G119">
    <cfRule type="expression" dxfId="605" priority="30" stopIfTrue="1">
      <formula>#REF!="Freelancer"</formula>
    </cfRule>
    <cfRule type="expression" dxfId="604" priority="31" stopIfTrue="1">
      <formula>#REF!="DTC Int. Staff"</formula>
    </cfRule>
  </conditionalFormatting>
  <conditionalFormatting sqref="G115:G119 G87:G112 G26:G30 G33:G57 G60:G84">
    <cfRule type="expression" dxfId="603" priority="23" stopIfTrue="1">
      <formula>$F$5="Freelancer"</formula>
    </cfRule>
    <cfRule type="expression" dxfId="602" priority="24" stopIfTrue="1">
      <formula>$F$5="DTC Int. Staff"</formula>
    </cfRule>
  </conditionalFormatting>
  <conditionalFormatting sqref="G16:G20">
    <cfRule type="expression" dxfId="601" priority="21" stopIfTrue="1">
      <formula>#REF!="Freelancer"</formula>
    </cfRule>
    <cfRule type="expression" dxfId="600" priority="22" stopIfTrue="1">
      <formula>#REF!="DTC Int. Staff"</formula>
    </cfRule>
  </conditionalFormatting>
  <conditionalFormatting sqref="G16:G20">
    <cfRule type="expression" dxfId="599" priority="19" stopIfTrue="1">
      <formula>$F$5="Freelancer"</formula>
    </cfRule>
    <cfRule type="expression" dxfId="598" priority="20" stopIfTrue="1">
      <formula>$F$5="DTC Int. Staff"</formula>
    </cfRule>
  </conditionalFormatting>
  <conditionalFormatting sqref="G21:G25">
    <cfRule type="expression" dxfId="597" priority="17" stopIfTrue="1">
      <formula>#REF!="Freelancer"</formula>
    </cfRule>
    <cfRule type="expression" dxfId="596" priority="18" stopIfTrue="1">
      <formula>#REF!="DTC Int. Staff"</formula>
    </cfRule>
  </conditionalFormatting>
  <conditionalFormatting sqref="G21:G25">
    <cfRule type="expression" dxfId="595" priority="15" stopIfTrue="1">
      <formula>$F$5="Freelancer"</formula>
    </cfRule>
    <cfRule type="expression" dxfId="594" priority="16" stopIfTrue="1">
      <formula>$F$5="DTC Int. Staff"</formula>
    </cfRule>
  </conditionalFormatting>
  <conditionalFormatting sqref="C125:C129">
    <cfRule type="expression" dxfId="593" priority="9" stopIfTrue="1">
      <formula>IF($A125=1,B125,)</formula>
    </cfRule>
    <cfRule type="expression" dxfId="592" priority="10" stopIfTrue="1">
      <formula>IF($A125="",B125,)</formula>
    </cfRule>
  </conditionalFormatting>
  <conditionalFormatting sqref="D125:D129">
    <cfRule type="expression" dxfId="591" priority="11" stopIfTrue="1">
      <formula>IF($A125="",B125,)</formula>
    </cfRule>
  </conditionalFormatting>
  <conditionalFormatting sqref="E125:E129">
    <cfRule type="expression" dxfId="590" priority="8" stopIfTrue="1">
      <formula>IF($A125&lt;&gt;1,B125,"")</formula>
    </cfRule>
  </conditionalFormatting>
  <conditionalFormatting sqref="G59">
    <cfRule type="expression" dxfId="589" priority="5" stopIfTrue="1">
      <formula>$F$5="Freelancer"</formula>
    </cfRule>
    <cfRule type="expression" dxfId="588" priority="6" stopIfTrue="1">
      <formula>$F$5="DTC Int. Staff"</formula>
    </cfRule>
  </conditionalFormatting>
  <conditionalFormatting sqref="G85">
    <cfRule type="expression" dxfId="587" priority="3" stopIfTrue="1">
      <formula>#REF!="Freelancer"</formula>
    </cfRule>
    <cfRule type="expression" dxfId="586" priority="4" stopIfTrue="1">
      <formula>#REF!="DTC Int. Staff"</formula>
    </cfRule>
  </conditionalFormatting>
  <conditionalFormatting sqref="G85">
    <cfRule type="expression" dxfId="585" priority="1" stopIfTrue="1">
      <formula>$F$5="Freelancer"</formula>
    </cfRule>
    <cfRule type="expression" dxfId="5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96"/>
  <sheetViews>
    <sheetView showGridLines="0" topLeftCell="D13" zoomScale="90" zoomScaleNormal="90" workbookViewId="0">
      <selection activeCell="F47" sqref="F47:H47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SUM(J10:J62)</f>
        <v>162.5</v>
      </c>
      <c r="J8" s="25">
        <f>I8/8</f>
        <v>20.3125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51" si="0">IF(OR(C11="f",C11="u",C11="F",C11="U"),"",IF(OR(B11=1,B11=2,B11=3,B11=4,B11=5),1,""))</f>
        <v>1</v>
      </c>
      <c r="B11" s="8">
        <f t="shared" ref="B11:B4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65</v>
      </c>
      <c r="G11" s="36">
        <v>9001</v>
      </c>
      <c r="H11" s="43" t="s">
        <v>53</v>
      </c>
      <c r="I11" s="36" t="s">
        <v>55</v>
      </c>
      <c r="J11" s="38">
        <v>8.5</v>
      </c>
    </row>
    <row r="12" spans="1:10" ht="22.5" customHeight="1" x14ac:dyDescent="0.2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35" t="s">
        <v>65</v>
      </c>
      <c r="G12" s="47">
        <v>9001</v>
      </c>
      <c r="H12" s="43" t="s">
        <v>54</v>
      </c>
      <c r="I12" s="47" t="s">
        <v>55</v>
      </c>
      <c r="J12" s="49">
        <v>8.5</v>
      </c>
    </row>
    <row r="13" spans="1:10" ht="22.5" customHeight="1" x14ac:dyDescent="0.2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/>
      <c r="H13" s="43"/>
      <c r="I13" s="36"/>
      <c r="J13" s="38"/>
    </row>
    <row r="14" spans="1:10" ht="22.5" customHeight="1" x14ac:dyDescent="0.2">
      <c r="A14" s="31" t="str">
        <f t="shared" si="0"/>
        <v/>
      </c>
      <c r="B14" s="8">
        <f t="shared" si="1"/>
        <v>7</v>
      </c>
      <c r="C14" s="40"/>
      <c r="D14" s="33" t="str">
        <f t="shared" ref="D14:D49" si="2">IF(B14=1,"Mo",IF(B14=2,"Tue",IF(B14=3,"Wed",IF(B14=4,"Thu",IF(B14=5,"Fri",IF(B14=6,"Sat",IF(B14=7,"Sun","")))))))</f>
        <v>Sun</v>
      </c>
      <c r="E14" s="34">
        <f t="shared" ref="E14:E35" si="3">+E13+1</f>
        <v>44381</v>
      </c>
      <c r="F14" s="35"/>
      <c r="G14" s="36"/>
      <c r="H14" s="43"/>
      <c r="I14" s="36"/>
      <c r="J14" s="38"/>
    </row>
    <row r="15" spans="1:10" ht="22.5" customHeight="1" x14ac:dyDescent="0.2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>+E14+1</f>
        <v>44382</v>
      </c>
      <c r="F15" s="46"/>
      <c r="G15" s="47">
        <v>9015</v>
      </c>
      <c r="H15" s="37" t="s">
        <v>57</v>
      </c>
      <c r="I15" s="47"/>
      <c r="J15" s="49"/>
    </row>
    <row r="16" spans="1:10" ht="22.5" customHeight="1" x14ac:dyDescent="0.2">
      <c r="A16" s="31"/>
      <c r="C16" s="40"/>
      <c r="D16" s="44" t="str">
        <f>D15</f>
        <v>Mo</v>
      </c>
      <c r="E16" s="45">
        <f>E15</f>
        <v>44382</v>
      </c>
      <c r="F16" s="35" t="s">
        <v>65</v>
      </c>
      <c r="G16" s="47">
        <v>9001</v>
      </c>
      <c r="H16" s="43" t="s">
        <v>56</v>
      </c>
      <c r="I16" s="47" t="s">
        <v>55</v>
      </c>
      <c r="J16" s="49">
        <v>4</v>
      </c>
    </row>
    <row r="17" spans="1:10" ht="22.5" customHeight="1" x14ac:dyDescent="0.2">
      <c r="A17" s="31">
        <f t="shared" si="0"/>
        <v>1</v>
      </c>
      <c r="B17" s="8">
        <f t="shared" si="1"/>
        <v>2</v>
      </c>
      <c r="C17" s="40"/>
      <c r="D17" s="33" t="str">
        <f t="shared" si="2"/>
        <v>Tue</v>
      </c>
      <c r="E17" s="34">
        <f>+E15+1</f>
        <v>44383</v>
      </c>
      <c r="F17" s="35"/>
      <c r="G17" s="36">
        <v>9013</v>
      </c>
      <c r="H17" s="119" t="s">
        <v>12</v>
      </c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3</v>
      </c>
      <c r="C18" s="40"/>
      <c r="D18" s="44" t="str">
        <f t="shared" si="2"/>
        <v>Wed</v>
      </c>
      <c r="E18" s="45">
        <f>+E17+1</f>
        <v>44384</v>
      </c>
      <c r="F18" s="35" t="s">
        <v>65</v>
      </c>
      <c r="G18" s="47">
        <v>9001</v>
      </c>
      <c r="H18" s="48" t="s">
        <v>63</v>
      </c>
      <c r="I18" s="47" t="s">
        <v>55</v>
      </c>
      <c r="J18" s="49">
        <v>5</v>
      </c>
    </row>
    <row r="19" spans="1:10" ht="22.5" customHeight="1" x14ac:dyDescent="0.2">
      <c r="A19" s="31"/>
      <c r="C19" s="40"/>
      <c r="D19" s="44" t="str">
        <f>D18</f>
        <v>Wed</v>
      </c>
      <c r="E19" s="45">
        <f>E18</f>
        <v>44384</v>
      </c>
      <c r="F19" s="46"/>
      <c r="G19" s="47">
        <v>9009</v>
      </c>
      <c r="H19" s="48" t="s">
        <v>61</v>
      </c>
      <c r="I19" s="47" t="s">
        <v>55</v>
      </c>
      <c r="J19" s="49">
        <v>1</v>
      </c>
    </row>
    <row r="20" spans="1:10" ht="22.5" customHeight="1" x14ac:dyDescent="0.2">
      <c r="A20" s="31"/>
      <c r="C20" s="40"/>
      <c r="D20" s="44" t="str">
        <f t="shared" ref="D20:E20" si="4">D19</f>
        <v>Wed</v>
      </c>
      <c r="E20" s="45">
        <f t="shared" si="4"/>
        <v>44384</v>
      </c>
      <c r="F20" s="35" t="s">
        <v>62</v>
      </c>
      <c r="G20" s="47">
        <v>9001</v>
      </c>
      <c r="H20" s="48" t="s">
        <v>64</v>
      </c>
      <c r="I20" s="47" t="s">
        <v>55</v>
      </c>
      <c r="J20" s="49">
        <v>3</v>
      </c>
    </row>
    <row r="21" spans="1:10" ht="22.5" customHeight="1" x14ac:dyDescent="0.2">
      <c r="A21" s="31">
        <f t="shared" si="0"/>
        <v>1</v>
      </c>
      <c r="B21" s="8">
        <f t="shared" si="1"/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+E18+1</f>
        <v>44385</v>
      </c>
      <c r="F21" s="35" t="s">
        <v>65</v>
      </c>
      <c r="G21" s="36">
        <v>9001</v>
      </c>
      <c r="H21" s="43" t="s">
        <v>58</v>
      </c>
      <c r="I21" s="36" t="s">
        <v>55</v>
      </c>
      <c r="J21" s="38">
        <v>4</v>
      </c>
    </row>
    <row r="22" spans="1:10" ht="22.5" customHeight="1" x14ac:dyDescent="0.2">
      <c r="A22" s="31"/>
      <c r="C22" s="40"/>
      <c r="D22" s="33" t="str">
        <f t="shared" ref="D22:E22" si="5">D21</f>
        <v>Thu</v>
      </c>
      <c r="E22" s="34">
        <f t="shared" si="5"/>
        <v>44385</v>
      </c>
      <c r="F22" s="35" t="s">
        <v>65</v>
      </c>
      <c r="G22" s="36">
        <v>9001</v>
      </c>
      <c r="H22" s="43" t="s">
        <v>59</v>
      </c>
      <c r="I22" s="36" t="s">
        <v>55</v>
      </c>
      <c r="J22" s="38">
        <v>4.5</v>
      </c>
    </row>
    <row r="23" spans="1:10" ht="22.5" customHeight="1" x14ac:dyDescent="0.2">
      <c r="A23" s="31">
        <f t="shared" si="0"/>
        <v>1</v>
      </c>
      <c r="B23" s="8">
        <f t="shared" si="1"/>
        <v>5</v>
      </c>
      <c r="C23" s="40"/>
      <c r="D23" s="44" t="str">
        <f>IF(B23=1,"Mo",IF(B23=2,"Tue",IF(B23=3,"Wed",IF(B23=4,"Thu",IF(B23=5,"Fri",IF(B23=6,"Sat",IF(B23=7,"Sun","")))))))</f>
        <v>Fri</v>
      </c>
      <c r="E23" s="45">
        <f>+E21+1</f>
        <v>44386</v>
      </c>
      <c r="F23" s="35" t="s">
        <v>65</v>
      </c>
      <c r="G23" s="47">
        <v>9001</v>
      </c>
      <c r="H23" s="48" t="s">
        <v>60</v>
      </c>
      <c r="I23" s="47" t="s">
        <v>55</v>
      </c>
      <c r="J23" s="49">
        <v>8</v>
      </c>
    </row>
    <row r="24" spans="1:10" ht="22.5" customHeight="1" x14ac:dyDescent="0.2">
      <c r="A24" s="31" t="str">
        <f t="shared" si="0"/>
        <v/>
      </c>
      <c r="B24" s="8">
        <f t="shared" si="1"/>
        <v>6</v>
      </c>
      <c r="C24" s="40"/>
      <c r="D24" s="33" t="str">
        <f>IF(B24=1,"Mo",IF(B24=2,"Tue",IF(B24=3,"Wed",IF(B24=4,"Thu",IF(B24=5,"Fri",IF(B24=6,"Sat",IF(B24=7,"Sun","")))))))</f>
        <v>Sat</v>
      </c>
      <c r="E24" s="34">
        <f>+E23+1</f>
        <v>44387</v>
      </c>
      <c r="F24" s="35"/>
      <c r="G24" s="36"/>
      <c r="H24" s="37"/>
      <c r="I24" s="36"/>
      <c r="J24" s="38"/>
    </row>
    <row r="25" spans="1:10" ht="22.5" customHeight="1" x14ac:dyDescent="0.2">
      <c r="A25" s="31" t="str">
        <f t="shared" si="0"/>
        <v/>
      </c>
      <c r="B25" s="8">
        <f t="shared" si="1"/>
        <v>7</v>
      </c>
      <c r="C25" s="40"/>
      <c r="D25" s="33" t="str">
        <f t="shared" si="2"/>
        <v>Sun</v>
      </c>
      <c r="E25" s="34">
        <f t="shared" si="3"/>
        <v>44388</v>
      </c>
      <c r="F25" s="35"/>
      <c r="G25" s="36"/>
      <c r="H25" s="43"/>
      <c r="I25" s="36"/>
      <c r="J25" s="38"/>
    </row>
    <row r="26" spans="1:10" ht="22.5" customHeight="1" x14ac:dyDescent="0.2">
      <c r="A26" s="31">
        <f t="shared" si="0"/>
        <v>1</v>
      </c>
      <c r="B26" s="8">
        <f t="shared" si="1"/>
        <v>1</v>
      </c>
      <c r="C26" s="40"/>
      <c r="D26" s="44" t="str">
        <f t="shared" si="2"/>
        <v>Mo</v>
      </c>
      <c r="E26" s="45">
        <f>+E25+1</f>
        <v>44389</v>
      </c>
      <c r="F26" s="35" t="s">
        <v>65</v>
      </c>
      <c r="G26" s="47">
        <v>9001</v>
      </c>
      <c r="H26" s="48" t="s">
        <v>60</v>
      </c>
      <c r="I26" s="47" t="s">
        <v>67</v>
      </c>
      <c r="J26" s="49">
        <v>7.5</v>
      </c>
    </row>
    <row r="27" spans="1:10" ht="22.5" customHeight="1" x14ac:dyDescent="0.2">
      <c r="A27" s="31"/>
      <c r="C27" s="40"/>
      <c r="D27" s="44" t="str">
        <f t="shared" ref="D27:E27" si="6">D26</f>
        <v>Mo</v>
      </c>
      <c r="E27" s="45">
        <f t="shared" si="6"/>
        <v>44389</v>
      </c>
      <c r="F27" s="35" t="s">
        <v>68</v>
      </c>
      <c r="G27" s="47">
        <v>9001</v>
      </c>
      <c r="H27" s="90" t="s">
        <v>66</v>
      </c>
      <c r="I27" s="47" t="s">
        <v>67</v>
      </c>
      <c r="J27" s="49">
        <v>2</v>
      </c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2"/>
        <v>Tue</v>
      </c>
      <c r="E28" s="34">
        <f>+E26+1</f>
        <v>44390</v>
      </c>
      <c r="F28" s="35" t="s">
        <v>65</v>
      </c>
      <c r="G28" s="47">
        <v>9001</v>
      </c>
      <c r="H28" s="43" t="s">
        <v>69</v>
      </c>
      <c r="I28" s="36" t="s">
        <v>55</v>
      </c>
      <c r="J28" s="38">
        <v>7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44390</v>
      </c>
      <c r="F29" s="35" t="s">
        <v>68</v>
      </c>
      <c r="G29" s="47">
        <v>9001</v>
      </c>
      <c r="H29" s="43" t="s">
        <v>70</v>
      </c>
      <c r="I29" s="36" t="s">
        <v>55</v>
      </c>
      <c r="J29" s="38">
        <v>2</v>
      </c>
    </row>
    <row r="30" spans="1:10" ht="22.5" customHeight="1" x14ac:dyDescent="0.2">
      <c r="A30" s="31">
        <f t="shared" si="0"/>
        <v>1</v>
      </c>
      <c r="B30" s="8">
        <f t="shared" si="1"/>
        <v>3</v>
      </c>
      <c r="C30" s="40"/>
      <c r="D30" s="44" t="str">
        <f t="shared" si="2"/>
        <v>Wed</v>
      </c>
      <c r="E30" s="45">
        <f>+E28+1</f>
        <v>44391</v>
      </c>
      <c r="F30" s="35" t="s">
        <v>65</v>
      </c>
      <c r="G30" s="47">
        <v>9001</v>
      </c>
      <c r="H30" s="48" t="s">
        <v>71</v>
      </c>
      <c r="I30" s="47" t="s">
        <v>55</v>
      </c>
      <c r="J30" s="49">
        <v>6</v>
      </c>
    </row>
    <row r="31" spans="1:10" ht="22.5" customHeight="1" x14ac:dyDescent="0.2">
      <c r="A31" s="31"/>
      <c r="C31" s="40"/>
      <c r="D31" s="44" t="str">
        <f>D30</f>
        <v>Wed</v>
      </c>
      <c r="E31" s="45">
        <f>E30</f>
        <v>44391</v>
      </c>
      <c r="F31" s="35" t="s">
        <v>68</v>
      </c>
      <c r="G31" s="47">
        <v>9001</v>
      </c>
      <c r="H31" s="48" t="s">
        <v>72</v>
      </c>
      <c r="I31" s="47" t="s">
        <v>55</v>
      </c>
      <c r="J31" s="49">
        <v>3</v>
      </c>
    </row>
    <row r="32" spans="1:10" ht="22.5" customHeight="1" x14ac:dyDescent="0.2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>+E30+1</f>
        <v>44392</v>
      </c>
      <c r="F32" s="35" t="s">
        <v>65</v>
      </c>
      <c r="G32" s="47">
        <v>9001</v>
      </c>
      <c r="H32" s="43" t="s">
        <v>73</v>
      </c>
      <c r="I32" s="36" t="s">
        <v>55</v>
      </c>
      <c r="J32" s="38">
        <v>8</v>
      </c>
    </row>
    <row r="33" spans="1:10" ht="22.5" customHeight="1" x14ac:dyDescent="0.2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>+E32+1</f>
        <v>44393</v>
      </c>
      <c r="F33" s="35" t="s">
        <v>68</v>
      </c>
      <c r="G33" s="47">
        <v>9001</v>
      </c>
      <c r="H33" s="48" t="s">
        <v>74</v>
      </c>
      <c r="I33" s="47" t="s">
        <v>55</v>
      </c>
      <c r="J33" s="49">
        <v>8.5</v>
      </c>
    </row>
    <row r="34" spans="1:10" ht="22.5" customHeight="1" x14ac:dyDescent="0.2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>+E33+1</f>
        <v>44394</v>
      </c>
      <c r="F34" s="35"/>
      <c r="G34" s="36"/>
      <c r="H34" s="43"/>
      <c r="I34" s="36"/>
      <c r="J34" s="38"/>
    </row>
    <row r="35" spans="1:10" ht="22.5" customHeight="1" x14ac:dyDescent="0.2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si="3"/>
        <v>44395</v>
      </c>
      <c r="F35" s="35"/>
      <c r="G35" s="36"/>
      <c r="H35" s="43"/>
      <c r="I35" s="36"/>
      <c r="J35" s="38"/>
    </row>
    <row r="36" spans="1:10" ht="22.5" customHeight="1" x14ac:dyDescent="0.2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44396</v>
      </c>
      <c r="F36" s="35" t="s">
        <v>65</v>
      </c>
      <c r="G36" s="47">
        <v>9001</v>
      </c>
      <c r="H36" s="48" t="s">
        <v>75</v>
      </c>
      <c r="I36" s="47" t="s">
        <v>55</v>
      </c>
      <c r="J36" s="49">
        <v>9</v>
      </c>
    </row>
    <row r="37" spans="1:10" ht="22.5" customHeight="1" x14ac:dyDescent="0.2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44397</v>
      </c>
      <c r="F37" s="35" t="s">
        <v>65</v>
      </c>
      <c r="G37" s="47">
        <v>9001</v>
      </c>
      <c r="H37" s="43" t="s">
        <v>77</v>
      </c>
      <c r="I37" s="36" t="s">
        <v>55</v>
      </c>
      <c r="J37" s="38">
        <v>5</v>
      </c>
    </row>
    <row r="38" spans="1:10" ht="22.5" customHeight="1" x14ac:dyDescent="0.2">
      <c r="A38" s="31"/>
      <c r="C38" s="40"/>
      <c r="D38" s="33" t="str">
        <f>D37</f>
        <v>Tue</v>
      </c>
      <c r="E38" s="34">
        <f>E37</f>
        <v>44397</v>
      </c>
      <c r="F38" s="35" t="s">
        <v>68</v>
      </c>
      <c r="G38" s="47">
        <v>9001</v>
      </c>
      <c r="H38" s="43" t="s">
        <v>76</v>
      </c>
      <c r="I38" s="36" t="s">
        <v>55</v>
      </c>
      <c r="J38" s="38">
        <v>5</v>
      </c>
    </row>
    <row r="39" spans="1:10" ht="22.5" customHeight="1" x14ac:dyDescent="0.2">
      <c r="A39" s="31">
        <f t="shared" si="0"/>
        <v>1</v>
      </c>
      <c r="B39" s="8">
        <f t="shared" si="1"/>
        <v>3</v>
      </c>
      <c r="C39" s="40"/>
      <c r="D39" s="44" t="str">
        <f t="shared" si="2"/>
        <v>Wed</v>
      </c>
      <c r="E39" s="45">
        <f>+E37+1</f>
        <v>44398</v>
      </c>
      <c r="F39" s="35" t="s">
        <v>65</v>
      </c>
      <c r="G39" s="47">
        <v>9001</v>
      </c>
      <c r="H39" s="48" t="s">
        <v>78</v>
      </c>
      <c r="I39" s="47" t="s">
        <v>55</v>
      </c>
      <c r="J39" s="49">
        <v>6</v>
      </c>
    </row>
    <row r="40" spans="1:10" ht="22.5" customHeight="1" x14ac:dyDescent="0.2">
      <c r="A40" s="31"/>
      <c r="C40" s="40"/>
      <c r="D40" s="44" t="str">
        <f>D39</f>
        <v>Wed</v>
      </c>
      <c r="E40" s="45">
        <f>E39</f>
        <v>44398</v>
      </c>
      <c r="F40" s="35" t="s">
        <v>68</v>
      </c>
      <c r="G40" s="47">
        <v>9001</v>
      </c>
      <c r="H40" s="48" t="s">
        <v>79</v>
      </c>
      <c r="I40" s="47" t="s">
        <v>55</v>
      </c>
      <c r="J40" s="49">
        <v>4.5</v>
      </c>
    </row>
    <row r="41" spans="1:10" ht="22.5" customHeight="1" x14ac:dyDescent="0.2">
      <c r="A41" s="31">
        <f t="shared" si="0"/>
        <v>1</v>
      </c>
      <c r="B41" s="8">
        <f t="shared" si="1"/>
        <v>4</v>
      </c>
      <c r="C41" s="40"/>
      <c r="D41" s="33" t="str">
        <f t="shared" si="2"/>
        <v>Thu</v>
      </c>
      <c r="E41" s="34">
        <f>+E39+1</f>
        <v>44399</v>
      </c>
      <c r="F41" s="35" t="s">
        <v>68</v>
      </c>
      <c r="G41" s="47">
        <v>9001</v>
      </c>
      <c r="H41" s="43" t="s">
        <v>80</v>
      </c>
      <c r="I41" s="36" t="s">
        <v>55</v>
      </c>
      <c r="J41" s="38">
        <v>8</v>
      </c>
    </row>
    <row r="42" spans="1:10" ht="22.5" customHeight="1" x14ac:dyDescent="0.2">
      <c r="A42" s="31">
        <f t="shared" si="0"/>
        <v>1</v>
      </c>
      <c r="B42" s="8">
        <f t="shared" si="1"/>
        <v>5</v>
      </c>
      <c r="C42" s="40"/>
      <c r="D42" s="44" t="str">
        <f t="shared" si="2"/>
        <v>Fri</v>
      </c>
      <c r="E42" s="45">
        <f>+E41+1</f>
        <v>44400</v>
      </c>
      <c r="F42" s="35" t="s">
        <v>68</v>
      </c>
      <c r="G42" s="47">
        <v>9001</v>
      </c>
      <c r="H42" s="48" t="s">
        <v>81</v>
      </c>
      <c r="I42" s="47" t="s">
        <v>55</v>
      </c>
      <c r="J42" s="49">
        <v>10</v>
      </c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 t="shared" si="2"/>
        <v>Sat</v>
      </c>
      <c r="E43" s="34">
        <f>+E42+1</f>
        <v>44401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 t="shared" si="2"/>
        <v>Sun</v>
      </c>
      <c r="E44" s="34">
        <f t="shared" ref="E44" si="7">+E43+1</f>
        <v>44402</v>
      </c>
      <c r="F44" s="35"/>
      <c r="G44" s="36"/>
      <c r="H44" s="43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44" t="str">
        <f t="shared" si="2"/>
        <v>Mo</v>
      </c>
      <c r="E45" s="45">
        <f>+E44+1</f>
        <v>44403</v>
      </c>
      <c r="F45" s="35"/>
      <c r="G45" s="47"/>
      <c r="H45" s="48"/>
      <c r="I45" s="47"/>
      <c r="J45" s="49"/>
    </row>
    <row r="46" spans="1:10" ht="22.5" customHeight="1" x14ac:dyDescent="0.2">
      <c r="A46" s="31">
        <f t="shared" si="0"/>
        <v>1</v>
      </c>
      <c r="B46" s="8">
        <f t="shared" si="1"/>
        <v>2</v>
      </c>
      <c r="C46" s="40"/>
      <c r="D46" s="33" t="str">
        <f t="shared" si="2"/>
        <v>Tue</v>
      </c>
      <c r="E46" s="34">
        <f>+E45+1</f>
        <v>44404</v>
      </c>
      <c r="F46" s="35" t="s">
        <v>68</v>
      </c>
      <c r="G46" s="47">
        <v>9001</v>
      </c>
      <c r="H46" s="43" t="s">
        <v>82</v>
      </c>
      <c r="I46" s="36" t="s">
        <v>55</v>
      </c>
      <c r="J46" s="38">
        <v>4</v>
      </c>
    </row>
    <row r="47" spans="1:10" ht="22.5" customHeight="1" x14ac:dyDescent="0.2">
      <c r="A47" s="31"/>
      <c r="C47" s="40"/>
      <c r="D47" s="33" t="str">
        <f>D46</f>
        <v>Tue</v>
      </c>
      <c r="E47" s="34">
        <f>E46</f>
        <v>44404</v>
      </c>
      <c r="F47" s="35" t="s">
        <v>62</v>
      </c>
      <c r="G47" s="36">
        <v>9001</v>
      </c>
      <c r="H47" s="43" t="s">
        <v>83</v>
      </c>
      <c r="I47" s="36" t="s">
        <v>55</v>
      </c>
      <c r="J47" s="38">
        <v>2</v>
      </c>
    </row>
    <row r="48" spans="1:10" ht="22.5" customHeight="1" x14ac:dyDescent="0.2">
      <c r="A48" s="31"/>
      <c r="C48" s="40"/>
      <c r="D48" s="33" t="str">
        <f t="shared" ref="D48:E48" si="8">D47</f>
        <v>Tue</v>
      </c>
      <c r="E48" s="34">
        <f t="shared" si="8"/>
        <v>44404</v>
      </c>
      <c r="F48" s="35" t="s">
        <v>65</v>
      </c>
      <c r="G48" s="47">
        <v>9001</v>
      </c>
      <c r="H48" s="48" t="s">
        <v>84</v>
      </c>
      <c r="I48" s="36" t="s">
        <v>55</v>
      </c>
      <c r="J48" s="38">
        <v>2</v>
      </c>
    </row>
    <row r="49" spans="1:10" ht="22.5" customHeight="1" x14ac:dyDescent="0.2">
      <c r="A49" s="31">
        <f t="shared" si="0"/>
        <v>1</v>
      </c>
      <c r="B49" s="8">
        <f t="shared" si="1"/>
        <v>3</v>
      </c>
      <c r="C49" s="40"/>
      <c r="D49" s="44" t="str">
        <f t="shared" si="2"/>
        <v>Wed</v>
      </c>
      <c r="E49" s="45">
        <f>+E46+1</f>
        <v>44405</v>
      </c>
      <c r="F49" s="46"/>
      <c r="G49" s="47"/>
      <c r="H49" s="51"/>
      <c r="I49" s="47"/>
      <c r="J49" s="49"/>
    </row>
    <row r="50" spans="1:10" ht="22.5" customHeight="1" x14ac:dyDescent="0.2">
      <c r="A50" s="31">
        <f t="shared" si="0"/>
        <v>1</v>
      </c>
      <c r="B50" s="8">
        <f>WEEKDAY(E49+1,2)</f>
        <v>4</v>
      </c>
      <c r="C50" s="40"/>
      <c r="D50" s="33" t="str">
        <f>IF(B50=1,"Mo",IF(B50=2,"Tue",IF(B50=3,"Wed",IF(B50=4,"Thu",IF(B50=5,"Fri",IF(B50=6,"Sat",IF(B50=7,"Sun","")))))))</f>
        <v>Thu</v>
      </c>
      <c r="E50" s="34">
        <f>IF(MONTH(E49+1)&gt;MONTH(E49),"",E49+1)</f>
        <v>44406</v>
      </c>
      <c r="F50" s="35" t="s">
        <v>65</v>
      </c>
      <c r="G50" s="47">
        <v>9001</v>
      </c>
      <c r="H50" s="43" t="s">
        <v>86</v>
      </c>
      <c r="I50" s="36" t="s">
        <v>55</v>
      </c>
      <c r="J50" s="38">
        <v>8</v>
      </c>
    </row>
    <row r="51" spans="1:10" ht="21" customHeight="1" x14ac:dyDescent="0.2">
      <c r="A51" s="31">
        <f t="shared" si="0"/>
        <v>1</v>
      </c>
      <c r="B51" s="8">
        <v>5</v>
      </c>
      <c r="C51" s="40"/>
      <c r="D51" s="44" t="str">
        <f>IF(B51=1,"Mo",IF(B51=2,"Tue",IF(B51=3,"Wed",IF(B51=4,"Thu",IF(B51=5,"Fri",IF(B51=6,"Sat",IF(B51=7,"Sun","")))))))</f>
        <v>Fri</v>
      </c>
      <c r="E51" s="45">
        <f>IF(MONTH(E50+1)&gt;MONTH(E50),"",E50+1)</f>
        <v>44407</v>
      </c>
      <c r="F51" s="35" t="s">
        <v>65</v>
      </c>
      <c r="G51" s="47">
        <v>9001</v>
      </c>
      <c r="H51" s="48" t="s">
        <v>85</v>
      </c>
      <c r="I51" s="47" t="s">
        <v>55</v>
      </c>
      <c r="J51" s="49">
        <v>8.5</v>
      </c>
    </row>
    <row r="52" spans="1:10" ht="22.5" customHeight="1" x14ac:dyDescent="0.2">
      <c r="A52" s="31" t="str">
        <f t="shared" ref="A52" si="9">IF(OR(C52="f",C52="u",C52="F",C52="U"),"",IF(OR(B52=1,B52=2,B52=3,B52=4,B52=5),1,""))</f>
        <v/>
      </c>
      <c r="B52" s="8">
        <f t="shared" ref="B52" si="10">WEEKDAY(E52,2)</f>
        <v>6</v>
      </c>
      <c r="C52" s="40"/>
      <c r="D52" s="33" t="str">
        <f t="shared" ref="D52" si="11">IF(B52=1,"Mo",IF(B52=2,"Tue",IF(B52=3,"Wed",IF(B52=4,"Thu",IF(B52=5,"Fri",IF(B52=6,"Sat",IF(B52=7,"Sun","")))))))</f>
        <v>Sat</v>
      </c>
      <c r="E52" s="34">
        <f>+E51+1</f>
        <v>44408</v>
      </c>
      <c r="F52" s="35"/>
      <c r="G52" s="36"/>
      <c r="H52" s="43"/>
      <c r="I52" s="36"/>
      <c r="J52" s="38"/>
    </row>
    <row r="53" spans="1:10" ht="30" customHeight="1" x14ac:dyDescent="0.2"/>
    <row r="54" spans="1:10" ht="30" customHeight="1" x14ac:dyDescent="0.2"/>
    <row r="55" spans="1:10" ht="30" customHeight="1" x14ac:dyDescent="0.2"/>
    <row r="56" spans="1:10" ht="30" customHeight="1" x14ac:dyDescent="0.2"/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</sheetData>
  <mergeCells count="2">
    <mergeCell ref="D1:J1"/>
    <mergeCell ref="D4:E4"/>
  </mergeCells>
  <conditionalFormatting sqref="C11:C51">
    <cfRule type="expression" dxfId="583" priority="113" stopIfTrue="1">
      <formula>IF($A11=1,B11,)</formula>
    </cfRule>
    <cfRule type="expression" dxfId="582" priority="114" stopIfTrue="1">
      <formula>IF($A11="",B11,)</formula>
    </cfRule>
  </conditionalFormatting>
  <conditionalFormatting sqref="E11">
    <cfRule type="expression" dxfId="581" priority="115" stopIfTrue="1">
      <formula>IF($A11="",B11,"")</formula>
    </cfRule>
  </conditionalFormatting>
  <conditionalFormatting sqref="E12:E51">
    <cfRule type="expression" dxfId="580" priority="116" stopIfTrue="1">
      <formula>IF($A12&lt;&gt;1,B12,"")</formula>
    </cfRule>
  </conditionalFormatting>
  <conditionalFormatting sqref="D11:D51">
    <cfRule type="expression" dxfId="579" priority="117" stopIfTrue="1">
      <formula>IF($A11="",B11,)</formula>
    </cfRule>
  </conditionalFormatting>
  <conditionalFormatting sqref="G11:G12 G14:G20 G22:G25 G34:G35 G43:G44 G47 G49">
    <cfRule type="expression" dxfId="578" priority="118" stopIfTrue="1">
      <formula>#REF!="Freelancer"</formula>
    </cfRule>
    <cfRule type="expression" dxfId="577" priority="119" stopIfTrue="1">
      <formula>#REF!="DTC Int. Staff"</formula>
    </cfRule>
  </conditionalFormatting>
  <conditionalFormatting sqref="G49 G14 G18:G20 G22:G25 G34:G35 G43:G44">
    <cfRule type="expression" dxfId="576" priority="111" stopIfTrue="1">
      <formula>$F$5="Freelancer"</formula>
    </cfRule>
    <cfRule type="expression" dxfId="575" priority="112" stopIfTrue="1">
      <formula>$F$5="DTC Int. Staff"</formula>
    </cfRule>
  </conditionalFormatting>
  <conditionalFormatting sqref="G12">
    <cfRule type="expression" dxfId="574" priority="109" stopIfTrue="1">
      <formula>#REF!="Freelancer"</formula>
    </cfRule>
    <cfRule type="expression" dxfId="573" priority="110" stopIfTrue="1">
      <formula>#REF!="DTC Int. Staff"</formula>
    </cfRule>
  </conditionalFormatting>
  <conditionalFormatting sqref="G12">
    <cfRule type="expression" dxfId="572" priority="107" stopIfTrue="1">
      <formula>$F$5="Freelancer"</formula>
    </cfRule>
    <cfRule type="expression" dxfId="571" priority="108" stopIfTrue="1">
      <formula>$F$5="DTC Int. Staff"</formula>
    </cfRule>
  </conditionalFormatting>
  <conditionalFormatting sqref="G13">
    <cfRule type="expression" dxfId="570" priority="105" stopIfTrue="1">
      <formula>#REF!="Freelancer"</formula>
    </cfRule>
    <cfRule type="expression" dxfId="569" priority="106" stopIfTrue="1">
      <formula>#REF!="DTC Int. Staff"</formula>
    </cfRule>
  </conditionalFormatting>
  <conditionalFormatting sqref="G13">
    <cfRule type="expression" dxfId="568" priority="103" stopIfTrue="1">
      <formula>$F$5="Freelancer"</formula>
    </cfRule>
    <cfRule type="expression" dxfId="567" priority="104" stopIfTrue="1">
      <formula>$F$5="DTC Int. Staff"</formula>
    </cfRule>
  </conditionalFormatting>
  <conditionalFormatting sqref="G52">
    <cfRule type="expression" dxfId="566" priority="85" stopIfTrue="1">
      <formula>$F$5="Freelancer"</formula>
    </cfRule>
    <cfRule type="expression" dxfId="565" priority="86" stopIfTrue="1">
      <formula>$F$5="DTC Int. Staff"</formula>
    </cfRule>
  </conditionalFormatting>
  <conditionalFormatting sqref="C52">
    <cfRule type="expression" dxfId="564" priority="87" stopIfTrue="1">
      <formula>IF($A52=1,B52,)</formula>
    </cfRule>
    <cfRule type="expression" dxfId="563" priority="88" stopIfTrue="1">
      <formula>IF($A52="",B52,)</formula>
    </cfRule>
  </conditionalFormatting>
  <conditionalFormatting sqref="E52">
    <cfRule type="expression" dxfId="562" priority="89" stopIfTrue="1">
      <formula>IF($A52&lt;&gt;1,B52,"")</formula>
    </cfRule>
  </conditionalFormatting>
  <conditionalFormatting sqref="D52">
    <cfRule type="expression" dxfId="561" priority="90" stopIfTrue="1">
      <formula>IF($A52="",B52,)</formula>
    </cfRule>
  </conditionalFormatting>
  <conditionalFormatting sqref="G52">
    <cfRule type="expression" dxfId="560" priority="91" stopIfTrue="1">
      <formula>#REF!="Freelancer"</formula>
    </cfRule>
    <cfRule type="expression" dxfId="559" priority="92" stopIfTrue="1">
      <formula>#REF!="DTC Int. Staff"</formula>
    </cfRule>
  </conditionalFormatting>
  <conditionalFormatting sqref="G21">
    <cfRule type="expression" dxfId="558" priority="83" stopIfTrue="1">
      <formula>#REF!="Freelancer"</formula>
    </cfRule>
    <cfRule type="expression" dxfId="557" priority="84" stopIfTrue="1">
      <formula>#REF!="DTC Int. Staff"</formula>
    </cfRule>
  </conditionalFormatting>
  <conditionalFormatting sqref="G21">
    <cfRule type="expression" dxfId="556" priority="81" stopIfTrue="1">
      <formula>$F$5="Freelancer"</formula>
    </cfRule>
    <cfRule type="expression" dxfId="555" priority="82" stopIfTrue="1">
      <formula>$F$5="DTC Int. Staff"</formula>
    </cfRule>
  </conditionalFormatting>
  <conditionalFormatting sqref="G27">
    <cfRule type="expression" dxfId="554" priority="79" stopIfTrue="1">
      <formula>#REF!="Freelancer"</formula>
    </cfRule>
    <cfRule type="expression" dxfId="553" priority="80" stopIfTrue="1">
      <formula>#REF!="DTC Int. Staff"</formula>
    </cfRule>
  </conditionalFormatting>
  <conditionalFormatting sqref="G27">
    <cfRule type="expression" dxfId="552" priority="77" stopIfTrue="1">
      <formula>$F$5="Freelancer"</formula>
    </cfRule>
    <cfRule type="expression" dxfId="551" priority="78" stopIfTrue="1">
      <formula>$F$5="DTC Int. Staff"</formula>
    </cfRule>
  </conditionalFormatting>
  <conditionalFormatting sqref="G26">
    <cfRule type="expression" dxfId="550" priority="75" stopIfTrue="1">
      <formula>#REF!="Freelancer"</formula>
    </cfRule>
    <cfRule type="expression" dxfId="549" priority="76" stopIfTrue="1">
      <formula>#REF!="DTC Int. Staff"</formula>
    </cfRule>
  </conditionalFormatting>
  <conditionalFormatting sqref="G26">
    <cfRule type="expression" dxfId="548" priority="73" stopIfTrue="1">
      <formula>$F$5="Freelancer"</formula>
    </cfRule>
    <cfRule type="expression" dxfId="547" priority="74" stopIfTrue="1">
      <formula>$F$5="DTC Int. Staff"</formula>
    </cfRule>
  </conditionalFormatting>
  <conditionalFormatting sqref="G28">
    <cfRule type="expression" dxfId="546" priority="71" stopIfTrue="1">
      <formula>#REF!="Freelancer"</formula>
    </cfRule>
    <cfRule type="expression" dxfId="545" priority="72" stopIfTrue="1">
      <formula>#REF!="DTC Int. Staff"</formula>
    </cfRule>
  </conditionalFormatting>
  <conditionalFormatting sqref="G28">
    <cfRule type="expression" dxfId="544" priority="69" stopIfTrue="1">
      <formula>$F$5="Freelancer"</formula>
    </cfRule>
    <cfRule type="expression" dxfId="543" priority="70" stopIfTrue="1">
      <formula>$F$5="DTC Int. Staff"</formula>
    </cfRule>
  </conditionalFormatting>
  <conditionalFormatting sqref="G29">
    <cfRule type="expression" dxfId="542" priority="67" stopIfTrue="1">
      <formula>#REF!="Freelancer"</formula>
    </cfRule>
    <cfRule type="expression" dxfId="541" priority="68" stopIfTrue="1">
      <formula>#REF!="DTC Int. Staff"</formula>
    </cfRule>
  </conditionalFormatting>
  <conditionalFormatting sqref="G29">
    <cfRule type="expression" dxfId="540" priority="65" stopIfTrue="1">
      <formula>$F$5="Freelancer"</formula>
    </cfRule>
    <cfRule type="expression" dxfId="539" priority="66" stopIfTrue="1">
      <formula>$F$5="DTC Int. Staff"</formula>
    </cfRule>
  </conditionalFormatting>
  <conditionalFormatting sqref="G30">
    <cfRule type="expression" dxfId="538" priority="63" stopIfTrue="1">
      <formula>#REF!="Freelancer"</formula>
    </cfRule>
    <cfRule type="expression" dxfId="537" priority="64" stopIfTrue="1">
      <formula>#REF!="DTC Int. Staff"</formula>
    </cfRule>
  </conditionalFormatting>
  <conditionalFormatting sqref="G30">
    <cfRule type="expression" dxfId="536" priority="61" stopIfTrue="1">
      <formula>$F$5="Freelancer"</formula>
    </cfRule>
    <cfRule type="expression" dxfId="535" priority="62" stopIfTrue="1">
      <formula>$F$5="DTC Int. Staff"</formula>
    </cfRule>
  </conditionalFormatting>
  <conditionalFormatting sqref="G31">
    <cfRule type="expression" dxfId="534" priority="59" stopIfTrue="1">
      <formula>#REF!="Freelancer"</formula>
    </cfRule>
    <cfRule type="expression" dxfId="533" priority="60" stopIfTrue="1">
      <formula>#REF!="DTC Int. Staff"</formula>
    </cfRule>
  </conditionalFormatting>
  <conditionalFormatting sqref="G31">
    <cfRule type="expression" dxfId="532" priority="57" stopIfTrue="1">
      <formula>$F$5="Freelancer"</formula>
    </cfRule>
    <cfRule type="expression" dxfId="531" priority="58" stopIfTrue="1">
      <formula>$F$5="DTC Int. Staff"</formula>
    </cfRule>
  </conditionalFormatting>
  <conditionalFormatting sqref="G32">
    <cfRule type="expression" dxfId="530" priority="55" stopIfTrue="1">
      <formula>#REF!="Freelancer"</formula>
    </cfRule>
    <cfRule type="expression" dxfId="529" priority="56" stopIfTrue="1">
      <formula>#REF!="DTC Int. Staff"</formula>
    </cfRule>
  </conditionalFormatting>
  <conditionalFormatting sqref="G32">
    <cfRule type="expression" dxfId="528" priority="53" stopIfTrue="1">
      <formula>$F$5="Freelancer"</formula>
    </cfRule>
    <cfRule type="expression" dxfId="527" priority="54" stopIfTrue="1">
      <formula>$F$5="DTC Int. Staff"</formula>
    </cfRule>
  </conditionalFormatting>
  <conditionalFormatting sqref="G33">
    <cfRule type="expression" dxfId="526" priority="51" stopIfTrue="1">
      <formula>#REF!="Freelancer"</formula>
    </cfRule>
    <cfRule type="expression" dxfId="525" priority="52" stopIfTrue="1">
      <formula>#REF!="DTC Int. Staff"</formula>
    </cfRule>
  </conditionalFormatting>
  <conditionalFormatting sqref="G33">
    <cfRule type="expression" dxfId="524" priority="49" stopIfTrue="1">
      <formula>$F$5="Freelancer"</formula>
    </cfRule>
    <cfRule type="expression" dxfId="523" priority="50" stopIfTrue="1">
      <formula>$F$5="DTC Int. Staff"</formula>
    </cfRule>
  </conditionalFormatting>
  <conditionalFormatting sqref="G36">
    <cfRule type="expression" dxfId="522" priority="47" stopIfTrue="1">
      <formula>#REF!="Freelancer"</formula>
    </cfRule>
    <cfRule type="expression" dxfId="521" priority="48" stopIfTrue="1">
      <formula>#REF!="DTC Int. Staff"</formula>
    </cfRule>
  </conditionalFormatting>
  <conditionalFormatting sqref="G36">
    <cfRule type="expression" dxfId="520" priority="45" stopIfTrue="1">
      <formula>$F$5="Freelancer"</formula>
    </cfRule>
    <cfRule type="expression" dxfId="519" priority="46" stopIfTrue="1">
      <formula>$F$5="DTC Int. Staff"</formula>
    </cfRule>
  </conditionalFormatting>
  <conditionalFormatting sqref="G37">
    <cfRule type="expression" dxfId="518" priority="43" stopIfTrue="1">
      <formula>#REF!="Freelancer"</formula>
    </cfRule>
    <cfRule type="expression" dxfId="517" priority="44" stopIfTrue="1">
      <formula>#REF!="DTC Int. Staff"</formula>
    </cfRule>
  </conditionalFormatting>
  <conditionalFormatting sqref="G37">
    <cfRule type="expression" dxfId="516" priority="41" stopIfTrue="1">
      <formula>$F$5="Freelancer"</formula>
    </cfRule>
    <cfRule type="expression" dxfId="515" priority="42" stopIfTrue="1">
      <formula>$F$5="DTC Int. Staff"</formula>
    </cfRule>
  </conditionalFormatting>
  <conditionalFormatting sqref="G38">
    <cfRule type="expression" dxfId="514" priority="39" stopIfTrue="1">
      <formula>#REF!="Freelancer"</formula>
    </cfRule>
    <cfRule type="expression" dxfId="513" priority="40" stopIfTrue="1">
      <formula>#REF!="DTC Int. Staff"</formula>
    </cfRule>
  </conditionalFormatting>
  <conditionalFormatting sqref="G38">
    <cfRule type="expression" dxfId="512" priority="37" stopIfTrue="1">
      <formula>$F$5="Freelancer"</formula>
    </cfRule>
    <cfRule type="expression" dxfId="511" priority="38" stopIfTrue="1">
      <formula>$F$5="DTC Int. Staff"</formula>
    </cfRule>
  </conditionalFormatting>
  <conditionalFormatting sqref="G39">
    <cfRule type="expression" dxfId="510" priority="35" stopIfTrue="1">
      <formula>#REF!="Freelancer"</formula>
    </cfRule>
    <cfRule type="expression" dxfId="509" priority="36" stopIfTrue="1">
      <formula>#REF!="DTC Int. Staff"</formula>
    </cfRule>
  </conditionalFormatting>
  <conditionalFormatting sqref="G39">
    <cfRule type="expression" dxfId="508" priority="33" stopIfTrue="1">
      <formula>$F$5="Freelancer"</formula>
    </cfRule>
    <cfRule type="expression" dxfId="507" priority="34" stopIfTrue="1">
      <formula>$F$5="DTC Int. Staff"</formula>
    </cfRule>
  </conditionalFormatting>
  <conditionalFormatting sqref="G40">
    <cfRule type="expression" dxfId="506" priority="31" stopIfTrue="1">
      <formula>#REF!="Freelancer"</formula>
    </cfRule>
    <cfRule type="expression" dxfId="505" priority="32" stopIfTrue="1">
      <formula>#REF!="DTC Int. Staff"</formula>
    </cfRule>
  </conditionalFormatting>
  <conditionalFormatting sqref="G40">
    <cfRule type="expression" dxfId="504" priority="29" stopIfTrue="1">
      <formula>$F$5="Freelancer"</formula>
    </cfRule>
    <cfRule type="expression" dxfId="503" priority="30" stopIfTrue="1">
      <formula>$F$5="DTC Int. Staff"</formula>
    </cfRule>
  </conditionalFormatting>
  <conditionalFormatting sqref="G41">
    <cfRule type="expression" dxfId="502" priority="27" stopIfTrue="1">
      <formula>#REF!="Freelancer"</formula>
    </cfRule>
    <cfRule type="expression" dxfId="501" priority="28" stopIfTrue="1">
      <formula>#REF!="DTC Int. Staff"</formula>
    </cfRule>
  </conditionalFormatting>
  <conditionalFormatting sqref="G41">
    <cfRule type="expression" dxfId="500" priority="25" stopIfTrue="1">
      <formula>$F$5="Freelancer"</formula>
    </cfRule>
    <cfRule type="expression" dxfId="499" priority="26" stopIfTrue="1">
      <formula>$F$5="DTC Int. Staff"</formula>
    </cfRule>
  </conditionalFormatting>
  <conditionalFormatting sqref="G42">
    <cfRule type="expression" dxfId="498" priority="23" stopIfTrue="1">
      <formula>#REF!="Freelancer"</formula>
    </cfRule>
    <cfRule type="expression" dxfId="497" priority="24" stopIfTrue="1">
      <formula>#REF!="DTC Int. Staff"</formula>
    </cfRule>
  </conditionalFormatting>
  <conditionalFormatting sqref="G42">
    <cfRule type="expression" dxfId="496" priority="21" stopIfTrue="1">
      <formula>$F$5="Freelancer"</formula>
    </cfRule>
    <cfRule type="expression" dxfId="495" priority="22" stopIfTrue="1">
      <formula>$F$5="DTC Int. Staff"</formula>
    </cfRule>
  </conditionalFormatting>
  <conditionalFormatting sqref="G45">
    <cfRule type="expression" dxfId="494" priority="19" stopIfTrue="1">
      <formula>#REF!="Freelancer"</formula>
    </cfRule>
    <cfRule type="expression" dxfId="493" priority="20" stopIfTrue="1">
      <formula>#REF!="DTC Int. Staff"</formula>
    </cfRule>
  </conditionalFormatting>
  <conditionalFormatting sqref="G45">
    <cfRule type="expression" dxfId="492" priority="17" stopIfTrue="1">
      <formula>$F$5="Freelancer"</formula>
    </cfRule>
    <cfRule type="expression" dxfId="491" priority="18" stopIfTrue="1">
      <formula>$F$5="DTC Int. Staff"</formula>
    </cfRule>
  </conditionalFormatting>
  <conditionalFormatting sqref="G46">
    <cfRule type="expression" dxfId="490" priority="15" stopIfTrue="1">
      <formula>#REF!="Freelancer"</formula>
    </cfRule>
    <cfRule type="expression" dxfId="489" priority="16" stopIfTrue="1">
      <formula>#REF!="DTC Int. Staff"</formula>
    </cfRule>
  </conditionalFormatting>
  <conditionalFormatting sqref="G46">
    <cfRule type="expression" dxfId="488" priority="13" stopIfTrue="1">
      <formula>$F$5="Freelancer"</formula>
    </cfRule>
    <cfRule type="expression" dxfId="487" priority="14" stopIfTrue="1">
      <formula>$F$5="DTC Int. Staff"</formula>
    </cfRule>
  </conditionalFormatting>
  <conditionalFormatting sqref="G48">
    <cfRule type="expression" dxfId="486" priority="11" stopIfTrue="1">
      <formula>#REF!="Freelancer"</formula>
    </cfRule>
    <cfRule type="expression" dxfId="485" priority="12" stopIfTrue="1">
      <formula>#REF!="DTC Int. Staff"</formula>
    </cfRule>
  </conditionalFormatting>
  <conditionalFormatting sqref="G48">
    <cfRule type="expression" dxfId="484" priority="9" stopIfTrue="1">
      <formula>$F$5="Freelancer"</formula>
    </cfRule>
    <cfRule type="expression" dxfId="483" priority="10" stopIfTrue="1">
      <formula>$F$5="DTC Int. Staff"</formula>
    </cfRule>
  </conditionalFormatting>
  <conditionalFormatting sqref="G51">
    <cfRule type="expression" dxfId="482" priority="7" stopIfTrue="1">
      <formula>#REF!="Freelancer"</formula>
    </cfRule>
    <cfRule type="expression" dxfId="481" priority="8" stopIfTrue="1">
      <formula>#REF!="DTC Int. Staff"</formula>
    </cfRule>
  </conditionalFormatting>
  <conditionalFormatting sqref="G51">
    <cfRule type="expression" dxfId="480" priority="5" stopIfTrue="1">
      <formula>$F$5="Freelancer"</formula>
    </cfRule>
    <cfRule type="expression" dxfId="479" priority="6" stopIfTrue="1">
      <formula>$F$5="DTC Int. Staff"</formula>
    </cfRule>
  </conditionalFormatting>
  <conditionalFormatting sqref="G50">
    <cfRule type="expression" dxfId="478" priority="3" stopIfTrue="1">
      <formula>#REF!="Freelancer"</formula>
    </cfRule>
    <cfRule type="expression" dxfId="477" priority="4" stopIfTrue="1">
      <formula>#REF!="DTC Int. Staff"</formula>
    </cfRule>
  </conditionalFormatting>
  <conditionalFormatting sqref="G50">
    <cfRule type="expression" dxfId="476" priority="1" stopIfTrue="1">
      <formula>$F$5="Freelancer"</formula>
    </cfRule>
    <cfRule type="expression" dxfId="47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01"/>
  <sheetViews>
    <sheetView showGridLines="0" topLeftCell="D46" zoomScale="90" zoomScaleNormal="90" workbookViewId="0">
      <selection activeCell="F50" sqref="F50:J5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SUM(J10:J67)</f>
        <v>201</v>
      </c>
      <c r="J8" s="25">
        <f>I8/8</f>
        <v>25.125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50" si="0">IF(OR(C11="f",C11="u",C11="F",C11="U"),"",IF(OR(B11=1,B11=2,B11=3,B11=4,B11=5),1,""))</f>
        <v/>
      </c>
      <c r="B11" s="8">
        <f t="shared" ref="B11:B4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68</v>
      </c>
      <c r="G12" s="47">
        <v>9001</v>
      </c>
      <c r="H12" s="43" t="s">
        <v>87</v>
      </c>
      <c r="I12" s="66" t="s">
        <v>55</v>
      </c>
      <c r="J12" s="87">
        <v>2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35" t="s">
        <v>65</v>
      </c>
      <c r="G13" s="47">
        <v>9001</v>
      </c>
      <c r="H13" s="43" t="s">
        <v>88</v>
      </c>
      <c r="I13" s="66" t="s">
        <v>55</v>
      </c>
      <c r="J13" s="87">
        <v>6.5</v>
      </c>
    </row>
    <row r="14" spans="1:10" ht="22.5" customHeight="1" x14ac:dyDescent="0.2">
      <c r="A14" s="31">
        <f t="shared" si="0"/>
        <v>1</v>
      </c>
      <c r="B14" s="8">
        <f t="shared" si="1"/>
        <v>2</v>
      </c>
      <c r="C14" s="76"/>
      <c r="D14" s="77" t="str">
        <f>IF(B14=1,"Mo",IF(B14=2,"Tue",IF(B14=3,"Wed",IF(B14=4,"Thu",IF(B14=5,"Fri",IF(B14=6,"Sat",IF(B14=7,"Sun","")))))))</f>
        <v>Tue</v>
      </c>
      <c r="E14" s="45">
        <f>+E12+1</f>
        <v>44411</v>
      </c>
      <c r="F14" s="35" t="s">
        <v>65</v>
      </c>
      <c r="G14" s="47">
        <v>9001</v>
      </c>
      <c r="H14" s="43" t="s">
        <v>89</v>
      </c>
      <c r="I14" s="47" t="s">
        <v>90</v>
      </c>
      <c r="J14" s="86">
        <v>9</v>
      </c>
    </row>
    <row r="15" spans="1:10" ht="22.5" customHeight="1" x14ac:dyDescent="0.2">
      <c r="A15" s="31">
        <f t="shared" si="0"/>
        <v>1</v>
      </c>
      <c r="B15" s="8">
        <f t="shared" si="1"/>
        <v>3</v>
      </c>
      <c r="C15" s="76"/>
      <c r="D15" s="74" t="str">
        <f t="shared" ref="D15:D48" si="2">IF(B15=1,"Mo",IF(B15=2,"Tue",IF(B15=3,"Wed",IF(B15=4,"Thu",IF(B15=5,"Fri",IF(B15=6,"Sat",IF(B15=7,"Sun","")))))))</f>
        <v>Wed</v>
      </c>
      <c r="E15" s="34">
        <f>+E14+1</f>
        <v>44412</v>
      </c>
      <c r="F15" s="35" t="s">
        <v>65</v>
      </c>
      <c r="G15" s="47">
        <v>9001</v>
      </c>
      <c r="H15" s="67" t="s">
        <v>91</v>
      </c>
      <c r="I15" s="66" t="s">
        <v>55</v>
      </c>
      <c r="J15" s="87">
        <v>7.5</v>
      </c>
    </row>
    <row r="16" spans="1:10" ht="22.5" customHeight="1" x14ac:dyDescent="0.2">
      <c r="A16" s="31"/>
      <c r="C16" s="76"/>
      <c r="D16" s="74" t="str">
        <f>D15</f>
        <v>Wed</v>
      </c>
      <c r="E16" s="34">
        <f>E15</f>
        <v>44412</v>
      </c>
      <c r="F16" s="35" t="s">
        <v>65</v>
      </c>
      <c r="G16" s="47">
        <v>9001</v>
      </c>
      <c r="H16" s="67" t="s">
        <v>92</v>
      </c>
      <c r="I16" s="66" t="s">
        <v>55</v>
      </c>
      <c r="J16" s="87">
        <v>2</v>
      </c>
    </row>
    <row r="17" spans="1:10" ht="22.5" customHeight="1" x14ac:dyDescent="0.2">
      <c r="A17" s="31">
        <f t="shared" si="0"/>
        <v>1</v>
      </c>
      <c r="B17" s="8">
        <f t="shared" si="1"/>
        <v>4</v>
      </c>
      <c r="C17" s="76"/>
      <c r="D17" s="77" t="str">
        <f t="shared" si="2"/>
        <v>Thu</v>
      </c>
      <c r="E17" s="45">
        <f>+E15+1</f>
        <v>44413</v>
      </c>
      <c r="F17" s="35" t="s">
        <v>65</v>
      </c>
      <c r="G17" s="47">
        <v>9001</v>
      </c>
      <c r="H17" s="67" t="s">
        <v>93</v>
      </c>
      <c r="I17" s="66" t="s">
        <v>55</v>
      </c>
      <c r="J17" s="87">
        <v>8.5</v>
      </c>
    </row>
    <row r="18" spans="1:10" ht="22.5" customHeight="1" x14ac:dyDescent="0.2">
      <c r="A18" s="31">
        <f t="shared" si="0"/>
        <v>1</v>
      </c>
      <c r="B18" s="8">
        <f t="shared" si="1"/>
        <v>5</v>
      </c>
      <c r="C18" s="76"/>
      <c r="D18" s="74" t="str">
        <f t="shared" si="2"/>
        <v>Fri</v>
      </c>
      <c r="E18" s="34">
        <f>+E17+1</f>
        <v>44414</v>
      </c>
      <c r="F18" s="35" t="s">
        <v>65</v>
      </c>
      <c r="G18" s="47">
        <v>9001</v>
      </c>
      <c r="H18" s="50" t="s">
        <v>94</v>
      </c>
      <c r="I18" s="36" t="s">
        <v>55</v>
      </c>
      <c r="J18" s="85">
        <v>5</v>
      </c>
    </row>
    <row r="19" spans="1:10" ht="22.5" customHeight="1" x14ac:dyDescent="0.2">
      <c r="A19" s="31"/>
      <c r="C19" s="76"/>
      <c r="D19" s="74" t="str">
        <f>D18</f>
        <v>Fri</v>
      </c>
      <c r="E19" s="34">
        <f>E18</f>
        <v>44414</v>
      </c>
      <c r="F19" s="35" t="s">
        <v>68</v>
      </c>
      <c r="G19" s="47">
        <v>9001</v>
      </c>
      <c r="H19" s="50" t="s">
        <v>95</v>
      </c>
      <c r="I19" s="36" t="s">
        <v>55</v>
      </c>
      <c r="J19" s="85">
        <v>4</v>
      </c>
    </row>
    <row r="20" spans="1:10" ht="22.5" customHeight="1" x14ac:dyDescent="0.2">
      <c r="A20" s="31" t="str">
        <f t="shared" si="0"/>
        <v/>
      </c>
      <c r="B20" s="8">
        <f t="shared" si="1"/>
        <v>6</v>
      </c>
      <c r="C20" s="76"/>
      <c r="D20" s="77" t="str">
        <f t="shared" si="2"/>
        <v>Sat</v>
      </c>
      <c r="E20" s="45">
        <f>+E18+1</f>
        <v>44415</v>
      </c>
      <c r="F20" s="46"/>
      <c r="G20" s="47"/>
      <c r="H20" s="48"/>
      <c r="I20" s="47"/>
      <c r="J20" s="86"/>
    </row>
    <row r="21" spans="1:10" s="109" customFormat="1" ht="22.5" customHeight="1" x14ac:dyDescent="0.2">
      <c r="A21" s="108" t="str">
        <f t="shared" si="0"/>
        <v/>
      </c>
      <c r="B21" s="109">
        <f t="shared" si="1"/>
        <v>7</v>
      </c>
      <c r="C21" s="110"/>
      <c r="D21" s="77" t="str">
        <f>IF(B21=1,"Mo",IF(B21=2,"Tue",IF(B21=3,"Wed",IF(B21=4,"Thu",IF(B21=5,"Fri",IF(B21=6,"Sat",IF(B21=7,"Sun","")))))))</f>
        <v>Sun</v>
      </c>
      <c r="E21" s="45">
        <f>+E20+1</f>
        <v>44416</v>
      </c>
      <c r="F21" s="46"/>
      <c r="G21" s="47"/>
      <c r="H21" s="48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1</v>
      </c>
      <c r="C22" s="76"/>
      <c r="D22" s="74" t="str">
        <f>IF(B22=1,"Mo",IF(B22=2,"Tue",IF(B22=3,"Wed",IF(B22=4,"Thu",IF(B22=5,"Fri",IF(B22=6,"Sat",IF(B22=7,"Sun","")))))))</f>
        <v>Mo</v>
      </c>
      <c r="E22" s="34">
        <f>+E21+1</f>
        <v>44417</v>
      </c>
      <c r="F22" s="35" t="s">
        <v>65</v>
      </c>
      <c r="G22" s="47">
        <v>9001</v>
      </c>
      <c r="H22" s="67" t="s">
        <v>96</v>
      </c>
      <c r="I22" s="66" t="s">
        <v>55</v>
      </c>
      <c r="J22" s="87">
        <v>4</v>
      </c>
    </row>
    <row r="23" spans="1:10" ht="22.5" customHeight="1" x14ac:dyDescent="0.2">
      <c r="A23" s="31"/>
      <c r="C23" s="76"/>
      <c r="D23" s="74" t="str">
        <f>D22</f>
        <v>Mo</v>
      </c>
      <c r="E23" s="34">
        <f>E22</f>
        <v>44417</v>
      </c>
      <c r="F23" s="35" t="s">
        <v>68</v>
      </c>
      <c r="G23" s="47">
        <v>9001</v>
      </c>
      <c r="H23" s="50" t="s">
        <v>97</v>
      </c>
      <c r="I23" s="66" t="s">
        <v>55</v>
      </c>
      <c r="J23" s="87">
        <v>6</v>
      </c>
    </row>
    <row r="24" spans="1:10" ht="22.5" customHeight="1" x14ac:dyDescent="0.2">
      <c r="A24" s="31">
        <f t="shared" si="0"/>
        <v>1</v>
      </c>
      <c r="B24" s="8">
        <f t="shared" si="1"/>
        <v>2</v>
      </c>
      <c r="C24" s="76"/>
      <c r="D24" s="77" t="str">
        <f>IF(B24=1,"Mo",IF(B24=2,"Tue",IF(B24=3,"Wed",IF(B24=4,"Thu",IF(B24=5,"Fri",IF(B24=6,"Sat",IF(B24=7,"Sun","")))))))</f>
        <v>Tue</v>
      </c>
      <c r="E24" s="45">
        <f>+E22+1</f>
        <v>44418</v>
      </c>
      <c r="F24" s="35" t="s">
        <v>68</v>
      </c>
      <c r="G24" s="47">
        <v>9001</v>
      </c>
      <c r="H24" s="48" t="s">
        <v>98</v>
      </c>
      <c r="I24" s="47" t="s">
        <v>55</v>
      </c>
      <c r="J24" s="86">
        <v>5</v>
      </c>
    </row>
    <row r="25" spans="1:10" ht="22.5" customHeight="1" x14ac:dyDescent="0.2">
      <c r="A25" s="31"/>
      <c r="C25" s="76"/>
      <c r="D25" s="77" t="str">
        <f>D24</f>
        <v>Tue</v>
      </c>
      <c r="E25" s="45">
        <f>E24</f>
        <v>44418</v>
      </c>
      <c r="F25" s="35" t="s">
        <v>65</v>
      </c>
      <c r="G25" s="47">
        <v>9001</v>
      </c>
      <c r="H25" s="48" t="s">
        <v>100</v>
      </c>
      <c r="I25" s="47" t="s">
        <v>55</v>
      </c>
      <c r="J25" s="86">
        <v>5</v>
      </c>
    </row>
    <row r="26" spans="1:10" ht="22.5" customHeight="1" x14ac:dyDescent="0.2">
      <c r="A26" s="31">
        <f t="shared" si="0"/>
        <v>1</v>
      </c>
      <c r="B26" s="8">
        <f t="shared" si="1"/>
        <v>3</v>
      </c>
      <c r="C26" s="76"/>
      <c r="D26" s="74" t="str">
        <f t="shared" si="2"/>
        <v>Wed</v>
      </c>
      <c r="E26" s="34">
        <f>+E24+1</f>
        <v>44419</v>
      </c>
      <c r="F26" s="35" t="s">
        <v>65</v>
      </c>
      <c r="G26" s="47">
        <v>9001</v>
      </c>
      <c r="H26" s="67" t="s">
        <v>99</v>
      </c>
      <c r="I26" s="66" t="s">
        <v>55</v>
      </c>
      <c r="J26" s="87">
        <v>10</v>
      </c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2"/>
        <v>Thu</v>
      </c>
      <c r="E27" s="45">
        <f t="shared" ref="E27:E32" si="3">+E26+1</f>
        <v>44420</v>
      </c>
      <c r="F27" s="65"/>
      <c r="G27" s="66"/>
      <c r="H27" s="68" t="s">
        <v>101</v>
      </c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5</v>
      </c>
      <c r="C28" s="76"/>
      <c r="D28" s="74" t="str">
        <f t="shared" si="2"/>
        <v>Fri</v>
      </c>
      <c r="E28" s="34">
        <f t="shared" si="3"/>
        <v>44421</v>
      </c>
      <c r="F28" s="35" t="s">
        <v>65</v>
      </c>
      <c r="G28" s="47">
        <v>9001</v>
      </c>
      <c r="H28" s="43" t="s">
        <v>102</v>
      </c>
      <c r="I28" s="36" t="s">
        <v>55</v>
      </c>
      <c r="J28" s="85">
        <v>10</v>
      </c>
    </row>
    <row r="29" spans="1:10" ht="22.5" customHeight="1" x14ac:dyDescent="0.2">
      <c r="A29" s="31" t="str">
        <f t="shared" si="0"/>
        <v/>
      </c>
      <c r="B29" s="8">
        <f t="shared" si="1"/>
        <v>6</v>
      </c>
      <c r="C29" s="76"/>
      <c r="D29" s="77" t="str">
        <f t="shared" si="2"/>
        <v>Sat</v>
      </c>
      <c r="E29" s="45">
        <f t="shared" si="3"/>
        <v>44422</v>
      </c>
      <c r="F29" s="46"/>
      <c r="G29" s="47"/>
      <c r="H29" s="48"/>
      <c r="I29" s="47"/>
      <c r="J29" s="86"/>
    </row>
    <row r="30" spans="1:10" ht="22.5" customHeight="1" x14ac:dyDescent="0.2">
      <c r="A30" s="31" t="str">
        <f t="shared" si="0"/>
        <v/>
      </c>
      <c r="B30" s="8">
        <f t="shared" si="1"/>
        <v>7</v>
      </c>
      <c r="C30" s="76"/>
      <c r="D30" s="74" t="str">
        <f t="shared" si="2"/>
        <v>Sun</v>
      </c>
      <c r="E30" s="34">
        <f t="shared" si="3"/>
        <v>44423</v>
      </c>
      <c r="F30" s="46"/>
      <c r="G30" s="47"/>
      <c r="H30" s="48"/>
      <c r="I30" s="47"/>
      <c r="J30" s="86"/>
    </row>
    <row r="31" spans="1:10" ht="22.5" customHeight="1" x14ac:dyDescent="0.2">
      <c r="A31" s="31">
        <f t="shared" si="0"/>
        <v>1</v>
      </c>
      <c r="B31" s="8">
        <f t="shared" si="1"/>
        <v>1</v>
      </c>
      <c r="C31" s="76"/>
      <c r="D31" s="74" t="str">
        <f t="shared" si="2"/>
        <v>Mo</v>
      </c>
      <c r="E31" s="34">
        <f t="shared" si="3"/>
        <v>44424</v>
      </c>
      <c r="F31" s="35" t="s">
        <v>65</v>
      </c>
      <c r="G31" s="47">
        <v>9001</v>
      </c>
      <c r="H31" s="43" t="s">
        <v>103</v>
      </c>
      <c r="I31" s="66" t="s">
        <v>55</v>
      </c>
      <c r="J31" s="87">
        <v>9</v>
      </c>
    </row>
    <row r="32" spans="1:10" ht="22.5" customHeight="1" x14ac:dyDescent="0.2">
      <c r="A32" s="31">
        <f t="shared" si="0"/>
        <v>1</v>
      </c>
      <c r="B32" s="8">
        <f t="shared" si="1"/>
        <v>2</v>
      </c>
      <c r="C32" s="76"/>
      <c r="D32" s="77" t="str">
        <f t="shared" si="2"/>
        <v>Tue</v>
      </c>
      <c r="E32" s="45">
        <f t="shared" si="3"/>
        <v>44425</v>
      </c>
      <c r="F32" s="35" t="s">
        <v>65</v>
      </c>
      <c r="G32" s="47">
        <v>9001</v>
      </c>
      <c r="H32" s="43" t="s">
        <v>105</v>
      </c>
      <c r="I32" s="66" t="s">
        <v>55</v>
      </c>
      <c r="J32" s="87">
        <v>9</v>
      </c>
    </row>
    <row r="33" spans="1:10" ht="22.5" customHeight="1" x14ac:dyDescent="0.2">
      <c r="A33" s="31"/>
      <c r="C33" s="76"/>
      <c r="D33" s="77" t="str">
        <f>D32</f>
        <v>Tue</v>
      </c>
      <c r="E33" s="45">
        <f>E32</f>
        <v>44425</v>
      </c>
      <c r="F33" s="35" t="s">
        <v>68</v>
      </c>
      <c r="G33" s="47">
        <v>9001</v>
      </c>
      <c r="H33" s="48" t="s">
        <v>104</v>
      </c>
      <c r="I33" s="47" t="s">
        <v>55</v>
      </c>
      <c r="J33" s="86">
        <v>1.5</v>
      </c>
    </row>
    <row r="34" spans="1:10" ht="22.5" customHeight="1" x14ac:dyDescent="0.2">
      <c r="A34" s="31">
        <f t="shared" si="0"/>
        <v>1</v>
      </c>
      <c r="B34" s="8">
        <f t="shared" si="1"/>
        <v>3</v>
      </c>
      <c r="C34" s="76"/>
      <c r="D34" s="74" t="str">
        <f t="shared" si="2"/>
        <v>Wed</v>
      </c>
      <c r="E34" s="34">
        <f>+E32+1</f>
        <v>44426</v>
      </c>
      <c r="F34" s="35" t="s">
        <v>65</v>
      </c>
      <c r="G34" s="47">
        <v>9001</v>
      </c>
      <c r="H34" s="67" t="s">
        <v>108</v>
      </c>
      <c r="I34" s="66" t="s">
        <v>55</v>
      </c>
      <c r="J34" s="87">
        <v>8</v>
      </c>
    </row>
    <row r="35" spans="1:10" ht="22.5" customHeight="1" x14ac:dyDescent="0.2">
      <c r="A35" s="31"/>
      <c r="C35" s="76"/>
      <c r="D35" s="74" t="str">
        <f>D34</f>
        <v>Wed</v>
      </c>
      <c r="E35" s="34">
        <f>E34</f>
        <v>44426</v>
      </c>
      <c r="F35" s="35" t="s">
        <v>62</v>
      </c>
      <c r="G35" s="36">
        <v>9001</v>
      </c>
      <c r="H35" s="43" t="s">
        <v>106</v>
      </c>
      <c r="I35" s="66" t="s">
        <v>55</v>
      </c>
      <c r="J35" s="87">
        <v>1.5</v>
      </c>
    </row>
    <row r="36" spans="1:10" ht="22.5" customHeight="1" x14ac:dyDescent="0.2">
      <c r="A36" s="31"/>
      <c r="C36" s="76"/>
      <c r="D36" s="74" t="str">
        <f t="shared" ref="D36:E36" si="4">D35</f>
        <v>Wed</v>
      </c>
      <c r="E36" s="34">
        <f t="shared" si="4"/>
        <v>44426</v>
      </c>
      <c r="F36" s="35" t="s">
        <v>68</v>
      </c>
      <c r="G36" s="47">
        <v>9001</v>
      </c>
      <c r="H36" s="48" t="s">
        <v>107</v>
      </c>
      <c r="I36" s="66" t="s">
        <v>90</v>
      </c>
      <c r="J36" s="87">
        <v>1.5</v>
      </c>
    </row>
    <row r="37" spans="1:10" ht="22.5" customHeight="1" x14ac:dyDescent="0.2">
      <c r="A37" s="31">
        <f t="shared" si="0"/>
        <v>1</v>
      </c>
      <c r="B37" s="8">
        <f t="shared" si="1"/>
        <v>4</v>
      </c>
      <c r="C37" s="76"/>
      <c r="D37" s="77" t="str">
        <f t="shared" si="2"/>
        <v>Thu</v>
      </c>
      <c r="E37" s="45">
        <f>+E34+1</f>
        <v>44427</v>
      </c>
      <c r="F37" s="35" t="s">
        <v>65</v>
      </c>
      <c r="G37" s="47">
        <v>9001</v>
      </c>
      <c r="H37" s="48" t="s">
        <v>109</v>
      </c>
      <c r="I37" s="47" t="s">
        <v>55</v>
      </c>
      <c r="J37" s="86">
        <v>9</v>
      </c>
    </row>
    <row r="38" spans="1:10" ht="22.5" customHeight="1" x14ac:dyDescent="0.2">
      <c r="A38" s="31">
        <f t="shared" si="0"/>
        <v>1</v>
      </c>
      <c r="B38" s="8">
        <f t="shared" si="1"/>
        <v>5</v>
      </c>
      <c r="C38" s="76"/>
      <c r="D38" s="74" t="str">
        <f t="shared" si="2"/>
        <v>Fri</v>
      </c>
      <c r="E38" s="34">
        <f>+E37+1</f>
        <v>44428</v>
      </c>
      <c r="F38" s="35" t="s">
        <v>65</v>
      </c>
      <c r="G38" s="47">
        <v>9001</v>
      </c>
      <c r="H38" s="48" t="s">
        <v>110</v>
      </c>
      <c r="I38" s="36" t="s">
        <v>55</v>
      </c>
      <c r="J38" s="85">
        <v>9</v>
      </c>
    </row>
    <row r="39" spans="1:10" ht="22.5" customHeight="1" x14ac:dyDescent="0.2">
      <c r="A39" s="31"/>
      <c r="C39" s="76"/>
      <c r="D39" s="74" t="str">
        <f>D38</f>
        <v>Fri</v>
      </c>
      <c r="E39" s="34">
        <f>E38</f>
        <v>44428</v>
      </c>
      <c r="F39" s="35" t="s">
        <v>68</v>
      </c>
      <c r="G39" s="47">
        <v>9001</v>
      </c>
      <c r="H39" s="43" t="s">
        <v>111</v>
      </c>
      <c r="I39" s="36" t="s">
        <v>55</v>
      </c>
      <c r="J39" s="85">
        <v>1.5</v>
      </c>
    </row>
    <row r="40" spans="1:10" ht="22.5" customHeight="1" x14ac:dyDescent="0.2">
      <c r="A40" s="31" t="str">
        <f t="shared" si="0"/>
        <v/>
      </c>
      <c r="B40" s="8">
        <f t="shared" si="1"/>
        <v>6</v>
      </c>
      <c r="C40" s="76"/>
      <c r="D40" s="77" t="str">
        <f t="shared" si="2"/>
        <v>Sat</v>
      </c>
      <c r="E40" s="45">
        <f>+E38+1</f>
        <v>44429</v>
      </c>
      <c r="F40" s="46"/>
      <c r="G40" s="47"/>
      <c r="H40" s="48"/>
      <c r="I40" s="47"/>
      <c r="J40" s="86"/>
    </row>
    <row r="41" spans="1:10" s="109" customFormat="1" ht="22.5" customHeight="1" x14ac:dyDescent="0.2">
      <c r="A41" s="108" t="str">
        <f t="shared" si="0"/>
        <v/>
      </c>
      <c r="B41" s="109">
        <f t="shared" si="1"/>
        <v>7</v>
      </c>
      <c r="C41" s="110"/>
      <c r="D41" s="77" t="str">
        <f t="shared" si="2"/>
        <v>Sun</v>
      </c>
      <c r="E41" s="45">
        <f>+E40+1</f>
        <v>44430</v>
      </c>
      <c r="F41" s="46"/>
      <c r="G41" s="47"/>
      <c r="H41" s="48"/>
      <c r="I41" s="47"/>
      <c r="J41" s="86"/>
    </row>
    <row r="42" spans="1:10" ht="22.5" customHeight="1" x14ac:dyDescent="0.2">
      <c r="A42" s="31">
        <f t="shared" si="0"/>
        <v>1</v>
      </c>
      <c r="B42" s="8">
        <f t="shared" si="1"/>
        <v>1</v>
      </c>
      <c r="C42" s="76"/>
      <c r="D42" s="74" t="str">
        <f>IF(B42=1,"Mo",IF(B42=2,"Tue",IF(B42=3,"Wed",IF(B42=4,"Thu",IF(B42=5,"Fri",IF(B42=6,"Sat",IF(B42=7,"Sun","")))))))</f>
        <v>Mo</v>
      </c>
      <c r="E42" s="34">
        <f>+E41+1</f>
        <v>44431</v>
      </c>
      <c r="F42" s="35" t="s">
        <v>68</v>
      </c>
      <c r="G42" s="47">
        <v>9001</v>
      </c>
      <c r="H42" s="43" t="s">
        <v>112</v>
      </c>
      <c r="I42" s="36" t="s">
        <v>55</v>
      </c>
      <c r="J42" s="85">
        <v>1</v>
      </c>
    </row>
    <row r="43" spans="1:10" ht="22.5" customHeight="1" x14ac:dyDescent="0.2">
      <c r="A43" s="31"/>
      <c r="C43" s="76"/>
      <c r="D43" s="74" t="str">
        <f>D42</f>
        <v>Mo</v>
      </c>
      <c r="E43" s="34">
        <f>E42</f>
        <v>44431</v>
      </c>
      <c r="F43" s="35" t="s">
        <v>65</v>
      </c>
      <c r="G43" s="47">
        <v>9001</v>
      </c>
      <c r="H43" s="67" t="s">
        <v>113</v>
      </c>
      <c r="I43" s="66" t="s">
        <v>55</v>
      </c>
      <c r="J43" s="87">
        <v>9</v>
      </c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+E42+1</f>
        <v>44432</v>
      </c>
      <c r="F44" s="35" t="s">
        <v>65</v>
      </c>
      <c r="G44" s="47">
        <v>9001</v>
      </c>
      <c r="H44" s="48" t="s">
        <v>114</v>
      </c>
      <c r="I44" s="47" t="s">
        <v>55</v>
      </c>
      <c r="J44" s="86">
        <v>9.5</v>
      </c>
    </row>
    <row r="45" spans="1:10" ht="22.5" customHeight="1" x14ac:dyDescent="0.2">
      <c r="A45" s="31">
        <f t="shared" si="0"/>
        <v>1</v>
      </c>
      <c r="B45" s="8">
        <f t="shared" si="1"/>
        <v>3</v>
      </c>
      <c r="C45" s="76"/>
      <c r="D45" s="74" t="str">
        <f t="shared" si="2"/>
        <v>Wed</v>
      </c>
      <c r="E45" s="34">
        <f>+E44+1</f>
        <v>44433</v>
      </c>
      <c r="F45" s="35" t="s">
        <v>65</v>
      </c>
      <c r="G45" s="47">
        <v>9001</v>
      </c>
      <c r="H45" s="67" t="s">
        <v>117</v>
      </c>
      <c r="I45" s="66" t="s">
        <v>55</v>
      </c>
      <c r="J45" s="87">
        <v>10</v>
      </c>
    </row>
    <row r="46" spans="1:10" ht="22.5" customHeight="1" x14ac:dyDescent="0.2">
      <c r="A46" s="31">
        <f t="shared" si="0"/>
        <v>1</v>
      </c>
      <c r="B46" s="8">
        <f t="shared" si="1"/>
        <v>4</v>
      </c>
      <c r="C46" s="76"/>
      <c r="D46" s="77" t="str">
        <f t="shared" si="2"/>
        <v>Thu</v>
      </c>
      <c r="E46" s="45">
        <f>+E45+1</f>
        <v>44434</v>
      </c>
      <c r="F46" s="35" t="s">
        <v>65</v>
      </c>
      <c r="G46" s="47">
        <v>9001</v>
      </c>
      <c r="H46" s="48" t="s">
        <v>115</v>
      </c>
      <c r="I46" s="47" t="s">
        <v>55</v>
      </c>
      <c r="J46" s="86">
        <v>10</v>
      </c>
    </row>
    <row r="47" spans="1:10" ht="22.5" customHeight="1" x14ac:dyDescent="0.2">
      <c r="A47" s="31">
        <f t="shared" si="0"/>
        <v>1</v>
      </c>
      <c r="B47" s="8">
        <f t="shared" si="1"/>
        <v>5</v>
      </c>
      <c r="C47" s="76"/>
      <c r="D47" s="74" t="str">
        <f t="shared" si="2"/>
        <v>Fri</v>
      </c>
      <c r="E47" s="34">
        <f>+E46+1</f>
        <v>44435</v>
      </c>
      <c r="F47" s="35" t="s">
        <v>65</v>
      </c>
      <c r="G47" s="47">
        <v>9001</v>
      </c>
      <c r="H47" s="43" t="s">
        <v>116</v>
      </c>
      <c r="I47" s="36" t="s">
        <v>55</v>
      </c>
      <c r="J47" s="85">
        <v>9</v>
      </c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76"/>
      <c r="D48" s="77" t="str">
        <f t="shared" si="2"/>
        <v>Sat</v>
      </c>
      <c r="E48" s="45">
        <f>+E47+1</f>
        <v>44436</v>
      </c>
      <c r="F48" s="46"/>
      <c r="G48" s="47"/>
      <c r="H48" s="51"/>
      <c r="I48" s="47"/>
      <c r="J48" s="86"/>
    </row>
    <row r="49" spans="1:10" ht="22.5" customHeight="1" x14ac:dyDescent="0.2">
      <c r="A49" s="31" t="str">
        <f t="shared" si="0"/>
        <v/>
      </c>
      <c r="B49" s="8">
        <f>WEEKDAY(E48+1,2)</f>
        <v>7</v>
      </c>
      <c r="C49" s="76"/>
      <c r="D49" s="74" t="str">
        <f>IF(B49=1,"Mo",IF(B49=2,"Tue",IF(B49=3,"Wed",IF(B49=4,"Thu",IF(B49=5,"Fri",IF(B49=6,"Sat",IF(B49=7,"Sun","")))))))</f>
        <v>Sun</v>
      </c>
      <c r="E49" s="34">
        <f>IF(MONTH(E48+1)&gt;MONTH(E48),"",E48+1)</f>
        <v>44437</v>
      </c>
      <c r="F49" s="46"/>
      <c r="G49" s="47"/>
      <c r="H49" s="48"/>
      <c r="I49" s="47"/>
      <c r="J49" s="86"/>
    </row>
    <row r="50" spans="1:10" ht="22.5" customHeight="1" x14ac:dyDescent="0.2">
      <c r="A50" s="31">
        <f t="shared" si="0"/>
        <v>1</v>
      </c>
      <c r="B50" s="8">
        <v>3</v>
      </c>
      <c r="C50" s="76"/>
      <c r="D50" s="74" t="str">
        <f>IF(B42=1,"Mo",IF(B42=2,"Tue",IF(B42=3,"Wed",IF(B42=4,"Thu",IF(B42=5,"Fri",IF(B42=6,"Sat",IF(B42=7,"Sun","")))))))</f>
        <v>Mo</v>
      </c>
      <c r="E50" s="34">
        <f>IF(MONTH(E49+1)&gt;MONTH(E49),"",E49+1)</f>
        <v>44438</v>
      </c>
      <c r="F50" s="35" t="s">
        <v>68</v>
      </c>
      <c r="G50" s="47">
        <v>9001</v>
      </c>
      <c r="H50" s="67" t="s">
        <v>121</v>
      </c>
      <c r="I50" s="66" t="s">
        <v>90</v>
      </c>
      <c r="J50" s="87">
        <v>3</v>
      </c>
    </row>
    <row r="51" spans="1:10" ht="22.5" customHeight="1" x14ac:dyDescent="0.2">
      <c r="A51" s="31"/>
      <c r="C51" s="76"/>
      <c r="D51" s="111" t="str">
        <f>D50</f>
        <v>Mo</v>
      </c>
      <c r="E51" s="112">
        <f>E50</f>
        <v>44438</v>
      </c>
      <c r="F51" s="35" t="s">
        <v>65</v>
      </c>
      <c r="G51" s="47">
        <v>9001</v>
      </c>
      <c r="H51" s="121" t="s">
        <v>120</v>
      </c>
      <c r="I51" s="114" t="s">
        <v>90</v>
      </c>
      <c r="J51" s="116">
        <v>5.5</v>
      </c>
    </row>
    <row r="52" spans="1:10" ht="22.5" customHeight="1" x14ac:dyDescent="0.2">
      <c r="A52" s="31"/>
      <c r="C52" s="76"/>
      <c r="D52" s="111" t="str">
        <f t="shared" ref="D52:E53" si="5">D51</f>
        <v>Mo</v>
      </c>
      <c r="E52" s="112">
        <f t="shared" si="5"/>
        <v>44438</v>
      </c>
      <c r="F52" s="113"/>
      <c r="G52" s="114"/>
      <c r="H52" s="115"/>
      <c r="I52" s="114"/>
      <c r="J52" s="116"/>
    </row>
    <row r="53" spans="1:10" ht="21.75" customHeight="1" x14ac:dyDescent="0.2">
      <c r="A53" s="31"/>
      <c r="C53" s="76"/>
      <c r="D53" s="111" t="str">
        <f t="shared" si="5"/>
        <v>Mo</v>
      </c>
      <c r="E53" s="112">
        <f t="shared" si="5"/>
        <v>44438</v>
      </c>
      <c r="F53" s="113"/>
      <c r="G53" s="114"/>
      <c r="H53" s="115"/>
      <c r="I53" s="114"/>
      <c r="J53" s="116"/>
    </row>
    <row r="54" spans="1:10" ht="21.75" customHeight="1" x14ac:dyDescent="0.2">
      <c r="A54" s="31"/>
      <c r="C54" s="117"/>
      <c r="D54" s="111" t="str">
        <f>D53</f>
        <v>Mo</v>
      </c>
      <c r="E54" s="112">
        <f>E53</f>
        <v>44438</v>
      </c>
      <c r="F54" s="113"/>
      <c r="G54" s="114"/>
      <c r="H54" s="115"/>
      <c r="I54" s="114"/>
      <c r="J54" s="116"/>
    </row>
    <row r="55" spans="1:10" ht="21.75" customHeight="1" x14ac:dyDescent="0.2">
      <c r="A55" s="31"/>
      <c r="C55" s="117"/>
      <c r="D55" s="95" t="str">
        <f>IF(B44=1,"Mo",IF(B44=2,"Tue",IF(B44=3,"Wed",IF(B44=4,"Thu",IF(B44=5,"Fri",IF(B44=6,"Sat",IF(B44=7,"Sun","")))))))</f>
        <v>Tue</v>
      </c>
      <c r="E55" s="96">
        <f>E54+1</f>
        <v>44439</v>
      </c>
      <c r="F55" s="35" t="s">
        <v>65</v>
      </c>
      <c r="G55" s="47">
        <v>9001</v>
      </c>
      <c r="H55" s="48" t="s">
        <v>119</v>
      </c>
      <c r="I55" s="98" t="s">
        <v>55</v>
      </c>
      <c r="J55" s="100">
        <v>8.5</v>
      </c>
    </row>
    <row r="56" spans="1:10" ht="21.75" customHeight="1" thickBot="1" x14ac:dyDescent="0.25">
      <c r="A56" s="31"/>
      <c r="C56" s="81"/>
      <c r="D56" s="101" t="str">
        <f>D55</f>
        <v>Tue</v>
      </c>
      <c r="E56" s="102">
        <f>E55</f>
        <v>44439</v>
      </c>
      <c r="F56" s="35"/>
      <c r="G56" s="47">
        <v>9003</v>
      </c>
      <c r="H56" s="120" t="s">
        <v>118</v>
      </c>
      <c r="I56" s="104" t="s">
        <v>55</v>
      </c>
      <c r="J56" s="106">
        <v>1</v>
      </c>
    </row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</sheetData>
  <mergeCells count="2">
    <mergeCell ref="D1:J1"/>
    <mergeCell ref="D4:E4"/>
  </mergeCells>
  <conditionalFormatting sqref="C11:C56">
    <cfRule type="expression" dxfId="474" priority="153" stopIfTrue="1">
      <formula>IF($A11=1,B11,)</formula>
    </cfRule>
    <cfRule type="expression" dxfId="473" priority="154" stopIfTrue="1">
      <formula>IF($A11="",B11,)</formula>
    </cfRule>
  </conditionalFormatting>
  <conditionalFormatting sqref="E11">
    <cfRule type="expression" dxfId="472" priority="155" stopIfTrue="1">
      <formula>IF($A11="",B11,"")</formula>
    </cfRule>
  </conditionalFormatting>
  <conditionalFormatting sqref="E12:E56">
    <cfRule type="expression" dxfId="471" priority="156" stopIfTrue="1">
      <formula>IF($A12&lt;&gt;1,B12,"")</formula>
    </cfRule>
  </conditionalFormatting>
  <conditionalFormatting sqref="D11:D56">
    <cfRule type="expression" dxfId="470" priority="157" stopIfTrue="1">
      <formula>IF($A11="",B11,)</formula>
    </cfRule>
  </conditionalFormatting>
  <conditionalFormatting sqref="G11 G20:G21 G27 G29:G30 G40:G41 G48">
    <cfRule type="expression" dxfId="469" priority="158" stopIfTrue="1">
      <formula>#REF!="Freelancer"</formula>
    </cfRule>
    <cfRule type="expression" dxfId="468" priority="159" stopIfTrue="1">
      <formula>#REF!="DTC Int. Staff"</formula>
    </cfRule>
  </conditionalFormatting>
  <conditionalFormatting sqref="G48 G20:G21 G29:G30 G40:G41">
    <cfRule type="expression" dxfId="467" priority="151" stopIfTrue="1">
      <formula>$F$5="Freelancer"</formula>
    </cfRule>
    <cfRule type="expression" dxfId="466" priority="152" stopIfTrue="1">
      <formula>$F$5="DTC Int. Staff"</formula>
    </cfRule>
  </conditionalFormatting>
  <conditionalFormatting sqref="G13">
    <cfRule type="expression" dxfId="465" priority="131" stopIfTrue="1">
      <formula>#REF!="Freelancer"</formula>
    </cfRule>
    <cfRule type="expression" dxfId="464" priority="132" stopIfTrue="1">
      <formula>#REF!="DTC Int. Staff"</formula>
    </cfRule>
  </conditionalFormatting>
  <conditionalFormatting sqref="G13">
    <cfRule type="expression" dxfId="463" priority="129" stopIfTrue="1">
      <formula>$F$5="Freelancer"</formula>
    </cfRule>
    <cfRule type="expression" dxfId="462" priority="130" stopIfTrue="1">
      <formula>$F$5="DTC Int. Staff"</formula>
    </cfRule>
  </conditionalFormatting>
  <conditionalFormatting sqref="G12">
    <cfRule type="expression" dxfId="461" priority="125" stopIfTrue="1">
      <formula>#REF!="Freelancer"</formula>
    </cfRule>
    <cfRule type="expression" dxfId="460" priority="126" stopIfTrue="1">
      <formula>#REF!="DTC Int. Staff"</formula>
    </cfRule>
  </conditionalFormatting>
  <conditionalFormatting sqref="G12">
    <cfRule type="expression" dxfId="459" priority="123" stopIfTrue="1">
      <formula>$F$5="Freelancer"</formula>
    </cfRule>
    <cfRule type="expression" dxfId="458" priority="124" stopIfTrue="1">
      <formula>$F$5="DTC Int. Staff"</formula>
    </cfRule>
  </conditionalFormatting>
  <conditionalFormatting sqref="G14">
    <cfRule type="expression" dxfId="457" priority="121" stopIfTrue="1">
      <formula>#REF!="Freelancer"</formula>
    </cfRule>
    <cfRule type="expression" dxfId="456" priority="122" stopIfTrue="1">
      <formula>#REF!="DTC Int. Staff"</formula>
    </cfRule>
  </conditionalFormatting>
  <conditionalFormatting sqref="G14">
    <cfRule type="expression" dxfId="455" priority="119" stopIfTrue="1">
      <formula>$F$5="Freelancer"</formula>
    </cfRule>
    <cfRule type="expression" dxfId="454" priority="120" stopIfTrue="1">
      <formula>$F$5="DTC Int. Staff"</formula>
    </cfRule>
  </conditionalFormatting>
  <conditionalFormatting sqref="G15">
    <cfRule type="expression" dxfId="453" priority="117" stopIfTrue="1">
      <formula>#REF!="Freelancer"</formula>
    </cfRule>
    <cfRule type="expression" dxfId="452" priority="118" stopIfTrue="1">
      <formula>#REF!="DTC Int. Staff"</formula>
    </cfRule>
  </conditionalFormatting>
  <conditionalFormatting sqref="G15">
    <cfRule type="expression" dxfId="451" priority="115" stopIfTrue="1">
      <formula>$F$5="Freelancer"</formula>
    </cfRule>
    <cfRule type="expression" dxfId="450" priority="116" stopIfTrue="1">
      <formula>$F$5="DTC Int. Staff"</formula>
    </cfRule>
  </conditionalFormatting>
  <conditionalFormatting sqref="G16">
    <cfRule type="expression" dxfId="449" priority="113" stopIfTrue="1">
      <formula>#REF!="Freelancer"</formula>
    </cfRule>
    <cfRule type="expression" dxfId="448" priority="114" stopIfTrue="1">
      <formula>#REF!="DTC Int. Staff"</formula>
    </cfRule>
  </conditionalFormatting>
  <conditionalFormatting sqref="G16">
    <cfRule type="expression" dxfId="447" priority="111" stopIfTrue="1">
      <formula>$F$5="Freelancer"</formula>
    </cfRule>
    <cfRule type="expression" dxfId="446" priority="112" stopIfTrue="1">
      <formula>$F$5="DTC Int. Staff"</formula>
    </cfRule>
  </conditionalFormatting>
  <conditionalFormatting sqref="G17">
    <cfRule type="expression" dxfId="445" priority="109" stopIfTrue="1">
      <formula>#REF!="Freelancer"</formula>
    </cfRule>
    <cfRule type="expression" dxfId="444" priority="110" stopIfTrue="1">
      <formula>#REF!="DTC Int. Staff"</formula>
    </cfRule>
  </conditionalFormatting>
  <conditionalFormatting sqref="G17">
    <cfRule type="expression" dxfId="443" priority="107" stopIfTrue="1">
      <formula>$F$5="Freelancer"</formula>
    </cfRule>
    <cfRule type="expression" dxfId="442" priority="108" stopIfTrue="1">
      <formula>$F$5="DTC Int. Staff"</formula>
    </cfRule>
  </conditionalFormatting>
  <conditionalFormatting sqref="G18">
    <cfRule type="expression" dxfId="441" priority="105" stopIfTrue="1">
      <formula>#REF!="Freelancer"</formula>
    </cfRule>
    <cfRule type="expression" dxfId="440" priority="106" stopIfTrue="1">
      <formula>#REF!="DTC Int. Staff"</formula>
    </cfRule>
  </conditionalFormatting>
  <conditionalFormatting sqref="G18">
    <cfRule type="expression" dxfId="439" priority="103" stopIfTrue="1">
      <formula>$F$5="Freelancer"</formula>
    </cfRule>
    <cfRule type="expression" dxfId="438" priority="104" stopIfTrue="1">
      <formula>$F$5="DTC Int. Staff"</formula>
    </cfRule>
  </conditionalFormatting>
  <conditionalFormatting sqref="G19">
    <cfRule type="expression" dxfId="437" priority="101" stopIfTrue="1">
      <formula>#REF!="Freelancer"</formula>
    </cfRule>
    <cfRule type="expression" dxfId="436" priority="102" stopIfTrue="1">
      <formula>#REF!="DTC Int. Staff"</formula>
    </cfRule>
  </conditionalFormatting>
  <conditionalFormatting sqref="G19">
    <cfRule type="expression" dxfId="435" priority="99" stopIfTrue="1">
      <formula>$F$5="Freelancer"</formula>
    </cfRule>
    <cfRule type="expression" dxfId="434" priority="100" stopIfTrue="1">
      <formula>$F$5="DTC Int. Staff"</formula>
    </cfRule>
  </conditionalFormatting>
  <conditionalFormatting sqref="G22">
    <cfRule type="expression" dxfId="433" priority="97" stopIfTrue="1">
      <formula>#REF!="Freelancer"</formula>
    </cfRule>
    <cfRule type="expression" dxfId="432" priority="98" stopIfTrue="1">
      <formula>#REF!="DTC Int. Staff"</formula>
    </cfRule>
  </conditionalFormatting>
  <conditionalFormatting sqref="G22">
    <cfRule type="expression" dxfId="431" priority="95" stopIfTrue="1">
      <formula>$F$5="Freelancer"</formula>
    </cfRule>
    <cfRule type="expression" dxfId="430" priority="96" stopIfTrue="1">
      <formula>$F$5="DTC Int. Staff"</formula>
    </cfRule>
  </conditionalFormatting>
  <conditionalFormatting sqref="G23">
    <cfRule type="expression" dxfId="429" priority="93" stopIfTrue="1">
      <formula>#REF!="Freelancer"</formula>
    </cfRule>
    <cfRule type="expression" dxfId="428" priority="94" stopIfTrue="1">
      <formula>#REF!="DTC Int. Staff"</formula>
    </cfRule>
  </conditionalFormatting>
  <conditionalFormatting sqref="G23">
    <cfRule type="expression" dxfId="427" priority="91" stopIfTrue="1">
      <formula>$F$5="Freelancer"</formula>
    </cfRule>
    <cfRule type="expression" dxfId="426" priority="92" stopIfTrue="1">
      <formula>$F$5="DTC Int. Staff"</formula>
    </cfRule>
  </conditionalFormatting>
  <conditionalFormatting sqref="G24">
    <cfRule type="expression" dxfId="425" priority="89" stopIfTrue="1">
      <formula>#REF!="Freelancer"</formula>
    </cfRule>
    <cfRule type="expression" dxfId="424" priority="90" stopIfTrue="1">
      <formula>#REF!="DTC Int. Staff"</formula>
    </cfRule>
  </conditionalFormatting>
  <conditionalFormatting sqref="G24">
    <cfRule type="expression" dxfId="423" priority="87" stopIfTrue="1">
      <formula>$F$5="Freelancer"</formula>
    </cfRule>
    <cfRule type="expression" dxfId="422" priority="88" stopIfTrue="1">
      <formula>$F$5="DTC Int. Staff"</formula>
    </cfRule>
  </conditionalFormatting>
  <conditionalFormatting sqref="G25">
    <cfRule type="expression" dxfId="421" priority="85" stopIfTrue="1">
      <formula>#REF!="Freelancer"</formula>
    </cfRule>
    <cfRule type="expression" dxfId="420" priority="86" stopIfTrue="1">
      <formula>#REF!="DTC Int. Staff"</formula>
    </cfRule>
  </conditionalFormatting>
  <conditionalFormatting sqref="G25">
    <cfRule type="expression" dxfId="419" priority="83" stopIfTrue="1">
      <formula>$F$5="Freelancer"</formula>
    </cfRule>
    <cfRule type="expression" dxfId="418" priority="84" stopIfTrue="1">
      <formula>$F$5="DTC Int. Staff"</formula>
    </cfRule>
  </conditionalFormatting>
  <conditionalFormatting sqref="G26">
    <cfRule type="expression" dxfId="417" priority="81" stopIfTrue="1">
      <formula>#REF!="Freelancer"</formula>
    </cfRule>
    <cfRule type="expression" dxfId="416" priority="82" stopIfTrue="1">
      <formula>#REF!="DTC Int. Staff"</formula>
    </cfRule>
  </conditionalFormatting>
  <conditionalFormatting sqref="G26">
    <cfRule type="expression" dxfId="415" priority="79" stopIfTrue="1">
      <formula>$F$5="Freelancer"</formula>
    </cfRule>
    <cfRule type="expression" dxfId="414" priority="80" stopIfTrue="1">
      <formula>$F$5="DTC Int. Staff"</formula>
    </cfRule>
  </conditionalFormatting>
  <conditionalFormatting sqref="G28">
    <cfRule type="expression" dxfId="413" priority="77" stopIfTrue="1">
      <formula>#REF!="Freelancer"</formula>
    </cfRule>
    <cfRule type="expression" dxfId="412" priority="78" stopIfTrue="1">
      <formula>#REF!="DTC Int. Staff"</formula>
    </cfRule>
  </conditionalFormatting>
  <conditionalFormatting sqref="G28">
    <cfRule type="expression" dxfId="411" priority="75" stopIfTrue="1">
      <formula>$F$5="Freelancer"</formula>
    </cfRule>
    <cfRule type="expression" dxfId="410" priority="76" stopIfTrue="1">
      <formula>$F$5="DTC Int. Staff"</formula>
    </cfRule>
  </conditionalFormatting>
  <conditionalFormatting sqref="G31">
    <cfRule type="expression" dxfId="409" priority="73" stopIfTrue="1">
      <formula>#REF!="Freelancer"</formula>
    </cfRule>
    <cfRule type="expression" dxfId="408" priority="74" stopIfTrue="1">
      <formula>#REF!="DTC Int. Staff"</formula>
    </cfRule>
  </conditionalFormatting>
  <conditionalFormatting sqref="G31">
    <cfRule type="expression" dxfId="407" priority="71" stopIfTrue="1">
      <formula>$F$5="Freelancer"</formula>
    </cfRule>
    <cfRule type="expression" dxfId="406" priority="72" stopIfTrue="1">
      <formula>$F$5="DTC Int. Staff"</formula>
    </cfRule>
  </conditionalFormatting>
  <conditionalFormatting sqref="G32">
    <cfRule type="expression" dxfId="405" priority="69" stopIfTrue="1">
      <formula>#REF!="Freelancer"</formula>
    </cfRule>
    <cfRule type="expression" dxfId="404" priority="70" stopIfTrue="1">
      <formula>#REF!="DTC Int. Staff"</formula>
    </cfRule>
  </conditionalFormatting>
  <conditionalFormatting sqref="G32">
    <cfRule type="expression" dxfId="403" priority="67" stopIfTrue="1">
      <formula>$F$5="Freelancer"</formula>
    </cfRule>
    <cfRule type="expression" dxfId="402" priority="68" stopIfTrue="1">
      <formula>$F$5="DTC Int. Staff"</formula>
    </cfRule>
  </conditionalFormatting>
  <conditionalFormatting sqref="G33">
    <cfRule type="expression" dxfId="401" priority="65" stopIfTrue="1">
      <formula>#REF!="Freelancer"</formula>
    </cfRule>
    <cfRule type="expression" dxfId="400" priority="66" stopIfTrue="1">
      <formula>#REF!="DTC Int. Staff"</formula>
    </cfRule>
  </conditionalFormatting>
  <conditionalFormatting sqref="G33">
    <cfRule type="expression" dxfId="399" priority="63" stopIfTrue="1">
      <formula>$F$5="Freelancer"</formula>
    </cfRule>
    <cfRule type="expression" dxfId="398" priority="64" stopIfTrue="1">
      <formula>$F$5="DTC Int. Staff"</formula>
    </cfRule>
  </conditionalFormatting>
  <conditionalFormatting sqref="G34">
    <cfRule type="expression" dxfId="397" priority="61" stopIfTrue="1">
      <formula>#REF!="Freelancer"</formula>
    </cfRule>
    <cfRule type="expression" dxfId="396" priority="62" stopIfTrue="1">
      <formula>#REF!="DTC Int. Staff"</formula>
    </cfRule>
  </conditionalFormatting>
  <conditionalFormatting sqref="G34">
    <cfRule type="expression" dxfId="395" priority="59" stopIfTrue="1">
      <formula>$F$5="Freelancer"</formula>
    </cfRule>
    <cfRule type="expression" dxfId="394" priority="60" stopIfTrue="1">
      <formula>$F$5="DTC Int. Staff"</formula>
    </cfRule>
  </conditionalFormatting>
  <conditionalFormatting sqref="G35">
    <cfRule type="expression" dxfId="393" priority="57" stopIfTrue="1">
      <formula>#REF!="Freelancer"</formula>
    </cfRule>
    <cfRule type="expression" dxfId="392" priority="58" stopIfTrue="1">
      <formula>#REF!="DTC Int. Staff"</formula>
    </cfRule>
  </conditionalFormatting>
  <conditionalFormatting sqref="G36">
    <cfRule type="expression" dxfId="391" priority="55" stopIfTrue="1">
      <formula>#REF!="Freelancer"</formula>
    </cfRule>
    <cfRule type="expression" dxfId="390" priority="56" stopIfTrue="1">
      <formula>#REF!="DTC Int. Staff"</formula>
    </cfRule>
  </conditionalFormatting>
  <conditionalFormatting sqref="G36">
    <cfRule type="expression" dxfId="389" priority="53" stopIfTrue="1">
      <formula>$F$5="Freelancer"</formula>
    </cfRule>
    <cfRule type="expression" dxfId="388" priority="54" stopIfTrue="1">
      <formula>$F$5="DTC Int. Staff"</formula>
    </cfRule>
  </conditionalFormatting>
  <conditionalFormatting sqref="G37">
    <cfRule type="expression" dxfId="387" priority="51" stopIfTrue="1">
      <formula>#REF!="Freelancer"</formula>
    </cfRule>
    <cfRule type="expression" dxfId="386" priority="52" stopIfTrue="1">
      <formula>#REF!="DTC Int. Staff"</formula>
    </cfRule>
  </conditionalFormatting>
  <conditionalFormatting sqref="G37">
    <cfRule type="expression" dxfId="385" priority="49" stopIfTrue="1">
      <formula>$F$5="Freelancer"</formula>
    </cfRule>
    <cfRule type="expression" dxfId="384" priority="50" stopIfTrue="1">
      <formula>$F$5="DTC Int. Staff"</formula>
    </cfRule>
  </conditionalFormatting>
  <conditionalFormatting sqref="G38">
    <cfRule type="expression" dxfId="383" priority="47" stopIfTrue="1">
      <formula>#REF!="Freelancer"</formula>
    </cfRule>
    <cfRule type="expression" dxfId="382" priority="48" stopIfTrue="1">
      <formula>#REF!="DTC Int. Staff"</formula>
    </cfRule>
  </conditionalFormatting>
  <conditionalFormatting sqref="G38">
    <cfRule type="expression" dxfId="381" priority="45" stopIfTrue="1">
      <formula>$F$5="Freelancer"</formula>
    </cfRule>
    <cfRule type="expression" dxfId="380" priority="46" stopIfTrue="1">
      <formula>$F$5="DTC Int. Staff"</formula>
    </cfRule>
  </conditionalFormatting>
  <conditionalFormatting sqref="G39">
    <cfRule type="expression" dxfId="379" priority="43" stopIfTrue="1">
      <formula>#REF!="Freelancer"</formula>
    </cfRule>
    <cfRule type="expression" dxfId="378" priority="44" stopIfTrue="1">
      <formula>#REF!="DTC Int. Staff"</formula>
    </cfRule>
  </conditionalFormatting>
  <conditionalFormatting sqref="G39">
    <cfRule type="expression" dxfId="377" priority="41" stopIfTrue="1">
      <formula>$F$5="Freelancer"</formula>
    </cfRule>
    <cfRule type="expression" dxfId="376" priority="42" stopIfTrue="1">
      <formula>$F$5="DTC Int. Staff"</formula>
    </cfRule>
  </conditionalFormatting>
  <conditionalFormatting sqref="G42">
    <cfRule type="expression" dxfId="375" priority="39" stopIfTrue="1">
      <formula>#REF!="Freelancer"</formula>
    </cfRule>
    <cfRule type="expression" dxfId="374" priority="40" stopIfTrue="1">
      <formula>#REF!="DTC Int. Staff"</formula>
    </cfRule>
  </conditionalFormatting>
  <conditionalFormatting sqref="G42">
    <cfRule type="expression" dxfId="373" priority="37" stopIfTrue="1">
      <formula>$F$5="Freelancer"</formula>
    </cfRule>
    <cfRule type="expression" dxfId="372" priority="38" stopIfTrue="1">
      <formula>$F$5="DTC Int. Staff"</formula>
    </cfRule>
  </conditionalFormatting>
  <conditionalFormatting sqref="G43">
    <cfRule type="expression" dxfId="371" priority="35" stopIfTrue="1">
      <formula>#REF!="Freelancer"</formula>
    </cfRule>
    <cfRule type="expression" dxfId="370" priority="36" stopIfTrue="1">
      <formula>#REF!="DTC Int. Staff"</formula>
    </cfRule>
  </conditionalFormatting>
  <conditionalFormatting sqref="G43">
    <cfRule type="expression" dxfId="369" priority="33" stopIfTrue="1">
      <formula>$F$5="Freelancer"</formula>
    </cfRule>
    <cfRule type="expression" dxfId="368" priority="34" stopIfTrue="1">
      <formula>$F$5="DTC Int. Staff"</formula>
    </cfRule>
  </conditionalFormatting>
  <conditionalFormatting sqref="G44">
    <cfRule type="expression" dxfId="367" priority="31" stopIfTrue="1">
      <formula>#REF!="Freelancer"</formula>
    </cfRule>
    <cfRule type="expression" dxfId="366" priority="32" stopIfTrue="1">
      <formula>#REF!="DTC Int. Staff"</formula>
    </cfRule>
  </conditionalFormatting>
  <conditionalFormatting sqref="G44">
    <cfRule type="expression" dxfId="365" priority="29" stopIfTrue="1">
      <formula>$F$5="Freelancer"</formula>
    </cfRule>
    <cfRule type="expression" dxfId="364" priority="30" stopIfTrue="1">
      <formula>$F$5="DTC Int. Staff"</formula>
    </cfRule>
  </conditionalFormatting>
  <conditionalFormatting sqref="G46">
    <cfRule type="expression" dxfId="363" priority="27" stopIfTrue="1">
      <formula>#REF!="Freelancer"</formula>
    </cfRule>
    <cfRule type="expression" dxfId="362" priority="28" stopIfTrue="1">
      <formula>#REF!="DTC Int. Staff"</formula>
    </cfRule>
  </conditionalFormatting>
  <conditionalFormatting sqref="G46">
    <cfRule type="expression" dxfId="361" priority="25" stopIfTrue="1">
      <formula>$F$5="Freelancer"</formula>
    </cfRule>
    <cfRule type="expression" dxfId="360" priority="26" stopIfTrue="1">
      <formula>$F$5="DTC Int. Staff"</formula>
    </cfRule>
  </conditionalFormatting>
  <conditionalFormatting sqref="G47">
    <cfRule type="expression" dxfId="359" priority="23" stopIfTrue="1">
      <formula>#REF!="Freelancer"</formula>
    </cfRule>
    <cfRule type="expression" dxfId="358" priority="24" stopIfTrue="1">
      <formula>#REF!="DTC Int. Staff"</formula>
    </cfRule>
  </conditionalFormatting>
  <conditionalFormatting sqref="G47">
    <cfRule type="expression" dxfId="357" priority="21" stopIfTrue="1">
      <formula>$F$5="Freelancer"</formula>
    </cfRule>
    <cfRule type="expression" dxfId="356" priority="22" stopIfTrue="1">
      <formula>$F$5="DTC Int. Staff"</formula>
    </cfRule>
  </conditionalFormatting>
  <conditionalFormatting sqref="G45">
    <cfRule type="expression" dxfId="355" priority="19" stopIfTrue="1">
      <formula>#REF!="Freelancer"</formula>
    </cfRule>
    <cfRule type="expression" dxfId="354" priority="20" stopIfTrue="1">
      <formula>#REF!="DTC Int. Staff"</formula>
    </cfRule>
  </conditionalFormatting>
  <conditionalFormatting sqref="G45">
    <cfRule type="expression" dxfId="353" priority="17" stopIfTrue="1">
      <formula>$F$5="Freelancer"</formula>
    </cfRule>
    <cfRule type="expression" dxfId="352" priority="18" stopIfTrue="1">
      <formula>$F$5="DTC Int. Staff"</formula>
    </cfRule>
  </conditionalFormatting>
  <conditionalFormatting sqref="G55">
    <cfRule type="expression" dxfId="351" priority="15" stopIfTrue="1">
      <formula>#REF!="Freelancer"</formula>
    </cfRule>
    <cfRule type="expression" dxfId="350" priority="16" stopIfTrue="1">
      <formula>#REF!="DTC Int. Staff"</formula>
    </cfRule>
  </conditionalFormatting>
  <conditionalFormatting sqref="G55">
    <cfRule type="expression" dxfId="349" priority="13" stopIfTrue="1">
      <formula>$F$5="Freelancer"</formula>
    </cfRule>
    <cfRule type="expression" dxfId="348" priority="14" stopIfTrue="1">
      <formula>$F$5="DTC Int. Staff"</formula>
    </cfRule>
  </conditionalFormatting>
  <conditionalFormatting sqref="G56">
    <cfRule type="expression" dxfId="347" priority="11" stopIfTrue="1">
      <formula>#REF!="Freelancer"</formula>
    </cfRule>
    <cfRule type="expression" dxfId="346" priority="12" stopIfTrue="1">
      <formula>#REF!="DTC Int. Staff"</formula>
    </cfRule>
  </conditionalFormatting>
  <conditionalFormatting sqref="G56">
    <cfRule type="expression" dxfId="345" priority="9" stopIfTrue="1">
      <formula>$F$5="Freelancer"</formula>
    </cfRule>
    <cfRule type="expression" dxfId="344" priority="10" stopIfTrue="1">
      <formula>$F$5="DTC Int. Staff"</formula>
    </cfRule>
  </conditionalFormatting>
  <conditionalFormatting sqref="G50">
    <cfRule type="expression" dxfId="343" priority="7" stopIfTrue="1">
      <formula>#REF!="Freelancer"</formula>
    </cfRule>
    <cfRule type="expression" dxfId="342" priority="8" stopIfTrue="1">
      <formula>#REF!="DTC Int. Staff"</formula>
    </cfRule>
  </conditionalFormatting>
  <conditionalFormatting sqref="G50">
    <cfRule type="expression" dxfId="341" priority="5" stopIfTrue="1">
      <formula>$F$5="Freelancer"</formula>
    </cfRule>
    <cfRule type="expression" dxfId="340" priority="6" stopIfTrue="1">
      <formula>$F$5="DTC Int. Staff"</formula>
    </cfRule>
  </conditionalFormatting>
  <conditionalFormatting sqref="G51">
    <cfRule type="expression" dxfId="339" priority="3" stopIfTrue="1">
      <formula>#REF!="Freelancer"</formula>
    </cfRule>
    <cfRule type="expression" dxfId="338" priority="4" stopIfTrue="1">
      <formula>#REF!="DTC Int. Staff"</formula>
    </cfRule>
  </conditionalFormatting>
  <conditionalFormatting sqref="G51">
    <cfRule type="expression" dxfId="337" priority="1" stopIfTrue="1">
      <formula>$F$5="Freelancer"</formula>
    </cfRule>
    <cfRule type="expression" dxfId="3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2021-11-01T11:04:50Z</dcterms:modified>
</cp:coreProperties>
</file>