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TimeSheet 2021\H2 2021\"/>
    </mc:Choice>
  </mc:AlternateContent>
  <xr:revisionPtr revIDLastSave="0" documentId="13_ncr:1_{E9877389-A5CC-4044-941E-6381637EE25E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45" l="1"/>
  <c r="E29" i="45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90" i="46"/>
  <c r="A90" i="46"/>
  <c r="D89" i="46"/>
  <c r="A89" i="46"/>
  <c r="E11" i="46"/>
  <c r="B10" i="46" s="1"/>
  <c r="I8" i="46"/>
  <c r="J8" i="46" s="1"/>
  <c r="A111" i="45"/>
  <c r="E11" i="45"/>
  <c r="E16" i="45" s="1"/>
  <c r="E20" i="45" s="1"/>
  <c r="E24" i="45" s="1"/>
  <c r="B24" i="45" s="1"/>
  <c r="I8" i="45"/>
  <c r="J8" i="45" s="1"/>
  <c r="A100" i="44"/>
  <c r="E11" i="44"/>
  <c r="B10" i="44" s="1"/>
  <c r="I8" i="44"/>
  <c r="J8" i="44" s="1"/>
  <c r="D87" i="43"/>
  <c r="D88" i="43" s="1"/>
  <c r="D89" i="43" s="1"/>
  <c r="D90" i="43" s="1"/>
  <c r="D91" i="43" s="1"/>
  <c r="A87" i="43"/>
  <c r="E11" i="43"/>
  <c r="E16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6" l="1"/>
  <c r="D11" i="46" s="1"/>
  <c r="E12" i="46"/>
  <c r="E13" i="46" s="1"/>
  <c r="D24" i="45"/>
  <c r="A24" i="45"/>
  <c r="B20" i="45"/>
  <c r="B11" i="45"/>
  <c r="E25" i="45"/>
  <c r="E12" i="45"/>
  <c r="E13" i="45" s="1"/>
  <c r="E14" i="45" s="1"/>
  <c r="E15" i="45" s="1"/>
  <c r="E21" i="45"/>
  <c r="E22" i="45" s="1"/>
  <c r="E23" i="45" s="1"/>
  <c r="B10" i="45"/>
  <c r="B16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E21" i="43"/>
  <c r="B11" i="44"/>
  <c r="E17" i="45"/>
  <c r="E18" i="45" s="1"/>
  <c r="E19" i="45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2" i="46" l="1"/>
  <c r="D12" i="46" s="1"/>
  <c r="A11" i="46"/>
  <c r="D11" i="45"/>
  <c r="D12" i="45" s="1"/>
  <c r="D13" i="45" s="1"/>
  <c r="D14" i="45" s="1"/>
  <c r="D15" i="45" s="1"/>
  <c r="A11" i="45"/>
  <c r="E26" i="45"/>
  <c r="B25" i="45"/>
  <c r="D16" i="45"/>
  <c r="D17" i="45" s="1"/>
  <c r="D18" i="45" s="1"/>
  <c r="D19" i="45" s="1"/>
  <c r="A16" i="45"/>
  <c r="A20" i="45"/>
  <c r="D20" i="45"/>
  <c r="D21" i="45" s="1"/>
  <c r="D22" i="45" s="1"/>
  <c r="D23" i="45" s="1"/>
  <c r="D11" i="48"/>
  <c r="D12" i="48" s="1"/>
  <c r="D13" i="48" s="1"/>
  <c r="D14" i="48" s="1"/>
  <c r="D15" i="48" s="1"/>
  <c r="A11" i="48"/>
  <c r="B12" i="44"/>
  <c r="E13" i="44"/>
  <c r="E14" i="44" s="1"/>
  <c r="E15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4" i="46"/>
  <c r="B13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12" i="46" l="1"/>
  <c r="A25" i="45"/>
  <c r="D25" i="45"/>
  <c r="B26" i="45"/>
  <c r="E27" i="45"/>
  <c r="E28" i="45" s="1"/>
  <c r="E30" i="45" s="1"/>
  <c r="E31" i="45" s="1"/>
  <c r="E32" i="45"/>
  <c r="D21" i="48"/>
  <c r="D22" i="48" s="1"/>
  <c r="D23" i="48" s="1"/>
  <c r="D24" i="48" s="1"/>
  <c r="D25" i="48" s="1"/>
  <c r="A21" i="48"/>
  <c r="E19" i="46"/>
  <c r="E15" i="46"/>
  <c r="E16" i="46" s="1"/>
  <c r="E17" i="46" s="1"/>
  <c r="E18" i="46" s="1"/>
  <c r="B14" i="46"/>
  <c r="E27" i="48"/>
  <c r="B26" i="48"/>
  <c r="A13" i="46"/>
  <c r="D13" i="46"/>
  <c r="E23" i="43"/>
  <c r="B22" i="43"/>
  <c r="D12" i="44"/>
  <c r="D13" i="44" s="1"/>
  <c r="D14" i="44" s="1"/>
  <c r="A12" i="44"/>
  <c r="E27" i="47"/>
  <c r="E28" i="47" s="1"/>
  <c r="E29" i="47" s="1"/>
  <c r="E30" i="47" s="1"/>
  <c r="E31" i="47"/>
  <c r="B26" i="47"/>
  <c r="A21" i="43"/>
  <c r="D21" i="43"/>
  <c r="E16" i="44"/>
  <c r="E17" i="44" s="1"/>
  <c r="B15" i="44"/>
  <c r="E18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32" i="45" l="1"/>
  <c r="E33" i="45"/>
  <c r="E34" i="45" s="1"/>
  <c r="E35" i="45" s="1"/>
  <c r="E36" i="45"/>
  <c r="D26" i="45"/>
  <c r="D27" i="45" s="1"/>
  <c r="D28" i="45" s="1"/>
  <c r="D29" i="45" s="1"/>
  <c r="D31" i="45" s="1"/>
  <c r="A26" i="45"/>
  <c r="A26" i="47"/>
  <c r="D26" i="47"/>
  <c r="D27" i="47" s="1"/>
  <c r="D28" i="47" s="1"/>
  <c r="D29" i="47" s="1"/>
  <c r="D30" i="47" s="1"/>
  <c r="E24" i="43"/>
  <c r="E31" i="43" s="1"/>
  <c r="E30" i="43"/>
  <c r="B23" i="43"/>
  <c r="D26" i="48"/>
  <c r="A26" i="48"/>
  <c r="B18" i="44"/>
  <c r="E19" i="44"/>
  <c r="E20" i="44" s="1"/>
  <c r="E21" i="44" s="1"/>
  <c r="E22" i="44" s="1"/>
  <c r="E23" i="44"/>
  <c r="E32" i="47"/>
  <c r="E33" i="47" s="1"/>
  <c r="E34" i="47" s="1"/>
  <c r="E35" i="47" s="1"/>
  <c r="E36" i="47"/>
  <c r="B31" i="47"/>
  <c r="B27" i="48"/>
  <c r="E28" i="48"/>
  <c r="B19" i="46"/>
  <c r="E20" i="46"/>
  <c r="E21" i="46" s="1"/>
  <c r="E22" i="46"/>
  <c r="D22" i="43"/>
  <c r="A22" i="43"/>
  <c r="D15" i="44"/>
  <c r="D16" i="44" s="1"/>
  <c r="D17" i="44" s="1"/>
  <c r="A15" i="44"/>
  <c r="D14" i="46"/>
  <c r="D15" i="46" s="1"/>
  <c r="D16" i="46" s="1"/>
  <c r="D17" i="46" s="1"/>
  <c r="D18" i="46" s="1"/>
  <c r="A14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9" i="45" l="1"/>
  <c r="B36" i="45"/>
  <c r="E37" i="45"/>
  <c r="E38" i="45" s="1"/>
  <c r="A32" i="45"/>
  <c r="D32" i="45"/>
  <c r="D33" i="45" s="1"/>
  <c r="D34" i="45" s="1"/>
  <c r="D35" i="45" s="1"/>
  <c r="E25" i="43"/>
  <c r="E27" i="43"/>
  <c r="B22" i="46"/>
  <c r="E23" i="46"/>
  <c r="E24" i="46" s="1"/>
  <c r="E25" i="46"/>
  <c r="B23" i="44"/>
  <c r="E24" i="44"/>
  <c r="E25" i="44" s="1"/>
  <c r="E26" i="44" s="1"/>
  <c r="E27" i="44"/>
  <c r="E32" i="43"/>
  <c r="E33" i="43"/>
  <c r="B30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A23" i="43"/>
  <c r="D19" i="46"/>
  <c r="D20" i="46" s="1"/>
  <c r="D21" i="46" s="1"/>
  <c r="A19" i="46"/>
  <c r="D18" i="44"/>
  <c r="D19" i="44" s="1"/>
  <c r="D20" i="44" s="1"/>
  <c r="D21" i="44" s="1"/>
  <c r="D22" i="44" s="1"/>
  <c r="A18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6" i="45" l="1"/>
  <c r="D37" i="45" s="1"/>
  <c r="D38" i="45" s="1"/>
  <c r="A36" i="45"/>
  <c r="B39" i="45"/>
  <c r="E43" i="45"/>
  <c r="E40" i="45"/>
  <c r="E41" i="45" s="1"/>
  <c r="E42" i="45" s="1"/>
  <c r="D25" i="43"/>
  <c r="D27" i="43"/>
  <c r="E26" i="43"/>
  <c r="E29" i="43" s="1"/>
  <c r="E28" i="43"/>
  <c r="E28" i="44"/>
  <c r="E29" i="44" s="1"/>
  <c r="B27" i="44"/>
  <c r="E30" i="44"/>
  <c r="E38" i="47"/>
  <c r="B37" i="47"/>
  <c r="D36" i="47"/>
  <c r="A36" i="47"/>
  <c r="E29" i="46"/>
  <c r="E26" i="46"/>
  <c r="E27" i="46" s="1"/>
  <c r="E28" i="46" s="1"/>
  <c r="B25" i="46"/>
  <c r="B33" i="48"/>
  <c r="E34" i="48"/>
  <c r="E35" i="48" s="1"/>
  <c r="E36" i="48" s="1"/>
  <c r="E37" i="48" s="1"/>
  <c r="E38" i="48"/>
  <c r="E34" i="43"/>
  <c r="E35" i="43" s="1"/>
  <c r="E36" i="43"/>
  <c r="B33" i="43"/>
  <c r="D28" i="48"/>
  <c r="D29" i="48" s="1"/>
  <c r="D30" i="48" s="1"/>
  <c r="D31" i="48" s="1"/>
  <c r="D32" i="48" s="1"/>
  <c r="A28" i="48"/>
  <c r="D23" i="44"/>
  <c r="D24" i="44" s="1"/>
  <c r="D25" i="44" s="1"/>
  <c r="D26" i="44" s="1"/>
  <c r="A23" i="44"/>
  <c r="A30" i="43"/>
  <c r="D30" i="43"/>
  <c r="D32" i="43" s="1"/>
  <c r="D22" i="46"/>
  <c r="D23" i="46" s="1"/>
  <c r="D24" i="46" s="1"/>
  <c r="A22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6" i="45" l="1"/>
  <c r="E44" i="45"/>
  <c r="E45" i="45" s="1"/>
  <c r="B43" i="45"/>
  <c r="D39" i="45"/>
  <c r="D40" i="45" s="1"/>
  <c r="D41" i="45" s="1"/>
  <c r="A39" i="45"/>
  <c r="D26" i="43"/>
  <c r="D29" i="43" s="1"/>
  <c r="D28" i="43"/>
  <c r="D33" i="48"/>
  <c r="D34" i="48" s="1"/>
  <c r="D35" i="48" s="1"/>
  <c r="D36" i="48" s="1"/>
  <c r="D37" i="48" s="1"/>
  <c r="A33" i="48"/>
  <c r="D37" i="47"/>
  <c r="A37" i="47"/>
  <c r="D33" i="43"/>
  <c r="D34" i="43" s="1"/>
  <c r="D35" i="43" s="1"/>
  <c r="A33" i="43"/>
  <c r="D25" i="46"/>
  <c r="D26" i="46" s="1"/>
  <c r="D27" i="46" s="1"/>
  <c r="D28" i="46" s="1"/>
  <c r="A25" i="46"/>
  <c r="E43" i="47"/>
  <c r="E39" i="47"/>
  <c r="E40" i="47" s="1"/>
  <c r="E41" i="47" s="1"/>
  <c r="E42" i="47" s="1"/>
  <c r="B38" i="47"/>
  <c r="E37" i="43"/>
  <c r="E38" i="43" s="1"/>
  <c r="E39" i="43" s="1"/>
  <c r="E40" i="43"/>
  <c r="B36" i="43"/>
  <c r="E31" i="44"/>
  <c r="B30" i="44"/>
  <c r="B29" i="46"/>
  <c r="E30" i="46"/>
  <c r="E31" i="46" s="1"/>
  <c r="E32" i="46"/>
  <c r="D27" i="44"/>
  <c r="D28" i="44" s="1"/>
  <c r="D29" i="44" s="1"/>
  <c r="A2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43" i="45" l="1"/>
  <c r="D44" i="45" s="1"/>
  <c r="D45" i="45" s="1"/>
  <c r="A43" i="45"/>
  <c r="E47" i="45"/>
  <c r="B46" i="45"/>
  <c r="D36" i="43"/>
  <c r="D37" i="43" s="1"/>
  <c r="D38" i="43" s="1"/>
  <c r="D39" i="43" s="1"/>
  <c r="A36" i="43"/>
  <c r="B32" i="46"/>
  <c r="E33" i="46"/>
  <c r="E41" i="43"/>
  <c r="E42" i="43" s="1"/>
  <c r="E44" i="43"/>
  <c r="B40" i="43"/>
  <c r="B43" i="48"/>
  <c r="E44" i="48"/>
  <c r="E45" i="48" s="1"/>
  <c r="E46" i="48" s="1"/>
  <c r="E47" i="48" s="1"/>
  <c r="E48" i="48"/>
  <c r="D29" i="46"/>
  <c r="D30" i="46" s="1"/>
  <c r="D31" i="46" s="1"/>
  <c r="A29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0" i="44"/>
  <c r="A30" i="44"/>
  <c r="B31" i="44"/>
  <c r="E32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6" i="45" l="1"/>
  <c r="D46" i="45"/>
  <c r="E48" i="45"/>
  <c r="B47" i="45"/>
  <c r="E43" i="43"/>
  <c r="D31" i="44"/>
  <c r="A31" i="44"/>
  <c r="D43" i="47"/>
  <c r="D44" i="47" s="1"/>
  <c r="D45" i="47" s="1"/>
  <c r="D46" i="47" s="1"/>
  <c r="D47" i="47" s="1"/>
  <c r="A43" i="47"/>
  <c r="E49" i="47"/>
  <c r="E50" i="47" s="1"/>
  <c r="E51" i="47" s="1"/>
  <c r="E52" i="47" s="1"/>
  <c r="E53" i="47"/>
  <c r="B48" i="47"/>
  <c r="D32" i="46"/>
  <c r="A32" i="46"/>
  <c r="A40" i="43"/>
  <c r="D40" i="43"/>
  <c r="D41" i="43" s="1"/>
  <c r="D42" i="43" s="1"/>
  <c r="B48" i="48"/>
  <c r="E49" i="48"/>
  <c r="E50" i="48" s="1"/>
  <c r="E51" i="48" s="1"/>
  <c r="E52" i="48" s="1"/>
  <c r="E53" i="48"/>
  <c r="B44" i="43"/>
  <c r="E45" i="43"/>
  <c r="E36" i="44"/>
  <c r="E33" i="44"/>
  <c r="E34" i="44" s="1"/>
  <c r="E35" i="44" s="1"/>
  <c r="B32" i="44"/>
  <c r="D43" i="48"/>
  <c r="D44" i="48" s="1"/>
  <c r="D45" i="48" s="1"/>
  <c r="D46" i="48" s="1"/>
  <c r="D47" i="48" s="1"/>
  <c r="A43" i="48"/>
  <c r="E34" i="46"/>
  <c r="B3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7" i="45" l="1"/>
  <c r="A47" i="45"/>
  <c r="E49" i="45"/>
  <c r="E50" i="45" s="1"/>
  <c r="B48" i="45"/>
  <c r="E55" i="45"/>
  <c r="D43" i="43"/>
  <c r="A32" i="44"/>
  <c r="D32" i="44"/>
  <c r="D33" i="44" s="1"/>
  <c r="D34" i="44" s="1"/>
  <c r="D35" i="44" s="1"/>
  <c r="D48" i="47"/>
  <c r="D49" i="47" s="1"/>
  <c r="D50" i="47" s="1"/>
  <c r="D51" i="47" s="1"/>
  <c r="D52" i="47" s="1"/>
  <c r="A48" i="47"/>
  <c r="E46" i="43"/>
  <c r="B45" i="43"/>
  <c r="A44" i="43"/>
  <c r="D44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33" i="46"/>
  <c r="A33" i="46"/>
  <c r="E37" i="44"/>
  <c r="E38" i="44" s="1"/>
  <c r="E39" i="44"/>
  <c r="B36" i="44"/>
  <c r="E39" i="46"/>
  <c r="B34" i="46"/>
  <c r="E35" i="46"/>
  <c r="E36" i="46" s="1"/>
  <c r="E37" i="46" s="1"/>
  <c r="E38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3" i="45" l="1"/>
  <c r="E51" i="45"/>
  <c r="E56" i="45"/>
  <c r="E57" i="45" s="1"/>
  <c r="E58" i="45"/>
  <c r="B55" i="45"/>
  <c r="D48" i="45"/>
  <c r="D49" i="45" s="1"/>
  <c r="D50" i="45" s="1"/>
  <c r="A48" i="45"/>
  <c r="E59" i="47"/>
  <c r="E60" i="47" s="1"/>
  <c r="E61" i="47" s="1"/>
  <c r="E62" i="47" s="1"/>
  <c r="E63" i="47"/>
  <c r="B58" i="47"/>
  <c r="A45" i="43"/>
  <c r="D45" i="43"/>
  <c r="D53" i="48"/>
  <c r="A53" i="48"/>
  <c r="E40" i="44"/>
  <c r="E41" i="44" s="1"/>
  <c r="E42" i="44" s="1"/>
  <c r="E43" i="44"/>
  <c r="B39" i="44"/>
  <c r="E42" i="46"/>
  <c r="B39" i="46"/>
  <c r="E40" i="46"/>
  <c r="D53" i="47"/>
  <c r="D54" i="47" s="1"/>
  <c r="D55" i="47" s="1"/>
  <c r="D56" i="47" s="1"/>
  <c r="D57" i="47" s="1"/>
  <c r="A53" i="47"/>
  <c r="A36" i="44"/>
  <c r="D36" i="44"/>
  <c r="D37" i="44" s="1"/>
  <c r="D38" i="44" s="1"/>
  <c r="E50" i="43"/>
  <c r="B46" i="43"/>
  <c r="E47" i="43"/>
  <c r="E48" i="43" s="1"/>
  <c r="E49" i="43" s="1"/>
  <c r="E55" i="48"/>
  <c r="B54" i="48"/>
  <c r="A34" i="46"/>
  <c r="D34" i="46"/>
  <c r="D35" i="46" s="1"/>
  <c r="D36" i="46" s="1"/>
  <c r="D37" i="46" s="1"/>
  <c r="D38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41" i="46" l="1"/>
  <c r="E52" i="45"/>
  <c r="E54" i="45"/>
  <c r="D53" i="45"/>
  <c r="D51" i="45"/>
  <c r="D55" i="45"/>
  <c r="D56" i="45" s="1"/>
  <c r="D57" i="45" s="1"/>
  <c r="A55" i="45"/>
  <c r="E59" i="45"/>
  <c r="E60" i="45" s="1"/>
  <c r="E61" i="45" s="1"/>
  <c r="E62" i="45" s="1"/>
  <c r="B58" i="45"/>
  <c r="E63" i="45"/>
  <c r="A39" i="46"/>
  <c r="D39" i="46"/>
  <c r="D40" i="46" s="1"/>
  <c r="E43" i="46"/>
  <c r="B42" i="46"/>
  <c r="E44" i="44"/>
  <c r="B43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46" i="43"/>
  <c r="D47" i="43" s="1"/>
  <c r="D48" i="43" s="1"/>
  <c r="D49" i="43" s="1"/>
  <c r="A46" i="43"/>
  <c r="E53" i="43"/>
  <c r="B50" i="43"/>
  <c r="E51" i="43"/>
  <c r="E52" i="43" s="1"/>
  <c r="A39" i="44"/>
  <c r="D39" i="44"/>
  <c r="D40" i="44" s="1"/>
  <c r="D41" i="44" s="1"/>
  <c r="D42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41" i="46" l="1"/>
  <c r="D52" i="45"/>
  <c r="D54" i="45"/>
  <c r="A58" i="45"/>
  <c r="D58" i="45"/>
  <c r="D59" i="45" s="1"/>
  <c r="D60" i="45" s="1"/>
  <c r="D61" i="45" s="1"/>
  <c r="D62" i="45" s="1"/>
  <c r="E64" i="45"/>
  <c r="E65" i="45" s="1"/>
  <c r="E66" i="45" s="1"/>
  <c r="E67" i="45"/>
  <c r="B63" i="45"/>
  <c r="E61" i="48"/>
  <c r="E62" i="48" s="1"/>
  <c r="E63" i="48" s="1"/>
  <c r="E64" i="48" s="1"/>
  <c r="E65" i="48"/>
  <c r="B60" i="48"/>
  <c r="E45" i="44"/>
  <c r="B44" i="44"/>
  <c r="D42" i="46"/>
  <c r="A42" i="46"/>
  <c r="D50" i="43"/>
  <c r="D51" i="43" s="1"/>
  <c r="D52" i="43" s="1"/>
  <c r="A50" i="43"/>
  <c r="A63" i="47"/>
  <c r="D63" i="47"/>
  <c r="E47" i="46"/>
  <c r="E44" i="46"/>
  <c r="E45" i="46" s="1"/>
  <c r="E46" i="46" s="1"/>
  <c r="B43" i="46"/>
  <c r="E55" i="43"/>
  <c r="B53" i="43"/>
  <c r="E54" i="43"/>
  <c r="E65" i="47"/>
  <c r="B64" i="47"/>
  <c r="A43" i="44"/>
  <c r="D4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3" i="45" l="1"/>
  <c r="D64" i="45" s="1"/>
  <c r="D65" i="45" s="1"/>
  <c r="D66" i="45" s="1"/>
  <c r="A63" i="45"/>
  <c r="E68" i="45"/>
  <c r="E69" i="45" s="1"/>
  <c r="E70" i="45" s="1"/>
  <c r="E73" i="45"/>
  <c r="B67" i="45"/>
  <c r="D64" i="47"/>
  <c r="A64" i="47"/>
  <c r="A44" i="44"/>
  <c r="D44" i="44"/>
  <c r="E70" i="47"/>
  <c r="B65" i="47"/>
  <c r="E66" i="47"/>
  <c r="E67" i="47" s="1"/>
  <c r="E68" i="47" s="1"/>
  <c r="E69" i="47" s="1"/>
  <c r="E50" i="46"/>
  <c r="B47" i="46"/>
  <c r="E48" i="46"/>
  <c r="E49" i="46" s="1"/>
  <c r="E46" i="44"/>
  <c r="B45" i="44"/>
  <c r="D53" i="43"/>
  <c r="D54" i="43" s="1"/>
  <c r="A53" i="43"/>
  <c r="A60" i="48"/>
  <c r="D60" i="48"/>
  <c r="D61" i="48" s="1"/>
  <c r="D62" i="48" s="1"/>
  <c r="D63" i="48" s="1"/>
  <c r="D64" i="48" s="1"/>
  <c r="E58" i="43"/>
  <c r="B55" i="43"/>
  <c r="E56" i="43"/>
  <c r="E57" i="43" s="1"/>
  <c r="E66" i="48"/>
  <c r="E67" i="48" s="1"/>
  <c r="E68" i="48" s="1"/>
  <c r="E69" i="48" s="1"/>
  <c r="E70" i="48"/>
  <c r="B65" i="48"/>
  <c r="D43" i="46"/>
  <c r="D44" i="46" s="1"/>
  <c r="D45" i="46" s="1"/>
  <c r="D46" i="46" s="1"/>
  <c r="A43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2" i="45" l="1"/>
  <c r="E71" i="45"/>
  <c r="E74" i="45"/>
  <c r="B73" i="45"/>
  <c r="D67" i="45"/>
  <c r="D68" i="45" s="1"/>
  <c r="D69" i="45" s="1"/>
  <c r="D70" i="45" s="1"/>
  <c r="A67" i="45"/>
  <c r="A65" i="47"/>
  <c r="D65" i="47"/>
  <c r="D66" i="47" s="1"/>
  <c r="D67" i="47" s="1"/>
  <c r="D68" i="47" s="1"/>
  <c r="D69" i="47" s="1"/>
  <c r="E75" i="47"/>
  <c r="B70" i="47"/>
  <c r="E71" i="47"/>
  <c r="E72" i="47" s="1"/>
  <c r="E73" i="47" s="1"/>
  <c r="E74" i="47" s="1"/>
  <c r="D55" i="43"/>
  <c r="D56" i="43" s="1"/>
  <c r="D57" i="43" s="1"/>
  <c r="A55" i="43"/>
  <c r="E60" i="43"/>
  <c r="B58" i="43"/>
  <c r="E59" i="43"/>
  <c r="A65" i="48"/>
  <c r="D65" i="48"/>
  <c r="D66" i="48" s="1"/>
  <c r="D67" i="48" s="1"/>
  <c r="D68" i="48" s="1"/>
  <c r="D69" i="48" s="1"/>
  <c r="A45" i="44"/>
  <c r="D45" i="44"/>
  <c r="B50" i="46"/>
  <c r="E51" i="46"/>
  <c r="A47" i="46"/>
  <c r="D47" i="46"/>
  <c r="D48" i="46" s="1"/>
  <c r="D49" i="46" s="1"/>
  <c r="E71" i="48"/>
  <c r="E72" i="48" s="1"/>
  <c r="E73" i="48" s="1"/>
  <c r="E74" i="48" s="1"/>
  <c r="E75" i="48"/>
  <c r="B70" i="48"/>
  <c r="E47" i="44"/>
  <c r="B4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2" i="45" l="1"/>
  <c r="D71" i="45"/>
  <c r="A73" i="45"/>
  <c r="D73" i="45"/>
  <c r="E75" i="45"/>
  <c r="B74" i="45"/>
  <c r="D46" i="44"/>
  <c r="A46" i="44"/>
  <c r="B47" i="44"/>
  <c r="E52" i="44"/>
  <c r="E48" i="44"/>
  <c r="E49" i="44" s="1"/>
  <c r="E50" i="44" s="1"/>
  <c r="E51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50" i="46"/>
  <c r="A50" i="46"/>
  <c r="D58" i="43"/>
  <c r="D59" i="43" s="1"/>
  <c r="A58" i="43"/>
  <c r="E80" i="47"/>
  <c r="B75" i="47"/>
  <c r="E76" i="47"/>
  <c r="E77" i="47" s="1"/>
  <c r="E78" i="47" s="1"/>
  <c r="E79" i="47" s="1"/>
  <c r="E52" i="46"/>
  <c r="B51" i="46"/>
  <c r="E76" i="48"/>
  <c r="E77" i="48" s="1"/>
  <c r="E78" i="48" s="1"/>
  <c r="E79" i="48" s="1"/>
  <c r="E80" i="48"/>
  <c r="B75" i="48"/>
  <c r="E61" i="43"/>
  <c r="B60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4" i="45" l="1"/>
  <c r="A74" i="45"/>
  <c r="E79" i="45"/>
  <c r="B75" i="45"/>
  <c r="E76" i="45"/>
  <c r="E77" i="45" s="1"/>
  <c r="E78" i="45" s="1"/>
  <c r="D60" i="43"/>
  <c r="A60" i="43"/>
  <c r="B52" i="46"/>
  <c r="E56" i="46"/>
  <c r="E53" i="46"/>
  <c r="E54" i="46" s="1"/>
  <c r="E55" i="46" s="1"/>
  <c r="B52" i="44"/>
  <c r="E56" i="44"/>
  <c r="E53" i="44"/>
  <c r="E54" i="44" s="1"/>
  <c r="E55" i="44" s="1"/>
  <c r="B61" i="43"/>
  <c r="E62" i="43"/>
  <c r="D75" i="47"/>
  <c r="D76" i="47" s="1"/>
  <c r="D77" i="47" s="1"/>
  <c r="D78" i="47" s="1"/>
  <c r="D79" i="47" s="1"/>
  <c r="A75" i="47"/>
  <c r="D47" i="44"/>
  <c r="D48" i="44" s="1"/>
  <c r="D49" i="44" s="1"/>
  <c r="D50" i="44" s="1"/>
  <c r="D51" i="44" s="1"/>
  <c r="A47" i="44"/>
  <c r="A75" i="48"/>
  <c r="D75" i="48"/>
  <c r="D76" i="48" s="1"/>
  <c r="D77" i="48" s="1"/>
  <c r="D78" i="48" s="1"/>
  <c r="D79" i="48" s="1"/>
  <c r="E85" i="47"/>
  <c r="B80" i="47"/>
  <c r="E81" i="47"/>
  <c r="E82" i="47" s="1"/>
  <c r="E83" i="47" s="1"/>
  <c r="E84" i="47" s="1"/>
  <c r="A51" i="46"/>
  <c r="D5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45" l="1"/>
  <c r="D76" i="45" s="1"/>
  <c r="D77" i="45" s="1"/>
  <c r="D78" i="45" s="1"/>
  <c r="A75" i="45"/>
  <c r="E80" i="45"/>
  <c r="E81" i="45" s="1"/>
  <c r="E82" i="45" s="1"/>
  <c r="E83" i="45"/>
  <c r="B79" i="45"/>
  <c r="D52" i="44"/>
  <c r="D53" i="44" s="1"/>
  <c r="D54" i="44" s="1"/>
  <c r="D55" i="44" s="1"/>
  <c r="A52" i="44"/>
  <c r="B62" i="43"/>
  <c r="E63" i="43"/>
  <c r="E64" i="43"/>
  <c r="D61" i="43"/>
  <c r="A61" i="43"/>
  <c r="D80" i="47"/>
  <c r="D81" i="47" s="1"/>
  <c r="D82" i="47" s="1"/>
  <c r="D83" i="47" s="1"/>
  <c r="D84" i="47" s="1"/>
  <c r="A80" i="47"/>
  <c r="E82" i="48"/>
  <c r="B81" i="48"/>
  <c r="B56" i="46"/>
  <c r="E57" i="46"/>
  <c r="E58" i="46" s="1"/>
  <c r="E59" i="46" s="1"/>
  <c r="E60" i="46" s="1"/>
  <c r="E61" i="46"/>
  <c r="A52" i="46"/>
  <c r="D52" i="46"/>
  <c r="D53" i="46" s="1"/>
  <c r="D54" i="46" s="1"/>
  <c r="D55" i="46" s="1"/>
  <c r="A80" i="48"/>
  <c r="D80" i="48"/>
  <c r="E90" i="47"/>
  <c r="B85" i="47"/>
  <c r="E86" i="47"/>
  <c r="E87" i="47" s="1"/>
  <c r="E88" i="47" s="1"/>
  <c r="E89" i="47" s="1"/>
  <c r="E60" i="44"/>
  <c r="B56" i="44"/>
  <c r="E57" i="44"/>
  <c r="E58" i="44" s="1"/>
  <c r="E59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9" i="45" l="1"/>
  <c r="D80" i="45" s="1"/>
  <c r="D81" i="45" s="1"/>
  <c r="D82" i="45" s="1"/>
  <c r="A79" i="45"/>
  <c r="B83" i="45"/>
  <c r="E89" i="45"/>
  <c r="E84" i="45"/>
  <c r="E85" i="45" s="1"/>
  <c r="E86" i="45" s="1"/>
  <c r="E87" i="45" s="1"/>
  <c r="E88" i="45" s="1"/>
  <c r="B64" i="43"/>
  <c r="E65" i="43"/>
  <c r="B61" i="46"/>
  <c r="E66" i="46"/>
  <c r="E69" i="46" s="1"/>
  <c r="E62" i="46"/>
  <c r="E63" i="46" s="1"/>
  <c r="E64" i="46" s="1"/>
  <c r="E65" i="46" s="1"/>
  <c r="D56" i="46"/>
  <c r="D57" i="46" s="1"/>
  <c r="D58" i="46" s="1"/>
  <c r="D59" i="46" s="1"/>
  <c r="D60" i="46" s="1"/>
  <c r="A56" i="46"/>
  <c r="E91" i="47"/>
  <c r="B90" i="47"/>
  <c r="E87" i="48"/>
  <c r="B82" i="48"/>
  <c r="E83" i="48"/>
  <c r="E84" i="48" s="1"/>
  <c r="E85" i="48" s="1"/>
  <c r="E86" i="48" s="1"/>
  <c r="D56" i="44"/>
  <c r="D57" i="44" s="1"/>
  <c r="D58" i="44" s="1"/>
  <c r="D59" i="44" s="1"/>
  <c r="A56" i="44"/>
  <c r="E64" i="44"/>
  <c r="B60" i="44"/>
  <c r="E61" i="44"/>
  <c r="E62" i="44" s="1"/>
  <c r="E63" i="44" s="1"/>
  <c r="A62" i="43"/>
  <c r="D62" i="43"/>
  <c r="D63" i="43" s="1"/>
  <c r="D85" i="47"/>
  <c r="D86" i="47" s="1"/>
  <c r="D87" i="47" s="1"/>
  <c r="D88" i="47" s="1"/>
  <c r="D89" i="47" s="1"/>
  <c r="A85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69" i="46" l="1"/>
  <c r="E90" i="45"/>
  <c r="E91" i="45" s="1"/>
  <c r="E92" i="45" s="1"/>
  <c r="E93" i="45"/>
  <c r="B89" i="45"/>
  <c r="D83" i="45"/>
  <c r="D84" i="45" s="1"/>
  <c r="D85" i="45" s="1"/>
  <c r="D86" i="45" s="1"/>
  <c r="D87" i="45" s="1"/>
  <c r="D88" i="45" s="1"/>
  <c r="A83" i="45"/>
  <c r="A64" i="43"/>
  <c r="D64" i="43"/>
  <c r="B65" i="43"/>
  <c r="E66" i="43"/>
  <c r="E67" i="43" s="1"/>
  <c r="E68" i="43"/>
  <c r="D82" i="48"/>
  <c r="D83" i="48" s="1"/>
  <c r="D84" i="48" s="1"/>
  <c r="D85" i="48" s="1"/>
  <c r="D86" i="48" s="1"/>
  <c r="A82" i="48"/>
  <c r="D60" i="44"/>
  <c r="D61" i="44" s="1"/>
  <c r="D62" i="44" s="1"/>
  <c r="D63" i="44" s="1"/>
  <c r="A60" i="44"/>
  <c r="E92" i="48"/>
  <c r="B87" i="48"/>
  <c r="E88" i="48"/>
  <c r="E89" i="48" s="1"/>
  <c r="E90" i="48" s="1"/>
  <c r="E91" i="48" s="1"/>
  <c r="B66" i="46"/>
  <c r="E67" i="46"/>
  <c r="E68" i="46" s="1"/>
  <c r="E92" i="47"/>
  <c r="B91" i="47"/>
  <c r="B64" i="44"/>
  <c r="E70" i="44"/>
  <c r="E65" i="44"/>
  <c r="E66" i="44" s="1"/>
  <c r="E67" i="44" s="1"/>
  <c r="D90" i="47"/>
  <c r="A90" i="47"/>
  <c r="A61" i="46"/>
  <c r="D61" i="46"/>
  <c r="D62" i="46" s="1"/>
  <c r="D63" i="46" s="1"/>
  <c r="D64" i="46" s="1"/>
  <c r="D6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69" i="46" l="1"/>
  <c r="D69" i="46"/>
  <c r="D89" i="45"/>
  <c r="D90" i="45" s="1"/>
  <c r="D91" i="45" s="1"/>
  <c r="D92" i="45" s="1"/>
  <c r="A89" i="45"/>
  <c r="D111" i="45"/>
  <c r="E94" i="45"/>
  <c r="E95" i="45" s="1"/>
  <c r="E96" i="45"/>
  <c r="B93" i="45"/>
  <c r="E69" i="44"/>
  <c r="E68" i="44"/>
  <c r="E70" i="46"/>
  <c r="E71" i="44"/>
  <c r="B70" i="44"/>
  <c r="A66" i="46"/>
  <c r="D66" i="46"/>
  <c r="D67" i="46" s="1"/>
  <c r="D68" i="46" s="1"/>
  <c r="A65" i="43"/>
  <c r="D65" i="43"/>
  <c r="D66" i="43" s="1"/>
  <c r="D67" i="43" s="1"/>
  <c r="D64" i="44"/>
  <c r="D65" i="44" s="1"/>
  <c r="D66" i="44" s="1"/>
  <c r="D67" i="44" s="1"/>
  <c r="A64" i="44"/>
  <c r="D87" i="48"/>
  <c r="D88" i="48" s="1"/>
  <c r="D89" i="48" s="1"/>
  <c r="D90" i="48" s="1"/>
  <c r="D91" i="48" s="1"/>
  <c r="A87" i="48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68" i="43"/>
  <c r="E71" i="43"/>
  <c r="E69" i="43"/>
  <c r="E70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3" i="45" l="1"/>
  <c r="D93" i="45"/>
  <c r="D94" i="45" s="1"/>
  <c r="D95" i="45" s="1"/>
  <c r="B96" i="45"/>
  <c r="E97" i="45"/>
  <c r="D69" i="44"/>
  <c r="D68" i="44"/>
  <c r="D70" i="44"/>
  <c r="A70" i="44"/>
  <c r="A68" i="43"/>
  <c r="D68" i="43"/>
  <c r="D69" i="43" s="1"/>
  <c r="D70" i="43" s="1"/>
  <c r="B98" i="48"/>
  <c r="E99" i="48"/>
  <c r="E100" i="48" s="1"/>
  <c r="E101" i="48" s="1"/>
  <c r="E102" i="48" s="1"/>
  <c r="E103" i="48"/>
  <c r="E72" i="44"/>
  <c r="B71" i="44"/>
  <c r="B70" i="46"/>
  <c r="E71" i="46"/>
  <c r="D92" i="47"/>
  <c r="D93" i="47" s="1"/>
  <c r="D94" i="47" s="1"/>
  <c r="D95" i="47" s="1"/>
  <c r="D96" i="47" s="1"/>
  <c r="D97" i="47" s="1"/>
  <c r="A92" i="47"/>
  <c r="D92" i="48"/>
  <c r="D93" i="48" s="1"/>
  <c r="D94" i="48" s="1"/>
  <c r="D95" i="48" s="1"/>
  <c r="D96" i="48" s="1"/>
  <c r="D97" i="48" s="1"/>
  <c r="A92" i="48"/>
  <c r="E72" i="43"/>
  <c r="E73" i="43" s="1"/>
  <c r="E74" i="43" s="1"/>
  <c r="E75" i="43"/>
  <c r="B71" i="43"/>
  <c r="E99" i="47"/>
  <c r="E100" i="47" s="1"/>
  <c r="E101" i="47" s="1"/>
  <c r="E102" i="47" s="1"/>
  <c r="E103" i="47"/>
  <c r="B98" i="4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8" i="45" l="1"/>
  <c r="B97" i="45"/>
  <c r="D96" i="45"/>
  <c r="A96" i="45"/>
  <c r="A70" i="46"/>
  <c r="D70" i="46"/>
  <c r="D71" i="43"/>
  <c r="D72" i="43" s="1"/>
  <c r="D73" i="43" s="1"/>
  <c r="D74" i="43" s="1"/>
  <c r="A71" i="43"/>
  <c r="A71" i="44"/>
  <c r="D71" i="44"/>
  <c r="E76" i="43"/>
  <c r="B75" i="43"/>
  <c r="B72" i="44"/>
  <c r="E73" i="44"/>
  <c r="E74" i="44" s="1"/>
  <c r="E75" i="44" s="1"/>
  <c r="E78" i="44"/>
  <c r="E82" i="44" s="1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72" i="46"/>
  <c r="B71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7" i="45" l="1"/>
  <c r="D97" i="45"/>
  <c r="E99" i="45"/>
  <c r="E100" i="45" s="1"/>
  <c r="E101" i="45" s="1"/>
  <c r="E102" i="45" s="1"/>
  <c r="E103" i="45"/>
  <c r="B98" i="45"/>
  <c r="E77" i="44"/>
  <c r="E76" i="44"/>
  <c r="B78" i="44"/>
  <c r="E79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71" i="46"/>
  <c r="A71" i="46"/>
  <c r="D72" i="44"/>
  <c r="D73" i="44" s="1"/>
  <c r="D74" i="44" s="1"/>
  <c r="D75" i="44" s="1"/>
  <c r="D100" i="44"/>
  <c r="D101" i="44" s="1"/>
  <c r="D102" i="44" s="1"/>
  <c r="D103" i="44" s="1"/>
  <c r="D104" i="44" s="1"/>
  <c r="A72" i="44"/>
  <c r="E109" i="47"/>
  <c r="E110" i="47" s="1"/>
  <c r="E111" i="47" s="1"/>
  <c r="E112" i="47" s="1"/>
  <c r="E113" i="47"/>
  <c r="B108" i="47"/>
  <c r="E76" i="46"/>
  <c r="E73" i="46"/>
  <c r="E74" i="46" s="1"/>
  <c r="E75" i="46" s="1"/>
  <c r="B72" i="46"/>
  <c r="E109" i="48"/>
  <c r="B108" i="48"/>
  <c r="A75" i="43"/>
  <c r="D75" i="43"/>
  <c r="D103" i="47"/>
  <c r="D104" i="47" s="1"/>
  <c r="D105" i="47" s="1"/>
  <c r="D106" i="47" s="1"/>
  <c r="D107" i="47" s="1"/>
  <c r="A103" i="47"/>
  <c r="E77" i="43"/>
  <c r="B76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B109" i="45" l="1"/>
  <c r="E104" i="45"/>
  <c r="E105" i="45" s="1"/>
  <c r="E106" i="45" s="1"/>
  <c r="B103" i="45"/>
  <c r="E109" i="45"/>
  <c r="A98" i="45"/>
  <c r="D98" i="45"/>
  <c r="D99" i="45" s="1"/>
  <c r="D100" i="45" s="1"/>
  <c r="D101" i="45" s="1"/>
  <c r="D102" i="45" s="1"/>
  <c r="E80" i="44"/>
  <c r="E81" i="44" s="1"/>
  <c r="E83" i="44"/>
  <c r="D77" i="44"/>
  <c r="D76" i="44"/>
  <c r="D72" i="46"/>
  <c r="D73" i="46" s="1"/>
  <c r="D74" i="46" s="1"/>
  <c r="D75" i="46" s="1"/>
  <c r="A72" i="46"/>
  <c r="E78" i="43"/>
  <c r="B77" i="43"/>
  <c r="B82" i="44"/>
  <c r="D82" i="44" s="1"/>
  <c r="E84" i="44"/>
  <c r="E85" i="44" s="1"/>
  <c r="E86" i="44" s="1"/>
  <c r="E90" i="44"/>
  <c r="E110" i="48"/>
  <c r="B109" i="48"/>
  <c r="A108" i="47"/>
  <c r="D108" i="47"/>
  <c r="D109" i="47" s="1"/>
  <c r="D110" i="47" s="1"/>
  <c r="D111" i="47" s="1"/>
  <c r="D112" i="47" s="1"/>
  <c r="E77" i="46"/>
  <c r="B76" i="46"/>
  <c r="A76" i="43"/>
  <c r="D76" i="43"/>
  <c r="D108" i="48"/>
  <c r="A108" i="48"/>
  <c r="E114" i="47"/>
  <c r="E115" i="47" s="1"/>
  <c r="E116" i="47" s="1"/>
  <c r="E117" i="47" s="1"/>
  <c r="E118" i="47"/>
  <c r="B113" i="47"/>
  <c r="D105" i="44"/>
  <c r="D78" i="44"/>
  <c r="D79" i="44" s="1"/>
  <c r="D80" i="44" s="1"/>
  <c r="D81" i="44" s="1"/>
  <c r="A7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08" i="45" l="1"/>
  <c r="E107" i="45"/>
  <c r="A103" i="45"/>
  <c r="D103" i="45"/>
  <c r="D104" i="45" s="1"/>
  <c r="D105" i="45" s="1"/>
  <c r="D106" i="45" s="1"/>
  <c r="E110" i="45"/>
  <c r="E111" i="45"/>
  <c r="A109" i="45"/>
  <c r="D109" i="45"/>
  <c r="D110" i="45" s="1"/>
  <c r="E89" i="44"/>
  <c r="E87" i="44"/>
  <c r="E88" i="44" s="1"/>
  <c r="D83" i="44"/>
  <c r="D84" i="44"/>
  <c r="D85" i="44" s="1"/>
  <c r="D86" i="44" s="1"/>
  <c r="D106" i="44"/>
  <c r="D107" i="44" s="1"/>
  <c r="D109" i="48"/>
  <c r="A109" i="48"/>
  <c r="D77" i="43"/>
  <c r="A77" i="43"/>
  <c r="D113" i="47"/>
  <c r="D114" i="47" s="1"/>
  <c r="D115" i="47" s="1"/>
  <c r="D116" i="47" s="1"/>
  <c r="D117" i="47" s="1"/>
  <c r="A113" i="47"/>
  <c r="E119" i="47"/>
  <c r="B118" i="47"/>
  <c r="A76" i="46"/>
  <c r="D76" i="46"/>
  <c r="E111" i="48"/>
  <c r="E112" i="48" s="1"/>
  <c r="E113" i="48" s="1"/>
  <c r="E114" i="48" s="1"/>
  <c r="E115" i="48"/>
  <c r="B110" i="48"/>
  <c r="E81" i="43"/>
  <c r="B78" i="43"/>
  <c r="E79" i="43"/>
  <c r="E80" i="43" s="1"/>
  <c r="E95" i="44"/>
  <c r="B90" i="44"/>
  <c r="E91" i="44"/>
  <c r="E92" i="44" s="1"/>
  <c r="E93" i="44" s="1"/>
  <c r="E94" i="44" s="1"/>
  <c r="A82" i="44"/>
  <c r="E81" i="46"/>
  <c r="B77" i="46"/>
  <c r="E78" i="46"/>
  <c r="E79" i="46" s="1"/>
  <c r="E8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08" i="45" l="1"/>
  <c r="D107" i="45"/>
  <c r="D89" i="44"/>
  <c r="D87" i="44"/>
  <c r="D88" i="44" s="1"/>
  <c r="E85" i="46"/>
  <c r="E82" i="46"/>
  <c r="E83" i="46" s="1"/>
  <c r="E84" i="46" s="1"/>
  <c r="B85" i="46"/>
  <c r="B81" i="46"/>
  <c r="E82" i="43"/>
  <c r="B82" i="43"/>
  <c r="B81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90" i="44"/>
  <c r="D91" i="44" s="1"/>
  <c r="D92" i="44" s="1"/>
  <c r="D93" i="44" s="1"/>
  <c r="D94" i="44" s="1"/>
  <c r="A90" i="44"/>
  <c r="D78" i="43"/>
  <c r="D79" i="43" s="1"/>
  <c r="D80" i="43" s="1"/>
  <c r="A78" i="43"/>
  <c r="E116" i="48"/>
  <c r="E117" i="48" s="1"/>
  <c r="E118" i="48" s="1"/>
  <c r="E119" i="48" s="1"/>
  <c r="E120" i="48"/>
  <c r="B120" i="48"/>
  <c r="B115" i="48"/>
  <c r="D77" i="46"/>
  <c r="D78" i="46" s="1"/>
  <c r="D79" i="46" s="1"/>
  <c r="D80" i="46" s="1"/>
  <c r="A77" i="46"/>
  <c r="B95" i="44"/>
  <c r="E98" i="44"/>
  <c r="E96" i="44"/>
  <c r="E9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81" i="46"/>
  <c r="D82" i="46" s="1"/>
  <c r="D83" i="46" s="1"/>
  <c r="D84" i="46" s="1"/>
  <c r="A81" i="46"/>
  <c r="D82" i="43"/>
  <c r="D83" i="43" s="1"/>
  <c r="D84" i="43" s="1"/>
  <c r="D85" i="43" s="1"/>
  <c r="D86" i="43" s="1"/>
  <c r="A82" i="43"/>
  <c r="B99" i="44"/>
  <c r="B98" i="44"/>
  <c r="E99" i="44"/>
  <c r="E100" i="44" s="1"/>
  <c r="E101" i="44" s="1"/>
  <c r="E102" i="44" s="1"/>
  <c r="E103" i="44" s="1"/>
  <c r="E104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85" i="46"/>
  <c r="D85" i="46"/>
  <c r="D86" i="46" s="1"/>
  <c r="D87" i="46" s="1"/>
  <c r="D88" i="46" s="1"/>
  <c r="A119" i="47"/>
  <c r="D119" i="47"/>
  <c r="E87" i="43"/>
  <c r="E92" i="43" s="1"/>
  <c r="B92" i="43" s="1"/>
  <c r="E83" i="43"/>
  <c r="D95" i="44"/>
  <c r="D96" i="44" s="1"/>
  <c r="D97" i="44" s="1"/>
  <c r="A95" i="44"/>
  <c r="E125" i="47"/>
  <c r="E126" i="47" s="1"/>
  <c r="E127" i="47" s="1"/>
  <c r="E128" i="47" s="1"/>
  <c r="E129" i="47" s="1"/>
  <c r="E121" i="47"/>
  <c r="E122" i="47" s="1"/>
  <c r="E123" i="47" s="1"/>
  <c r="E124" i="47" s="1"/>
  <c r="D81" i="43"/>
  <c r="A81" i="43"/>
  <c r="E89" i="46"/>
  <c r="E90" i="46" s="1"/>
  <c r="E86" i="46"/>
  <c r="E87" i="46" s="1"/>
  <c r="E88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05" i="44" l="1"/>
  <c r="D98" i="44"/>
  <c r="A98" i="44"/>
  <c r="E84" i="43"/>
  <c r="E85" i="43" s="1"/>
  <c r="E86" i="43" s="1"/>
  <c r="E91" i="43" s="1"/>
  <c r="E88" i="43"/>
  <c r="D99" i="44"/>
  <c r="A99" i="44"/>
  <c r="D92" i="43"/>
  <c r="A92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06" i="44" l="1"/>
  <c r="E107" i="44" s="1"/>
  <c r="E89" i="43"/>
  <c r="E90" i="43" l="1"/>
</calcChain>
</file>

<file path=xl/sharedStrings.xml><?xml version="1.0" encoding="utf-8"?>
<sst xmlns="http://schemas.openxmlformats.org/spreadsheetml/2006/main" count="1311" uniqueCount="417">
  <si>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</si>
  <si>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</si>
  <si>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</si>
  <si>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</si>
  <si>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</si>
  <si>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</si>
  <si>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</si>
  <si>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</si>
  <si>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</si>
  <si>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</si>
  <si>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</si>
  <si>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</si>
  <si>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</si>
  <si>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</si>
  <si>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</si>
  <si>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</si>
  <si>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</si>
  <si>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</si>
  <si>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</si>
  <si>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</si>
  <si>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</si>
  <si>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</si>
  <si>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</si>
  <si>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</si>
  <si>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</si>
  <si>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</si>
  <si>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</si>
  <si>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</si>
  <si>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</si>
  <si>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</si>
  <si>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</si>
  <si>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</si>
  <si>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</si>
  <si>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</si>
  <si>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</si>
  <si>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</si>
  <si>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</si>
  <si>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</si>
  <si>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</si>
  <si>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</si>
  <si>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</si>
  <si>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</si>
  <si>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</si>
  <si>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</si>
  <si>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</si>
  <si>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</si>
  <si>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</si>
  <si>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</si>
  <si>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</si>
  <si>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</si>
  <si>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</si>
  <si>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</si>
  <si>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</si>
  <si>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</si>
  <si>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</si>
  <si>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</si>
  <si>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</si>
  <si>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</si>
  <si>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</si>
  <si>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</si>
  <si>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</si>
  <si>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</si>
  <si>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</si>
  <si>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</si>
  <si>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</si>
  <si>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</si>
  <si>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</si>
  <si>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</si>
  <si>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</si>
  <si>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</si>
  <si>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</si>
  <si>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</si>
  <si>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</si>
  <si>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</si>
  <si>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</si>
  <si>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</si>
  <si>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</si>
  <si>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</si>
  <si>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ทดสอบระบบกับลูกค้า Electrolux </t>
  </si>
  <si>
    <t>work from home</t>
  </si>
  <si>
    <t>ประชุมทีม BD</t>
  </si>
  <si>
    <t xml:space="preserve">ส่งเมลล์ และ vdo ย้อนหลังให้กับผู้ที่ขาดเรียน หลักสูตร Digital Marketing &amp; PR รุ่นที่ 3 วันที่ 1 </t>
  </si>
  <si>
    <t>นัดบรีฟกับคุณขจร หลักสูตร Digital Marketing &amp; PR รุ่นที่ 3 วันที่ 2</t>
  </si>
  <si>
    <t>เตรียมรายชื่อ และเอกสารประกอบการเรียน หลักสูตร Digital Marketing ททท ชุมพร</t>
  </si>
  <si>
    <t>คิดคำถาม Quiz ของ Electrolux</t>
  </si>
  <si>
    <t>ทำ Content หลักสูตร Digital Mindset ของ Electrolux</t>
  </si>
  <si>
    <t>ปรับ Individual Report Assessment ของระดับผู้ปฎิบัติการ</t>
  </si>
  <si>
    <t>บรีฟ Content หลักสูตร Digital Mindset ของ Electrolux</t>
  </si>
  <si>
    <t xml:space="preserve">อัพเดต Ranking ของอาจารย์ และ Facilitator </t>
  </si>
  <si>
    <t>นัดบรีฟกับคุณสุนาถ หลักสูตร Digital Marketing &amp; PR รุ่นที่ 3 วันที่ 2</t>
  </si>
  <si>
    <t>นัดบรีฟกับคุณแบค์ หลักสูตร Digital Marketing ททท ชุมพร</t>
  </si>
  <si>
    <t xml:space="preserve">ตามผู้ยังไม่ได้ประเมิน Digital Assessment </t>
  </si>
  <si>
    <t xml:space="preserve">ทำ Slide Assessment </t>
  </si>
  <si>
    <t>นัดบรีฟ Digital Assessment กับปริม และเบล</t>
  </si>
  <si>
    <t xml:space="preserve">อัพ Canvas ลง Mural </t>
  </si>
  <si>
    <t>นัดคุยกับพี่เมย์ทำ Content หลักสูตร Digital Mindset ของ Electrolux</t>
  </si>
  <si>
    <t xml:space="preserve">เป็น Facilitator ของหลักสูตร Digital Marketing &amp; PR รุ่นที่ 3 </t>
  </si>
  <si>
    <t>ดูแลหลักสูตร Digital Marketing &amp; PR รุ่นที่ 3 วันที่ 3</t>
  </si>
  <si>
    <t>ดูแลหลักสูตร Digital Marketing &amp; PR รุ่นที่ 3 วันที่ 2</t>
  </si>
  <si>
    <t>Tue</t>
  </si>
  <si>
    <t>ดูแลหลักสูตร Digital Marketing ททท ชุมพร</t>
  </si>
  <si>
    <t>เป็น Facilitator ของหลักสูตร Digital Marketing ททท ชุมพร</t>
  </si>
  <si>
    <t xml:space="preserve">สรุปแบบประเมิน หลักสูตร  Digital Marketing &amp; PR รุ่นที่ 3 </t>
  </si>
  <si>
    <t>สรุปแบบประเมิน หลักสูตร  Digital Marketing  ททท ชุมพร</t>
  </si>
  <si>
    <t>เข้าร่วมประชุมการนำเสนอลูกค้า GPSC</t>
  </si>
  <si>
    <t xml:space="preserve">ประชุมทีม BD </t>
  </si>
  <si>
    <t>FTE L&amp;D Program (Week4)- Data Collection Techniques</t>
  </si>
  <si>
    <t xml:space="preserve">อัพเดต Digital Assessment </t>
  </si>
  <si>
    <t>อัพเดตแบบประเมินให้ลูกค้า หลักสูตร Digital Marketing  ททท ชุมพร</t>
  </si>
  <si>
    <t>แก้ Content หลักสูตร Digital Mindset ของ Electrolux</t>
  </si>
  <si>
    <t>Final Review กับพี่ต้องหลักสูตร Digital Mindset ของ Electrolux</t>
  </si>
  <si>
    <t>ปรับคะแนน Digital Assessment</t>
  </si>
  <si>
    <t>นัดบรีฟกับปริมและเบล เพื่อแบ่งงาน Assessment report</t>
  </si>
  <si>
    <t>บรีฟ Facilitator หลักสูตร Digital Mindset ของ Electrolux</t>
  </si>
  <si>
    <t>ช่วยซัพพอตหลักสูตร Digital Mindset ของ Electrolux</t>
  </si>
  <si>
    <t>Report Assessment</t>
  </si>
  <si>
    <t>Update Report Assessmen กับทีม</t>
  </si>
  <si>
    <r>
      <t>ปรับแก้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Report Assessment</t>
    </r>
  </si>
  <si>
    <t>ปรับแก้ Report Assessment</t>
  </si>
  <si>
    <t>วางแผนกับหัวหน้างาน บท 5 แผนการพัฒนาทักษะความรู้ความเข้าใจด้านดิจิทัล</t>
  </si>
  <si>
    <t>นัดบรีฟทำ Content หลักสูตร Digital Mindset ของ SCGP</t>
  </si>
  <si>
    <t>เริ่มหา Use case</t>
  </si>
  <si>
    <t>วางโครงหลักสูตร Transformation Project Ideas และ BMC &amp; Pitching Preparation ของ SCGP</t>
  </si>
  <si>
    <t>Update Digital Assessment กับพี่โดม</t>
  </si>
  <si>
    <t>Update Digital Assessment กับหัวหน้างาน</t>
  </si>
  <si>
    <t>โทรสัมภาษณ์ผู้ประเมินเพิ่มเติม เพื่อหาเหตุผลในการประเมินที่ลดลงทั้งหมด 40 คนกับเบล</t>
  </si>
  <si>
    <t>อัพเดตผลที่ได้ และทำแบบสรุป</t>
  </si>
  <si>
    <t>วันหยุดชดเชยอาสาฬหบูชา</t>
  </si>
  <si>
    <t>วันเฉลิมพระชนมพรรษา ร.10</t>
  </si>
  <si>
    <t>ปรับแก้คะแนนเนื่องจากมีผู้ประเมินคะแนนใหม่</t>
  </si>
  <si>
    <t>รวบรวม Individual Report 260 คน พร้อมทำสารบัญ</t>
  </si>
  <si>
    <t xml:space="preserve">เพิ่มเติม Assessment Report บท 5 จนเสร็จสมบูรณ์ </t>
  </si>
  <si>
    <t>ทำสารบัญ และ สารบัญรูป</t>
  </si>
  <si>
    <t>ดูแลหลักสูตร Digital Marketing and Digital PR รุ่น 3 วันที่ 4</t>
  </si>
  <si>
    <t xml:space="preserve">เขียนใบ Cover เตรียมส่งมอบงวดงาน หลักสูตร Digital Marketing and Digital PR รุ่น 3 </t>
  </si>
  <si>
    <t>นัดบรีฟพร้อมแบ่งงานทำ Content ของ SCGP</t>
  </si>
  <si>
    <t>สรุปผลประเมิน หลักสูตร Digital Marketing and Digital PR รุ่น 3 วันที่ 3 - 4</t>
  </si>
  <si>
    <t>ทำ Content หลักสูตร Data-Driven ของ SCGP</t>
  </si>
  <si>
    <t xml:space="preserve">นัดบรีฟ Facilitator </t>
  </si>
  <si>
    <t>Office</t>
  </si>
  <si>
    <t>สิริลักษณา</t>
  </si>
  <si>
    <t>สิธิวรพรรณ</t>
  </si>
  <si>
    <t>นำข้อมูลอัพลงโฟลเดอร์ให้เป็นปัจจุบันทุกโปรเจคที่ดูแล</t>
  </si>
  <si>
    <t xml:space="preserve">TIME-202015 </t>
  </si>
  <si>
    <t>เป็น Facilitator หลักสูตร Digital Mindset ของ Electrolux</t>
  </si>
  <si>
    <t>TD-202105</t>
  </si>
  <si>
    <t>นัดบรีฟเรื่องทำ Content กับปริม และเบล ของ Electrolux</t>
  </si>
  <si>
    <t>TIME-202019</t>
  </si>
  <si>
    <t>TIME-202067</t>
  </si>
  <si>
    <t>TD-202103</t>
  </si>
  <si>
    <t>ประชุมกับหัวหน้างาน เรื่อง ประเมินพนักงาน Probation</t>
  </si>
  <si>
    <t>TIME158</t>
  </si>
  <si>
    <t>รวมคะแนน Maturity และทำ Report / Slide Assessment</t>
  </si>
  <si>
    <t>Update Slide หลักสูตร Digital Optimization ของ SCGP</t>
  </si>
  <si>
    <t>ปรับแก้ และวางแผนบท 5 Report / Slide Assessment</t>
  </si>
  <si>
    <t>Update Slide Digital Mindset ของ SCGP 5 วันกับพี่ต้อง</t>
  </si>
  <si>
    <t>Final Update Digital Assessment Report / Slide</t>
  </si>
  <si>
    <t>ปรับแก้ Digital Assessment Report / Slide</t>
  </si>
  <si>
    <t>อัพเดต Content กับอาจารย์เอก</t>
  </si>
  <si>
    <t>ปรับสไลด์ หลักสูตร Data-Driven ของ SCGP</t>
  </si>
  <si>
    <t>อัพเดต Content กับพี่ต้อง</t>
  </si>
  <si>
    <t>Support SCGP Digital Mindset</t>
  </si>
  <si>
    <t>เป็น Facilitator หลักสูตร SCGP Digital Mindset</t>
  </si>
  <si>
    <t>อัพเดต Content กับอาจารย์เปี๊ยก</t>
  </si>
  <si>
    <t>หา Use case หลักสูตร Data-Driven ของ SCGP</t>
  </si>
  <si>
    <t>Support SCGP Agile Organization</t>
  </si>
  <si>
    <t>เป็น Facilitator หลักสูตร SCGP Agile Organization</t>
  </si>
  <si>
    <t>ประชุม ONDE Program Certification</t>
  </si>
  <si>
    <t>บรีฟงาน ONDE Program Certification กับพี่เมย์</t>
  </si>
  <si>
    <t>เพิ่ม Use Case หลักสูตร Data-Driven ของ SCGP</t>
  </si>
  <si>
    <t>ทำ CV + บุคคลากรในโครงการ ONDE Program Certification</t>
  </si>
  <si>
    <t xml:space="preserve">ตามล่าลายเซ็นคนทั้งโครงการ </t>
  </si>
  <si>
    <t>บรีฟ Workshop SCGP Day 4-5</t>
  </si>
  <si>
    <t>Support SCGP Transformation Project Ideas</t>
  </si>
  <si>
    <t>เป็น Facilitator SCGP Transformation Project Ideas</t>
  </si>
  <si>
    <t xml:space="preserve">อัพเดต CV กับพี่เมย์ </t>
  </si>
  <si>
    <t>Support SCGP BMC &amp; Pitching Preparation</t>
  </si>
  <si>
    <t>เป็น Facilitator SCGP BMC &amp; Pitching Preparation</t>
  </si>
  <si>
    <t>Re-check CV โครงการ ONDE Program Certification</t>
  </si>
  <si>
    <t>ปรับเปลี่ยน CV ในโครงการ ONDE Program Certification</t>
  </si>
  <si>
    <t>ช่วยปริ้นเอกสารโครงการ ONDE Program Certification</t>
  </si>
  <si>
    <t>เข้าเล่มเอกสาร โครงการ ONDE Program Certification</t>
  </si>
  <si>
    <t>ประทับตราบนเอกสาร โครงการ ONDE Program Certification</t>
  </si>
  <si>
    <t>เตรียมส่งเอกสารให้ ททท</t>
  </si>
  <si>
    <t>วันแม่</t>
  </si>
  <si>
    <t>ลากิจ</t>
  </si>
  <si>
    <t>-</t>
  </si>
  <si>
    <t>เตรียม Link Zoom หลักสูตร GCIO</t>
  </si>
  <si>
    <t>เตรียม Link Zoom หลักสูตร NBTC</t>
  </si>
  <si>
    <t>เตรียม Link Zoom สำหรับ Coaching SCGP</t>
  </si>
  <si>
    <t>ยิงนัดให้โค้ชทุกท่าน SCGP</t>
  </si>
  <si>
    <t>Coaching Day 1 (Group2) Keep Kool (SCGP)</t>
  </si>
  <si>
    <t xml:space="preserve">บรีฟ Sale force </t>
  </si>
  <si>
    <t>บรีฟงาน TCG Proposal</t>
  </si>
  <si>
    <t>ทำหนังสือเชิญ</t>
  </si>
  <si>
    <t xml:space="preserve">ทำ Slide Proposal </t>
  </si>
  <si>
    <t>อัพเดต TCG Proposal</t>
  </si>
  <si>
    <t>ทำ Slide ระยะเวลาของแผนงาน</t>
  </si>
  <si>
    <t>ปรับแก้  TCG Proposal กับ หนังสือเชิญ</t>
  </si>
  <si>
    <t xml:space="preserve">เตรียมหลักสูตร GCIO </t>
  </si>
  <si>
    <t>บรีฟ NBTC Digital</t>
  </si>
  <si>
    <t>Coaching Day 1 (Group1) RubFung App SCGP</t>
  </si>
  <si>
    <t>Coaching Day 1 (Group7) Dashboard on web SCGP</t>
  </si>
  <si>
    <t xml:space="preserve">เตรียมสไลด์ TCG </t>
  </si>
  <si>
    <t>Kick-off TCG Workshop กับทีม Consult</t>
  </si>
  <si>
    <t>Situation Analysis SWOT Five Forces</t>
  </si>
  <si>
    <t>Coaching Day 1 : English Program(Group 3) SCGP</t>
  </si>
  <si>
    <t>บรีฟ Mural กับทีม Consult</t>
  </si>
  <si>
    <t>นัดวันอาจารย์ TCG Workshop</t>
  </si>
  <si>
    <t xml:space="preserve">สรุปจ่ายค่าวิทยากร </t>
  </si>
  <si>
    <t>Project Calulation</t>
  </si>
  <si>
    <t>Kick Off TCG Financial Gate Platform Workshop กับพี่ต้อง</t>
  </si>
  <si>
    <t>Kick Off TCG Financial Gate Platform Workshop กับดร.สันติสุข</t>
  </si>
  <si>
    <t>Kick-off GCIO Workshop กับพี่ก๋วย</t>
  </si>
  <si>
    <t>Coaching Day 2 (Group2) Keep Kool (SCGP)</t>
  </si>
  <si>
    <t>FTE L&amp;D Program-Data Analysis (Week5)</t>
  </si>
  <si>
    <t>อัพเดต BD Accounts (Mae Team)</t>
  </si>
  <si>
    <t xml:space="preserve">ประชุมทีม TCG </t>
  </si>
  <si>
    <t>Kick Off TCG Financial Gate Platform Workshop กับ อ.ธนาวิชญ์</t>
  </si>
  <si>
    <t>อัพเดต Project Calulation</t>
  </si>
  <si>
    <t>ปรับแก้หนังสือเชิญ NBTC</t>
  </si>
  <si>
    <t>ทำ Company Profile ให้กับ MRTA</t>
  </si>
  <si>
    <t>ทำสรุปค่าใช้จ่าย TCG</t>
  </si>
  <si>
    <t>FTE L&amp;D Program- Result Presentation&amp;Communication</t>
  </si>
  <si>
    <t>Kick-off with TCG customers</t>
  </si>
  <si>
    <t>BD Accounts (Cont.)</t>
  </si>
  <si>
    <t>Coaching Day 2 : English Program(Group 3) SCGP</t>
  </si>
  <si>
    <t>ปรับ Company Profile ให้กับ MRTA</t>
  </si>
  <si>
    <t>Coaching Day 2 (Group7) Dashboard on web (SCGP)</t>
  </si>
  <si>
    <t>ทำหนังสือยืนราคา โครงการ ONDE Program Certification</t>
  </si>
  <si>
    <t>GCIO Content</t>
  </si>
  <si>
    <t>ทำสัญญาจ้างที่ปรึกษา โครงการ TCG</t>
  </si>
  <si>
    <t>Research การจัดซื้อจัดจ้างของ MRTA</t>
  </si>
  <si>
    <t xml:space="preserve">ทำสไลด์ CV วิทยากรให้กับ GCIO </t>
  </si>
  <si>
    <t>ปรับสัญญาจ้างที่ปรึกษา โครงการ TCG</t>
  </si>
  <si>
    <t>ประสานงานเรื่องหลักฐาน และรายละเอียดการโอนเงินกับ Partner (TCG)</t>
  </si>
  <si>
    <t>Work From Home</t>
  </si>
  <si>
    <t xml:space="preserve">Cold Call หาลูกค้าเก่า </t>
  </si>
  <si>
    <t>ประชุมโครงการ TCG กับพี่ต้องและทีม</t>
  </si>
  <si>
    <t>อัพเดต Cold Call หาลูกค้าเก่า กับทีม</t>
  </si>
  <si>
    <t>TIME-202148</t>
  </si>
  <si>
    <t>TIME-202134</t>
  </si>
  <si>
    <t>TIME-201959</t>
  </si>
  <si>
    <t>TD-202110</t>
  </si>
  <si>
    <t xml:space="preserve">เตรียม Cold Call หาลูกค้าเก่า </t>
  </si>
  <si>
    <t xml:space="preserve">TD-202105 </t>
  </si>
  <si>
    <t>TD-202106,
TIME-202148,
TIME-201959,
TD-202110,
TD-202105</t>
  </si>
  <si>
    <t>TD Sales force &amp; Project Calculation กับทีมและพี่โดม</t>
  </si>
  <si>
    <t>Sit-In Watson Training Day1</t>
  </si>
  <si>
    <t>Work from Home</t>
  </si>
  <si>
    <t>Coaching Day 2 Group 2 SCGP</t>
  </si>
  <si>
    <t>Coaching Day 2 Group 1 SCGP</t>
  </si>
  <si>
    <t>Coaching Day 3  Group 3 SCGP</t>
  </si>
  <si>
    <t>Coaching Day 3  Group 7 SCGP</t>
  </si>
  <si>
    <t>TCG อัพเดต CV วิทยากร</t>
  </si>
  <si>
    <t>สรุปรายได้รวมของแต่ละบริษัท ให้พี่โดม</t>
  </si>
  <si>
    <t>ส่งอัพเดตวิทยากรให้ลูกค้า TCG</t>
  </si>
  <si>
    <t>Sit-In Watson Training Day2</t>
  </si>
  <si>
    <t>ประชุมทีม BD meeting</t>
  </si>
  <si>
    <t>Kick-Off กับคุณวอช</t>
  </si>
  <si>
    <t>สรุปรวมรายชื่อผู้เข้าอบรมลุกค้า TCG</t>
  </si>
  <si>
    <t>ส่ง Proposal สมาคมไทยประกันชีวิต</t>
  </si>
  <si>
    <t>ปรับแก้ slide สมาคมไทยประกันชีวิต</t>
  </si>
  <si>
    <t>Project calculation</t>
  </si>
  <si>
    <t>สุปสัญญาจ้างที่ปรึกษา TCG</t>
  </si>
  <si>
    <t xml:space="preserve">ปรับแก้ Poster/แบบสอบถาม Nbtc หลักสูตร Digital transformation </t>
  </si>
  <si>
    <t>บรีฟแจ้งรายละเอียดการรวมคะแนน Pitching SCGP</t>
  </si>
  <si>
    <t>Coaching Day 3 Group1 SCGP</t>
  </si>
  <si>
    <t>SCGP Pitching Day ครึ่งวัน</t>
  </si>
  <si>
    <t>บรีฟ Workshop TCG</t>
  </si>
  <si>
    <t>ตรวจสอบคำ + ปรับแก้ Poster NBTC</t>
  </si>
  <si>
    <t>ทำเอกสารสัญญาจ้างคุณวอช</t>
  </si>
  <si>
    <t>จัด Workshop TCG Day 1</t>
  </si>
  <si>
    <t>Time Digital: BD Discussion with P'dome</t>
  </si>
  <si>
    <t>ออกใบเสนอราคาให้ลูกค้าสมาคมไทยประกันชีวิต</t>
  </si>
  <si>
    <t>โทร Follow up ลูกค้าเก่า</t>
  </si>
  <si>
    <t xml:space="preserve">Update TIF 2021 </t>
  </si>
  <si>
    <t>Workshop Feedback TCG</t>
  </si>
  <si>
    <t>เตรียมสไลด์ GCIO</t>
  </si>
  <si>
    <t>FTE L&amp;D Program-Review Session1 (Week7)</t>
  </si>
  <si>
    <t>Fri</t>
  </si>
  <si>
    <t>Brief Workshop Day 2 with TCG</t>
  </si>
  <si>
    <t>ทำ Proposal ให้กับลูกค้า Bangkok Life</t>
  </si>
  <si>
    <t>ทำตาราง Facilitator GCIO</t>
  </si>
  <si>
    <t>นัดคุยกับ Partner TCG</t>
  </si>
  <si>
    <t>โทรหาลูกค้าเก่า</t>
  </si>
  <si>
    <t>ทำ Agenda + แบ่งกลุ่ม GCIO</t>
  </si>
  <si>
    <t>เตรียมหน้าปก+cover+แบบประเมิน+CV sperker GCIO</t>
  </si>
  <si>
    <t>เตรียมเอกสาร+รายชื่อ TCG</t>
  </si>
  <si>
    <t>TCG Workshop Day 2</t>
  </si>
  <si>
    <t>ปรับแก้ Proposal ให้กับลูกค้า Bangkok Life</t>
  </si>
  <si>
    <t>เตรียมสไลด์ NBTC</t>
  </si>
  <si>
    <t>ONDE PMO Proposal Preparation</t>
  </si>
  <si>
    <t>บรีฟ ONDE PMO (CV+Financial)</t>
  </si>
  <si>
    <t>หาคนลง PMO</t>
  </si>
  <si>
    <t>TCG Workshop Day 3 With Aj.Tanavich</t>
  </si>
  <si>
    <t>TCG Workshop Day 3</t>
  </si>
  <si>
    <t>Brief Content GCIO/NBTC with P'Tong</t>
  </si>
  <si>
    <t>ทำ CV ONDE PMO</t>
  </si>
  <si>
    <t>อัพเดต Agenda GCIO</t>
  </si>
  <si>
    <t>Meeting OIC : Thailand InsurTech Fair 2021</t>
  </si>
  <si>
    <t>Time digital strategy</t>
  </si>
  <si>
    <t>Update Digital Assessment Platform</t>
  </si>
  <si>
    <t>บรีฟ สัมภาษณ์ผู้บริหาร โครงการ Digital platform</t>
  </si>
  <si>
    <t>TIME Town Hall (Zoom Meeting)</t>
  </si>
  <si>
    <t>บุคลากรในโครงการ ONDE PMO</t>
  </si>
  <si>
    <t>ปรับแก้ CV Onde PMO</t>
  </si>
  <si>
    <t>แนะนำการจัดทำแผนบูรณาการ CIO รุ่นที่ 30</t>
  </si>
  <si>
    <t>แบ่งงาน กสทช: Digital Platform</t>
  </si>
  <si>
    <t xml:space="preserve">เตรียมเนื้อหา GCIO </t>
  </si>
  <si>
    <t>ปรับแก้ Poster + แบบประเมิน กสทช</t>
  </si>
  <si>
    <t>Financial Gateway Process Plan with TCG</t>
  </si>
  <si>
    <t>บรีฟ โทรสัมภาษณ์ กสทช.</t>
  </si>
  <si>
    <t>สรุปยอดทำจ่าย Key Speaker</t>
  </si>
  <si>
    <t>บรีฟ สัญญาจ้างที่ปรึกษา ONDE certificate</t>
  </si>
  <si>
    <t>ออกใบเสนอราคา Bangkok Life</t>
  </si>
  <si>
    <t>ปรับแก้ Slide MRTA</t>
  </si>
  <si>
    <t xml:space="preserve">ออกใบปะหน้าส่งเอกสาร TCG </t>
  </si>
  <si>
    <t>ทำแบบประเมิน GCIO</t>
  </si>
  <si>
    <t>บรีฟเนื้อหาGCIO/NBTC กับอ.ธนาวิชญ์</t>
  </si>
  <si>
    <t>ปรับแก้ Agenda GCIO</t>
  </si>
  <si>
    <t>รวบรวมชื่อจริง-นามสกุลของวิทยากร และผู้เช่วยวิทยากร GCIO</t>
  </si>
  <si>
    <t>ปรับตาราง Facilitator GCIO+NBTC</t>
  </si>
  <si>
    <t xml:space="preserve">สร้าง email + เตรียม Mural </t>
  </si>
  <si>
    <t>ลาพักร้อน</t>
  </si>
  <si>
    <t>เตรียมหน้าปก+cover+แบบประเมิน+CV sperker NBTC</t>
  </si>
  <si>
    <t>Agenda and Payment term GCIO with TDGA</t>
  </si>
  <si>
    <t>รวบรวมรายชื่อ+เอกสารรับเงิน GCIO</t>
  </si>
  <si>
    <t>เตรียมบรีฟ Facilitator GCIO</t>
  </si>
  <si>
    <t>เตรียมเอกสารนำส่งมอบ TCG</t>
  </si>
  <si>
    <t xml:space="preserve">ปรับแก้ Cover Letter </t>
  </si>
  <si>
    <t>Update Sales piplines Time Digital</t>
  </si>
  <si>
    <t>ทำสัญญาจ้างที่ปรึกษา ONDE Certificate</t>
  </si>
  <si>
    <t>เตรียม CV ผู้รับเงิน GCIO</t>
  </si>
  <si>
    <t>ปรับแก้ เอกสารนำส่งมอบ TCG</t>
  </si>
  <si>
    <t>พี่โดมเซ็นเอกสาร พร้อมจัดเก็บเอกสารสัญญาจ้างที่ปรึกษา TCG</t>
  </si>
  <si>
    <t>TDGA : CIO Day 1</t>
  </si>
  <si>
    <t>Work from home</t>
  </si>
  <si>
    <t>บรีฟ เอกสารรับเงินกับทีมผู้ช่วยวิทยากร</t>
  </si>
  <si>
    <t>รับเอกสารจาก ONDE โครงการ Outlook Ph4</t>
  </si>
  <si>
    <t xml:space="preserve">TD-202103 </t>
  </si>
  <si>
    <t xml:space="preserve">TIME-202148 </t>
  </si>
  <si>
    <t>ประชุมบรีฟกับคุณวอช TCG</t>
  </si>
  <si>
    <t>บรีฟ เนื้อหากับพี่ต้อง GCIO/NBTC</t>
  </si>
  <si>
    <t>TD-202110/TIME-201959</t>
  </si>
  <si>
    <t xml:space="preserve">TIME-202155 </t>
  </si>
  <si>
    <t xml:space="preserve">TIME-202150 </t>
  </si>
  <si>
    <t>TIME-202107</t>
  </si>
  <si>
    <t>TD-202104</t>
  </si>
  <si>
    <t>Vacation Leave</t>
  </si>
  <si>
    <t>Brief ONDE Outlook Ph4</t>
  </si>
  <si>
    <t>GCIO Slide Feedback with P'Tong</t>
  </si>
  <si>
    <t>Brief NBTC with Team</t>
  </si>
  <si>
    <t>Brief Content With Aj. Tanavich</t>
  </si>
  <si>
    <t>หารายชื่อผู้บริหาร</t>
  </si>
  <si>
    <t>Digital Transformation Program (Preparation)</t>
  </si>
  <si>
    <t xml:space="preserve">เตรียมเนื้อหาและข้อคำถามกับลูกค้า TNI </t>
  </si>
  <si>
    <t>Work Form Home</t>
  </si>
  <si>
    <t xml:space="preserve">Support หลักสูตร GCIO </t>
  </si>
  <si>
    <t>เตรียมข้อมูลประงานกับลูกค้า TNI</t>
  </si>
  <si>
    <t>ทำ CV + ใบปะหน้า โครงการ ONDE Outlook Ph 4</t>
  </si>
  <si>
    <t>ทำสัญญาจ้างที่ปรึกษา โครงการ ONDE Certificate</t>
  </si>
  <si>
    <t>ปรับแก้สัญญาจ้างที่ปรึกษา โครงการ ONDE Certificate</t>
  </si>
  <si>
    <t>NBTC Update Progress Digital Platform</t>
  </si>
  <si>
    <t>รีวิวสัญญาจ้างที่ปรึกษากับพี่เมย์</t>
  </si>
  <si>
    <t>ช่วยดูแลหลักสูตร NBTC Government 4.0 รุ่นที่ 1 วันที่ 1</t>
  </si>
  <si>
    <t>ช่วยดูแลหลักสูตร NBTC Government 4.0 รุ่นที่ 1 วันที่ 2</t>
  </si>
  <si>
    <t>Update Initiative with BD team</t>
  </si>
  <si>
    <t>ONDE Ph4 Update with Consult team</t>
  </si>
  <si>
    <t>Update Bangkok life</t>
  </si>
  <si>
    <t>Update Cold Call with BD team</t>
  </si>
  <si>
    <t>รวมสไลด์ Pitching ททท. ให้คุณจุ๊บ</t>
  </si>
  <si>
    <t>ปรับแก้สไลด์ Bangkok life</t>
  </si>
  <si>
    <t>ทำ Propasal Digital Marketing 4 วัน ลุกค้า TransCosmos</t>
  </si>
  <si>
    <t>BD Meeting</t>
  </si>
  <si>
    <t xml:space="preserve">ทำ CV+เอกสารเปลี่ยนบุคลากร โครงการ ONDE Certificate </t>
  </si>
  <si>
    <t>Coldcall หาลูกค้าใหม่ + ส่งเมลล์ Comppany profile</t>
  </si>
  <si>
    <t>วันหยุด ร.9</t>
  </si>
  <si>
    <t>Discussion with K.note Kubota</t>
  </si>
  <si>
    <t>ประชุมจัด onsite TDGA CIO</t>
  </si>
  <si>
    <t>ช่วยดูแล NBTC Government 4.0 รุ่นที่ 2</t>
  </si>
  <si>
    <t>จัดเตรียมปริ้นใบ Certificate + การทำเบิก TNI</t>
  </si>
  <si>
    <t>เตรียมการหลักสูตร Next digital ลูกค้า STEP</t>
  </si>
  <si>
    <t>TIME Town Hall Meeting (Zoom)</t>
  </si>
  <si>
    <t>โทรนัดสัมภาษณ์ผู้บริหาร Digital platform</t>
  </si>
  <si>
    <t>GCIO นัดประชุมเตรียม onsite ครั้งที่ 17</t>
  </si>
  <si>
    <t>Update Outlook Ph 4</t>
  </si>
  <si>
    <t>Discussion with K.Fuse (Kubota)</t>
  </si>
  <si>
    <t>NBTC: Digital Platform Interview</t>
  </si>
  <si>
    <t>Kick-Off STEP Next Digital Leaders</t>
  </si>
  <si>
    <t>ดูแล TDGA หลักสูตร GCIO วันที่ 3</t>
  </si>
  <si>
    <t>Sales force/TD Meeting</t>
  </si>
  <si>
    <t>BD Sandbox Team Meeting</t>
  </si>
  <si>
    <t>STEP Speaker @Chiangmai</t>
  </si>
  <si>
    <t>หา Guest Speaker STEP</t>
  </si>
  <si>
    <t>ไปรับเอกสาร สดช.</t>
  </si>
  <si>
    <t xml:space="preserve">อัพเดต CV + หนังสือเปลี่ยนตัวโครงการ ONDE Certificate </t>
  </si>
  <si>
    <t xml:space="preserve">ปรับแก้ CV + หนังสือเปลี่ยนตัวโครงการ ONDE Certificate </t>
  </si>
  <si>
    <t>Discussion With STEP</t>
  </si>
  <si>
    <t>วันหยุด</t>
  </si>
  <si>
    <t>Kick-off ONDE Program Certification with Consult team</t>
  </si>
  <si>
    <t>Update OIC Event</t>
  </si>
  <si>
    <t>สสว &amp; Tceb Opportunity</t>
  </si>
  <si>
    <t>คำนวน Financial สสว: Go on..no GO</t>
  </si>
  <si>
    <t>OIC Event: ฟิลลิปประกันชีวิต สอบถาม Digital training and transformation @OIC System</t>
  </si>
  <si>
    <t>TD Meeting &amp; การปันผลพี่ต้อง &amp;สรุปยอด</t>
  </si>
  <si>
    <t>ร่างสัญญาจ้างวิทยากร</t>
  </si>
  <si>
    <t>นั่งประจำที่ สดช.</t>
  </si>
  <si>
    <t xml:space="preserve">ทำตารางรับเงินของตัวแทนบริษัท GCIO </t>
  </si>
  <si>
    <t>คำนวนค่าใช้จ่ายวิทยากร</t>
  </si>
  <si>
    <t>หาและดีลกับ Guest Speaker STEP</t>
  </si>
  <si>
    <t>Breif Financial Outlook Ph4</t>
  </si>
  <si>
    <t>ปรับแก้สัญญาจ้างที่ปรึกษา ONDE certificate</t>
  </si>
  <si>
    <t>คำนวนรายได้ของ GCIO</t>
  </si>
  <si>
    <t>ปริ้นเอกสารสัญญา + จัดเตรียมส่งให้ที่ปรึกษา</t>
  </si>
  <si>
    <t>แก้การปันผลพี่ต้อง &amp;สรุปยอด</t>
  </si>
  <si>
    <t>หาวิทยากรเพิ่มเติม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</si>
</sst>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0" fillId="0" borderId="0"/>
  </cellStyleXfs>
  <cellXfs count="311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7" borderId="1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9" borderId="30" xfId="0" applyNumberFormat="1" applyFont="1" applyFill="1" applyBorder="1" applyAlignment="1" applyProtection="1">
      <alignment horizontal="center" vertical="center"/>
    </xf>
    <xf numFmtId="14" fontId="14" fillId="9" borderId="33" xfId="0" applyNumberFormat="1" applyFont="1" applyFill="1" applyBorder="1" applyAlignment="1" applyProtection="1">
      <alignment horizontal="center" vertical="center"/>
    </xf>
    <xf numFmtId="0" fontId="14" fillId="9" borderId="11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2" fontId="14" fillId="9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>
      <alignment horizontal="center" vertical="center" wrapText="1"/>
    </xf>
    <xf numFmtId="17" fontId="11" fillId="11" borderId="22" xfId="0" applyNumberFormat="1" applyFont="1" applyFill="1" applyBorder="1" applyAlignment="1" applyProtection="1">
      <alignment horizontal="center" vertical="center"/>
      <protection locked="0"/>
    </xf>
    <xf numFmtId="0" fontId="16" fillId="7" borderId="20" xfId="0" applyFont="1" applyFill="1" applyBorder="1" applyAlignment="1">
      <alignment horizontal="left"/>
    </xf>
    <xf numFmtId="0" fontId="16" fillId="7" borderId="28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 vertical="center"/>
    </xf>
    <xf numFmtId="0" fontId="16" fillId="7" borderId="21" xfId="0" applyFont="1" applyFill="1" applyBorder="1" applyAlignment="1">
      <alignment horizontal="left" vertical="center"/>
    </xf>
    <xf numFmtId="0" fontId="16" fillId="7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5" borderId="33" xfId="0" applyNumberFormat="1" applyFont="1" applyFill="1" applyBorder="1" applyAlignment="1" applyProtection="1">
      <alignment horizontal="center" vertical="center"/>
    </xf>
    <xf numFmtId="20" fontId="14" fillId="9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20" fontId="14" fillId="9" borderId="36" xfId="0" applyNumberFormat="1" applyFont="1" applyFill="1" applyBorder="1" applyAlignment="1" applyProtection="1">
      <alignment horizontal="center" vertical="center"/>
    </xf>
    <xf numFmtId="14" fontId="14" fillId="9" borderId="36" xfId="0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vertical="center" wrapText="1"/>
      <protection locked="0"/>
    </xf>
    <xf numFmtId="14" fontId="14" fillId="9" borderId="34" xfId="0" applyNumberFormat="1" applyFont="1" applyFill="1" applyBorder="1" applyAlignment="1" applyProtection="1">
      <alignment horizontal="center" vertical="center"/>
    </xf>
    <xf numFmtId="0" fontId="14" fillId="9" borderId="27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vertical="center" wrapText="1"/>
      <protection locked="0"/>
    </xf>
    <xf numFmtId="0" fontId="11" fillId="11" borderId="23" xfId="0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20" fontId="14" fillId="9" borderId="34" xfId="0" applyNumberFormat="1" applyFont="1" applyFill="1" applyBorder="1" applyAlignment="1" applyProtection="1">
      <alignment horizontal="center" vertical="center"/>
    </xf>
    <xf numFmtId="2" fontId="14" fillId="9" borderId="24" xfId="0" applyNumberFormat="1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vertical="center"/>
      <protection locked="0"/>
    </xf>
    <xf numFmtId="0" fontId="14" fillId="9" borderId="25" xfId="0" applyFont="1" applyFill="1" applyBorder="1" applyAlignment="1" applyProtection="1">
      <alignment vertical="center"/>
      <protection locked="0"/>
    </xf>
    <xf numFmtId="0" fontId="14" fillId="0" borderId="29" xfId="0" applyFont="1" applyFill="1" applyBorder="1" applyAlignment="1" applyProtection="1">
      <alignment horizontal="center" vertical="center" textRotation="90" wrapText="1"/>
      <protection locked="0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25" xfId="0" applyFont="1" applyFill="1" applyBorder="1" applyAlignment="1" applyProtection="1">
      <alignment vertical="center"/>
      <protection locked="0"/>
    </xf>
    <xf numFmtId="20" fontId="14" fillId="9" borderId="31" xfId="0" applyNumberFormat="1" applyFont="1" applyFill="1" applyBorder="1" applyAlignment="1" applyProtection="1">
      <alignment horizontal="center" vertical="center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left" vertical="center" wrapText="1"/>
      <protection locked="0"/>
    </xf>
    <xf numFmtId="2" fontId="14" fillId="0" borderId="24" xfId="0" applyNumberFormat="1" applyFont="1" applyFill="1" applyBorder="1" applyAlignment="1" applyProtection="1">
      <alignment horizontal="center" vertical="center"/>
      <protection locked="0"/>
    </xf>
    <xf numFmtId="0" fontId="11" fillId="4" borderId="39" xfId="0" applyFont="1" applyFill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9" borderId="8" xfId="0" applyFont="1" applyFill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6" fillId="0" borderId="8" xfId="2" applyFont="1" applyBorder="1" applyAlignment="1">
      <alignment vertical="center"/>
    </xf>
    <xf numFmtId="0" fontId="16" fillId="0" borderId="4" xfId="2" applyFont="1" applyBorder="1" applyAlignment="1">
      <alignment vertical="center"/>
    </xf>
    <xf numFmtId="0" fontId="14" fillId="0" borderId="10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vertical="center"/>
    </xf>
    <xf numFmtId="0" fontId="16" fillId="0" borderId="11" xfId="2" applyFont="1" applyBorder="1" applyAlignment="1">
      <alignment vertical="center"/>
    </xf>
    <xf numFmtId="0" fontId="16" fillId="0" borderId="0" xfId="2" applyFont="1" applyAlignment="1">
      <alignment horizontal="left" vertical="top"/>
    </xf>
    <xf numFmtId="0" fontId="14" fillId="0" borderId="0" xfId="2" applyFont="1" applyAlignment="1" applyProtection="1">
      <alignment horizontal="center" vertical="top" wrapText="1"/>
      <protection locked="0"/>
    </xf>
    <xf numFmtId="0" fontId="14" fillId="0" borderId="0" xfId="2" applyFont="1" applyAlignment="1">
      <alignment horizontal="center" vertical="top" wrapText="1"/>
    </xf>
    <xf numFmtId="43" fontId="14" fillId="0" borderId="14" xfId="2" applyNumberFormat="1" applyFont="1" applyBorder="1" applyAlignment="1">
      <alignment vertical="center"/>
    </xf>
    <xf numFmtId="0" fontId="14" fillId="0" borderId="12" xfId="2" applyFont="1" applyBorder="1" applyAlignment="1" applyProtection="1">
      <alignment horizontal="center" vertical="center" textRotation="90" wrapText="1"/>
      <protection locked="0"/>
    </xf>
    <xf numFmtId="17" fontId="11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22" xfId="2" applyNumberFormat="1" applyFont="1" applyFill="1" applyBorder="1" applyAlignment="1" applyProtection="1">
      <alignment horizontal="center" vertical="center"/>
      <protection locked="0"/>
    </xf>
    <xf numFmtId="0" fontId="11" fillId="4" borderId="22" xfId="2" applyFont="1" applyFill="1" applyBorder="1" applyAlignment="1">
      <alignment horizontal="center" vertical="center"/>
    </xf>
    <xf numFmtId="0" fontId="11" fillId="11" borderId="23" xfId="2" applyFont="1" applyFill="1" applyBorder="1" applyAlignment="1">
      <alignment horizontal="center" vertical="center"/>
    </xf>
    <xf numFmtId="20" fontId="14" fillId="2" borderId="1" xfId="2" applyNumberFormat="1" applyFont="1" applyFill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>
      <alignment horizontal="center" vertical="center"/>
    </xf>
    <xf numFmtId="14" fontId="14" fillId="0" borderId="33" xfId="2" applyNumberFormat="1" applyFont="1" applyBorder="1" applyAlignment="1">
      <alignment horizontal="center" vertical="center"/>
    </xf>
    <xf numFmtId="0" fontId="14" fillId="0" borderId="11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2" fontId="14" fillId="0" borderId="10" xfId="2" applyNumberFormat="1" applyFont="1" applyBorder="1" applyAlignment="1" applyProtection="1">
      <alignment horizontal="center" vertical="center"/>
      <protection locked="0"/>
    </xf>
    <xf numFmtId="0" fontId="14" fillId="0" borderId="3" xfId="2" applyFont="1" applyBorder="1" applyAlignment="1" applyProtection="1">
      <alignment vertical="center"/>
      <protection locked="0"/>
    </xf>
    <xf numFmtId="20" fontId="14" fillId="2" borderId="35" xfId="2" applyNumberFormat="1" applyFont="1" applyFill="1" applyBorder="1" applyAlignment="1" applyProtection="1">
      <alignment horizontal="center" vertical="center"/>
      <protection locked="0"/>
    </xf>
    <xf numFmtId="20" fontId="14" fillId="2" borderId="2" xfId="2" applyNumberFormat="1" applyFont="1" applyFill="1" applyBorder="1" applyAlignment="1" applyProtection="1">
      <alignment horizontal="center" vertical="center"/>
      <protection locked="0"/>
    </xf>
    <xf numFmtId="20" fontId="14" fillId="9" borderId="30" xfId="2" applyNumberFormat="1" applyFont="1" applyFill="1" applyBorder="1" applyAlignment="1">
      <alignment horizontal="center" vertical="center"/>
    </xf>
    <xf numFmtId="14" fontId="14" fillId="9" borderId="33" xfId="2" applyNumberFormat="1" applyFont="1" applyFill="1" applyBorder="1" applyAlignment="1">
      <alignment horizontal="center" vertical="center"/>
    </xf>
    <xf numFmtId="0" fontId="14" fillId="9" borderId="11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" fontId="14" fillId="9" borderId="10" xfId="2" applyNumberFormat="1" applyFont="1" applyFill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vertical="center"/>
      <protection locked="0"/>
    </xf>
    <xf numFmtId="20" fontId="14" fillId="5" borderId="30" xfId="2" applyNumberFormat="1" applyFont="1" applyFill="1" applyBorder="1" applyAlignment="1">
      <alignment horizontal="center" vertical="center"/>
    </xf>
    <xf numFmtId="14" fontId="14" fillId="5" borderId="33" xfId="2" applyNumberFormat="1" applyFont="1" applyFill="1" applyBorder="1" applyAlignment="1">
      <alignment horizontal="center" vertical="center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0" fontId="18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0" fontId="14" fillId="0" borderId="2" xfId="2" applyNumberFormat="1" applyFont="1" applyBorder="1" applyAlignment="1" applyProtection="1">
      <alignment horizontal="center" vertical="center"/>
      <protection locked="0"/>
    </xf>
    <xf numFmtId="20" fontId="14" fillId="0" borderId="31" xfId="2" applyNumberFormat="1" applyFont="1" applyBorder="1" applyAlignment="1">
      <alignment horizontal="center" vertical="center"/>
    </xf>
    <xf numFmtId="14" fontId="14" fillId="0" borderId="34" xfId="2" applyNumberFormat="1" applyFont="1" applyBorder="1" applyAlignment="1">
      <alignment horizontal="center" vertical="center"/>
    </xf>
    <xf numFmtId="0" fontId="14" fillId="0" borderId="27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vertical="center" wrapText="1"/>
      <protection locked="0"/>
    </xf>
    <xf numFmtId="2" fontId="14" fillId="0" borderId="24" xfId="2" applyNumberFormat="1" applyFont="1" applyBorder="1" applyAlignment="1" applyProtection="1">
      <alignment horizontal="center" vertical="center"/>
      <protection locked="0"/>
    </xf>
    <xf numFmtId="0" fontId="14" fillId="0" borderId="25" xfId="2" applyFont="1" applyBorder="1" applyAlignment="1" applyProtection="1">
      <alignment vertical="center"/>
      <protection locked="0"/>
    </xf>
    <xf numFmtId="0" fontId="14" fillId="0" borderId="37" xfId="2" applyFont="1" applyBorder="1" applyAlignment="1" applyProtection="1">
      <alignment horizontal="center" vertical="center" textRotation="90" wrapText="1"/>
      <protection locked="0"/>
    </xf>
    <xf numFmtId="17" fontId="11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43" xfId="2" applyNumberFormat="1" applyFont="1" applyFill="1" applyBorder="1" applyAlignment="1" applyProtection="1">
      <alignment horizontal="center" vertical="center"/>
      <protection locked="0"/>
    </xf>
    <xf numFmtId="0" fontId="11" fillId="4" borderId="43" xfId="2" applyFont="1" applyFill="1" applyBorder="1" applyAlignment="1">
      <alignment horizontal="center" vertical="center"/>
    </xf>
    <xf numFmtId="0" fontId="11" fillId="4" borderId="44" xfId="2" applyFont="1" applyFill="1" applyBorder="1" applyAlignment="1">
      <alignment horizontal="center" vertical="center"/>
    </xf>
    <xf numFmtId="0" fontId="11" fillId="11" borderId="45" xfId="2" applyFont="1" applyFill="1" applyBorder="1" applyAlignment="1">
      <alignment horizontal="center" vertical="center"/>
    </xf>
    <xf numFmtId="20" fontId="14" fillId="2" borderId="29" xfId="2" applyNumberFormat="1" applyFont="1" applyFill="1" applyBorder="1" applyAlignment="1" applyProtection="1">
      <alignment horizontal="center" vertical="center"/>
      <protection locked="0"/>
    </xf>
    <xf numFmtId="20" fontId="14" fillId="9" borderId="46" xfId="2" applyNumberFormat="1" applyFont="1" applyFill="1" applyBorder="1" applyAlignment="1">
      <alignment horizontal="center" vertical="center"/>
    </xf>
    <xf numFmtId="14" fontId="14" fillId="9" borderId="46" xfId="2" applyNumberFormat="1" applyFont="1" applyFill="1" applyBorder="1" applyAlignment="1">
      <alignment horizontal="center" vertical="center"/>
    </xf>
    <xf numFmtId="0" fontId="14" fillId="9" borderId="19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vertical="center" wrapText="1"/>
      <protection locked="0"/>
    </xf>
    <xf numFmtId="2" fontId="14" fillId="9" borderId="18" xfId="2" applyNumberFormat="1" applyFont="1" applyFill="1" applyBorder="1" applyAlignment="1" applyProtection="1">
      <alignment horizontal="center" vertical="center"/>
      <protection locked="0"/>
    </xf>
    <xf numFmtId="0" fontId="14" fillId="9" borderId="47" xfId="2" applyFont="1" applyFill="1" applyBorder="1" applyAlignment="1" applyProtection="1">
      <alignment vertical="center"/>
      <protection locked="0"/>
    </xf>
    <xf numFmtId="20" fontId="14" fillId="2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3" xfId="2" applyNumberFormat="1" applyFont="1" applyBorder="1" applyAlignment="1">
      <alignment horizontal="center" vertical="center"/>
    </xf>
    <xf numFmtId="2" fontId="14" fillId="0" borderId="8" xfId="2" applyNumberFormat="1" applyFont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 applyProtection="1">
      <alignment horizontal="center" vertical="center"/>
      <protection locked="0"/>
    </xf>
    <xf numFmtId="20" fontId="14" fillId="9" borderId="33" xfId="2" applyNumberFormat="1" applyFont="1" applyFill="1" applyBorder="1" applyAlignment="1">
      <alignment horizontal="center" vertical="center"/>
    </xf>
    <xf numFmtId="2" fontId="14" fillId="9" borderId="8" xfId="2" applyNumberFormat="1" applyFont="1" applyFill="1" applyBorder="1" applyAlignment="1" applyProtection="1">
      <alignment horizontal="center" vertical="center"/>
      <protection locked="0"/>
    </xf>
    <xf numFmtId="0" fontId="14" fillId="9" borderId="0" xfId="2" applyFont="1" applyFill="1" applyAlignment="1" applyProtection="1">
      <alignment vertical="center"/>
      <protection locked="0"/>
    </xf>
    <xf numFmtId="20" fontId="14" fillId="9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6" xfId="2" applyNumberFormat="1" applyFont="1" applyBorder="1" applyAlignment="1">
      <alignment horizontal="center" vertical="center"/>
    </xf>
    <xf numFmtId="14" fontId="14" fillId="0" borderId="36" xfId="2" applyNumberFormat="1" applyFont="1" applyBorder="1" applyAlignment="1">
      <alignment horizontal="center" vertical="center"/>
    </xf>
    <xf numFmtId="0" fontId="14" fillId="0" borderId="15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2" fontId="14" fillId="0" borderId="9" xfId="2" applyNumberFormat="1" applyFont="1" applyBorder="1" applyAlignment="1" applyProtection="1">
      <alignment horizontal="center" vertical="center"/>
      <protection locked="0"/>
    </xf>
    <xf numFmtId="20" fontId="14" fillId="2" borderId="48" xfId="2" applyNumberFormat="1" applyFont="1" applyFill="1" applyBorder="1" applyAlignment="1" applyProtection="1">
      <alignment horizontal="center" vertical="center"/>
      <protection locked="0"/>
    </xf>
    <xf numFmtId="20" fontId="14" fillId="9" borderId="36" xfId="2" applyNumberFormat="1" applyFont="1" applyFill="1" applyBorder="1" applyAlignment="1">
      <alignment horizontal="center" vertical="center"/>
    </xf>
    <xf numFmtId="14" fontId="14" fillId="9" borderId="36" xfId="2" applyNumberFormat="1" applyFont="1" applyFill="1" applyBorder="1" applyAlignment="1">
      <alignment horizontal="center" vertical="center"/>
    </xf>
    <xf numFmtId="0" fontId="14" fillId="9" borderId="15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2" fontId="14" fillId="9" borderId="9" xfId="2" applyNumberFormat="1" applyFont="1" applyFill="1" applyBorder="1" applyAlignment="1" applyProtection="1">
      <alignment horizontal="center" vertical="center"/>
      <protection locked="0"/>
    </xf>
    <xf numFmtId="20" fontId="14" fillId="2" borderId="31" xfId="2" applyNumberFormat="1" applyFont="1" applyFill="1" applyBorder="1" applyAlignment="1" applyProtection="1">
      <alignment horizontal="center" vertical="center"/>
      <protection locked="0"/>
    </xf>
    <xf numFmtId="14" fontId="14" fillId="9" borderId="34" xfId="2" applyNumberFormat="1" applyFont="1" applyFill="1" applyBorder="1" applyAlignment="1">
      <alignment horizontal="center" vertical="center"/>
    </xf>
    <xf numFmtId="0" fontId="14" fillId="9" borderId="27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horizontal="center" vertical="center"/>
      <protection locked="0"/>
    </xf>
    <xf numFmtId="0" fontId="14" fillId="9" borderId="25" xfId="2" applyFont="1" applyFill="1" applyBorder="1" applyAlignment="1" applyProtection="1">
      <alignment vertical="center"/>
      <protection locked="0"/>
    </xf>
    <xf numFmtId="20" fontId="14" fillId="0" borderId="46" xfId="2" applyNumberFormat="1" applyFont="1" applyBorder="1" applyAlignment="1">
      <alignment horizontal="center" vertical="center"/>
    </xf>
    <xf numFmtId="14" fontId="14" fillId="0" borderId="46" xfId="2" applyNumberFormat="1" applyFont="1" applyBorder="1" applyAlignment="1">
      <alignment horizontal="center" vertical="center"/>
    </xf>
    <xf numFmtId="0" fontId="14" fillId="0" borderId="21" xfId="2" applyFont="1" applyBorder="1" applyAlignment="1" applyProtection="1">
      <alignment horizontal="center" vertical="center"/>
      <protection locked="0"/>
    </xf>
    <xf numFmtId="2" fontId="14" fillId="0" borderId="18" xfId="2" applyNumberFormat="1" applyFont="1" applyBorder="1" applyAlignment="1" applyProtection="1">
      <alignment horizontal="center" vertical="center"/>
      <protection locked="0"/>
    </xf>
    <xf numFmtId="0" fontId="14" fillId="0" borderId="47" xfId="2" applyFont="1" applyBorder="1" applyAlignment="1" applyProtection="1">
      <alignment vertical="center"/>
      <protection locked="0"/>
    </xf>
    <xf numFmtId="20" fontId="14" fillId="2" borderId="38" xfId="2" applyNumberFormat="1" applyFont="1" applyFill="1" applyBorder="1" applyAlignment="1" applyProtection="1">
      <alignment horizontal="center" vertical="center"/>
      <protection locked="0"/>
    </xf>
    <xf numFmtId="20" fontId="14" fillId="9" borderId="31" xfId="2" applyNumberFormat="1" applyFont="1" applyFill="1" applyBorder="1" applyAlignment="1">
      <alignment horizontal="center" vertical="center"/>
    </xf>
    <xf numFmtId="2" fontId="14" fillId="9" borderId="24" xfId="2" applyNumberFormat="1" applyFont="1" applyFill="1" applyBorder="1" applyAlignment="1" applyProtection="1">
      <alignment horizontal="center" vertical="center"/>
      <protection locked="0"/>
    </xf>
    <xf numFmtId="0" fontId="11" fillId="4" borderId="39" xfId="2" applyFont="1" applyFill="1" applyBorder="1" applyAlignment="1">
      <alignment horizontal="center" vertical="center"/>
    </xf>
    <xf numFmtId="0" fontId="18" fillId="0" borderId="10" xfId="2" applyFont="1" applyBorder="1" applyAlignment="1" applyProtection="1">
      <alignment horizontal="left" vertical="center" wrapText="1"/>
      <protection locked="0"/>
    </xf>
    <xf numFmtId="20" fontId="14" fillId="0" borderId="34" xfId="2" applyNumberFormat="1" applyFont="1" applyBorder="1" applyAlignment="1">
      <alignment horizontal="center" vertical="center"/>
    </xf>
    <xf numFmtId="0" fontId="16" fillId="0" borderId="24" xfId="2" applyFont="1" applyBorder="1" applyAlignment="1" applyProtection="1">
      <alignment vertical="center" wrapText="1"/>
      <protection locked="0"/>
    </xf>
    <xf numFmtId="2" fontId="14" fillId="0" borderId="40" xfId="2" applyNumberFormat="1" applyFont="1" applyBorder="1" applyAlignment="1" applyProtection="1">
      <alignment horizontal="center" vertical="center"/>
      <protection locked="0"/>
    </xf>
    <xf numFmtId="20" fontId="14" fillId="2" borderId="49" xfId="2" applyNumberFormat="1" applyFont="1" applyFill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10" xfId="2" applyFont="1" applyFill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4" fillId="0" borderId="0" xfId="2" applyFont="1" applyAlignment="1" applyProtection="1">
      <alignment horizontal="center" vertical="center"/>
      <protection locked="0"/>
    </xf>
    <xf numFmtId="0" fontId="14" fillId="0" borderId="3" xfId="2" applyFont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horizontal="center" vertical="center"/>
      <protection locked="0"/>
    </xf>
    <xf numFmtId="0" fontId="14" fillId="0" borderId="25" xfId="2" applyFont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4" fillId="9" borderId="10" xfId="2" quotePrefix="1" applyFont="1" applyFill="1" applyBorder="1" applyAlignment="1" applyProtection="1">
      <alignment horizontal="center" vertical="center"/>
      <protection locked="0"/>
    </xf>
    <xf numFmtId="2" fontId="14" fillId="9" borderId="8" xfId="2" quotePrefix="1" applyNumberFormat="1" applyFont="1" applyFill="1" applyBorder="1" applyAlignment="1" applyProtection="1">
      <alignment horizontal="center" vertical="center"/>
      <protection locked="0"/>
    </xf>
    <xf numFmtId="2" fontId="14" fillId="0" borderId="8" xfId="2" quotePrefix="1" applyNumberFormat="1" applyFont="1" applyBorder="1" applyAlignment="1" applyProtection="1">
      <alignment horizontal="center" vertical="center"/>
      <protection locked="0"/>
    </xf>
    <xf numFmtId="0" fontId="14" fillId="0" borderId="10" xfId="2" quotePrefix="1" applyFont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0" fontId="14" fillId="9" borderId="47" xfId="2" applyFont="1" applyFill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0" fontId="14" fillId="0" borderId="11" xfId="2" applyFont="1" applyBorder="1" applyAlignment="1" applyProtection="1">
      <alignment horizontal="center" vertical="center" wrapText="1"/>
      <protection locked="0"/>
    </xf>
    <xf numFmtId="0" fontId="14" fillId="0" borderId="21" xfId="2" applyFont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4" fillId="8" borderId="0" xfId="2" applyFont="1" applyFill="1" applyAlignment="1" applyProtection="1">
      <alignment vertical="center"/>
      <protection locked="0"/>
    </xf>
    <xf numFmtId="20" fontId="14" fillId="8" borderId="30" xfId="2" applyNumberFormat="1" applyFont="1" applyFill="1" applyBorder="1" applyAlignment="1" applyProtection="1">
      <alignment horizontal="center" vertical="center"/>
      <protection locked="0"/>
    </xf>
    <xf numFmtId="20" fontId="14" fillId="8" borderId="33" xfId="2" applyNumberFormat="1" applyFont="1" applyFill="1" applyBorder="1" applyAlignment="1">
      <alignment horizontal="center" vertical="center"/>
    </xf>
    <xf numFmtId="14" fontId="14" fillId="8" borderId="33" xfId="2" applyNumberFormat="1" applyFont="1" applyFill="1" applyBorder="1" applyAlignment="1">
      <alignment horizontal="center" vertical="center"/>
    </xf>
    <xf numFmtId="0" fontId="14" fillId="8" borderId="11" xfId="2" applyFont="1" applyFill="1" applyBorder="1" applyAlignment="1" applyProtection="1">
      <alignment horizontal="center" vertical="center"/>
      <protection locked="0"/>
    </xf>
    <xf numFmtId="0" fontId="14" fillId="8" borderId="10" xfId="2" applyFont="1" applyFill="1" applyBorder="1" applyAlignment="1" applyProtection="1">
      <alignment horizontal="center" vertical="center"/>
      <protection locked="0"/>
    </xf>
    <xf numFmtId="0" fontId="14" fillId="8" borderId="10" xfId="2" applyFont="1" applyFill="1" applyBorder="1" applyAlignment="1" applyProtection="1">
      <alignment vertical="center" wrapText="1"/>
      <protection locked="0"/>
    </xf>
    <xf numFmtId="2" fontId="14" fillId="8" borderId="8" xfId="2" applyNumberFormat="1" applyFont="1" applyFill="1" applyBorder="1" applyAlignment="1" applyProtection="1">
      <alignment horizontal="center" vertical="center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47" xfId="2" applyFont="1" applyBorder="1" applyAlignment="1" applyProtection="1">
      <alignment horizontal="center" vertical="center"/>
      <protection locked="0"/>
    </xf>
    <xf numFmtId="0" fontId="14" fillId="8" borderId="19" xfId="2" applyFont="1" applyFill="1" applyBorder="1" applyAlignment="1" applyProtection="1">
      <alignment horizontal="center" vertical="center"/>
      <protection locked="0"/>
    </xf>
    <xf numFmtId="0" fontId="14" fillId="8" borderId="2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0" fontId="13" fillId="8" borderId="5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6" fillId="6" borderId="18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6" borderId="19" xfId="0" applyFont="1" applyFill="1" applyBorder="1" applyAlignment="1">
      <alignment horizontal="left"/>
    </xf>
    <xf numFmtId="0" fontId="16" fillId="6" borderId="8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11" fillId="10" borderId="9" xfId="0" applyFont="1" applyFill="1" applyBorder="1" applyAlignment="1">
      <alignment horizontal="left" vertical="center"/>
    </xf>
    <xf numFmtId="0" fontId="11" fillId="10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6" fillId="0" borderId="4" xfId="2" applyFont="1" applyBorder="1" applyAlignment="1">
      <alignment horizontal="left" vertical="center"/>
    </xf>
    <xf numFmtId="0" fontId="16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9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56" t="s">
        <v>24</v>
      </c>
      <c r="C2" s="257"/>
      <c r="D2" s="257"/>
      <c r="E2" s="257"/>
      <c r="F2" s="257"/>
      <c r="G2" s="258"/>
      <c r="H2" s="2"/>
      <c r="I2" s="2"/>
    </row>
    <row r="3" spans="2:9" x14ac:dyDescent="0.35">
      <c r="B3" s="7" t="s">
        <v>25</v>
      </c>
      <c r="C3" s="274" t="s">
        <v>45</v>
      </c>
      <c r="D3" s="275"/>
      <c r="E3" s="275"/>
      <c r="F3" s="275"/>
      <c r="G3" s="276"/>
      <c r="H3" s="3"/>
      <c r="I3" s="3"/>
    </row>
    <row r="4" spans="2:9" x14ac:dyDescent="0.35">
      <c r="B4" s="6" t="s">
        <v>26</v>
      </c>
      <c r="C4" s="277" t="s">
        <v>46</v>
      </c>
      <c r="D4" s="278"/>
      <c r="E4" s="278"/>
      <c r="F4" s="278"/>
      <c r="G4" s="279"/>
      <c r="H4" s="3"/>
      <c r="I4" s="3"/>
    </row>
    <row r="5" spans="2:9" x14ac:dyDescent="0.35">
      <c r="B5" s="6" t="s">
        <v>27</v>
      </c>
      <c r="C5" s="277" t="s">
        <v>47</v>
      </c>
      <c r="D5" s="278"/>
      <c r="E5" s="278"/>
      <c r="F5" s="278"/>
      <c r="G5" s="279"/>
      <c r="H5" s="3"/>
      <c r="I5" s="3"/>
    </row>
    <row r="7" spans="2:9" ht="32.25" customHeight="1" x14ac:dyDescent="0.35">
      <c r="B7" s="288" t="s">
        <v>31</v>
      </c>
      <c r="C7" s="289"/>
      <c r="D7" s="289"/>
      <c r="E7" s="289"/>
      <c r="F7" s="289"/>
      <c r="G7" s="290"/>
      <c r="H7" s="3"/>
      <c r="I7" s="3"/>
    </row>
    <row r="8" spans="2:9" x14ac:dyDescent="0.35">
      <c r="B8" s="259" t="s">
        <v>28</v>
      </c>
      <c r="C8" s="260"/>
      <c r="D8" s="260"/>
      <c r="E8" s="260"/>
      <c r="F8" s="260"/>
      <c r="G8" s="261"/>
      <c r="H8" s="3"/>
      <c r="I8" s="3"/>
    </row>
    <row r="9" spans="2:9" x14ac:dyDescent="0.35">
      <c r="B9" s="285" t="s">
        <v>29</v>
      </c>
      <c r="C9" s="286"/>
      <c r="D9" s="286"/>
      <c r="E9" s="286"/>
      <c r="F9" s="286"/>
      <c r="G9" s="287"/>
      <c r="H9" s="3"/>
      <c r="I9" s="3"/>
    </row>
    <row r="10" spans="2:9" x14ac:dyDescent="0.35">
      <c r="B10" s="268" t="s">
        <v>30</v>
      </c>
      <c r="C10" s="269"/>
      <c r="D10" s="269"/>
      <c r="E10" s="269"/>
      <c r="F10" s="269"/>
      <c r="G10" s="270"/>
      <c r="H10" s="3"/>
      <c r="I10" s="3"/>
    </row>
    <row r="12" spans="2:9" x14ac:dyDescent="0.35">
      <c r="B12" s="58" t="s">
        <v>49</v>
      </c>
      <c r="C12" s="280" t="s">
        <v>16</v>
      </c>
      <c r="D12" s="281"/>
      <c r="E12" s="281"/>
      <c r="F12" s="281"/>
      <c r="G12" s="281"/>
      <c r="H12" s="4"/>
      <c r="I12" s="4"/>
    </row>
    <row r="13" spans="2:9" ht="19.5" customHeight="1" x14ac:dyDescent="0.35">
      <c r="B13" s="60">
        <v>9001</v>
      </c>
      <c r="C13" s="265" t="s">
        <v>36</v>
      </c>
      <c r="D13" s="266"/>
      <c r="E13" s="266"/>
      <c r="F13" s="266"/>
      <c r="G13" s="267"/>
      <c r="H13" s="4"/>
      <c r="I13" s="4"/>
    </row>
    <row r="14" spans="2:9" ht="19.5" customHeight="1" x14ac:dyDescent="0.35">
      <c r="B14" s="7" t="s">
        <v>23</v>
      </c>
      <c r="C14" s="268"/>
      <c r="D14" s="269"/>
      <c r="E14" s="269"/>
      <c r="F14" s="269"/>
      <c r="G14" s="270"/>
      <c r="H14" s="4"/>
      <c r="I14" s="4"/>
    </row>
    <row r="15" spans="2:9" ht="18.75" customHeight="1" x14ac:dyDescent="0.35">
      <c r="B15" s="60">
        <v>9002</v>
      </c>
      <c r="C15" s="282" t="s">
        <v>48</v>
      </c>
      <c r="D15" s="283"/>
      <c r="E15" s="283"/>
      <c r="F15" s="283"/>
      <c r="G15" s="284"/>
      <c r="H15" s="4"/>
      <c r="I15" s="4"/>
    </row>
    <row r="16" spans="2:9" ht="18.75" customHeight="1" x14ac:dyDescent="0.35">
      <c r="B16" s="61"/>
      <c r="C16" s="291" t="s">
        <v>43</v>
      </c>
      <c r="D16" s="292"/>
      <c r="E16" s="292"/>
      <c r="F16" s="292"/>
      <c r="G16" s="293"/>
      <c r="H16" s="4"/>
      <c r="I16" s="4"/>
    </row>
    <row r="17" spans="2:9" ht="18.75" customHeight="1" x14ac:dyDescent="0.35">
      <c r="B17" s="7" t="s">
        <v>15</v>
      </c>
      <c r="C17" s="294" t="s">
        <v>44</v>
      </c>
      <c r="D17" s="295"/>
      <c r="E17" s="295"/>
      <c r="F17" s="295"/>
      <c r="G17" s="296"/>
      <c r="H17" s="4"/>
      <c r="I17" s="4"/>
    </row>
    <row r="18" spans="2:9" ht="19.5" customHeight="1" x14ac:dyDescent="0.35">
      <c r="B18" s="62">
        <v>9003</v>
      </c>
      <c r="C18" s="271" t="s">
        <v>37</v>
      </c>
      <c r="D18" s="272"/>
      <c r="E18" s="272"/>
      <c r="F18" s="272"/>
      <c r="G18" s="273"/>
      <c r="H18" s="4"/>
      <c r="I18" s="4"/>
    </row>
    <row r="19" spans="2:9" x14ac:dyDescent="0.35">
      <c r="B19" s="63" t="s">
        <v>17</v>
      </c>
      <c r="C19" s="262"/>
      <c r="D19" s="263"/>
      <c r="E19" s="263"/>
      <c r="F19" s="263"/>
      <c r="G19" s="264"/>
      <c r="H19" s="4"/>
      <c r="I19" s="4"/>
    </row>
    <row r="20" spans="2:9" ht="19.5" customHeight="1" x14ac:dyDescent="0.35">
      <c r="B20" s="62">
        <v>9004</v>
      </c>
      <c r="C20" s="271" t="s">
        <v>42</v>
      </c>
      <c r="D20" s="272"/>
      <c r="E20" s="272"/>
      <c r="F20" s="272"/>
      <c r="G20" s="273"/>
      <c r="H20" s="4"/>
      <c r="I20" s="4"/>
    </row>
    <row r="21" spans="2:9" ht="19.5" customHeight="1" x14ac:dyDescent="0.35">
      <c r="B21" s="63" t="s">
        <v>17</v>
      </c>
      <c r="C21" s="262"/>
      <c r="D21" s="263"/>
      <c r="E21" s="263"/>
      <c r="F21" s="263"/>
      <c r="G21" s="264"/>
      <c r="H21" s="4"/>
      <c r="I21" s="4"/>
    </row>
    <row r="22" spans="2:9" ht="19.5" customHeight="1" x14ac:dyDescent="0.35">
      <c r="B22" s="60">
        <v>9005</v>
      </c>
      <c r="C22" s="265" t="s">
        <v>41</v>
      </c>
      <c r="D22" s="266"/>
      <c r="E22" s="266"/>
      <c r="F22" s="266"/>
      <c r="G22" s="267"/>
    </row>
    <row r="23" spans="2:9" ht="19.5" customHeight="1" x14ac:dyDescent="0.35">
      <c r="B23" s="7" t="s">
        <v>32</v>
      </c>
      <c r="C23" s="268"/>
      <c r="D23" s="269"/>
      <c r="E23" s="269"/>
      <c r="F23" s="269"/>
      <c r="G23" s="270"/>
    </row>
    <row r="24" spans="2:9" ht="19.5" customHeight="1" x14ac:dyDescent="0.35">
      <c r="B24" s="60">
        <v>9006</v>
      </c>
      <c r="C24" s="271" t="s">
        <v>40</v>
      </c>
      <c r="D24" s="272"/>
      <c r="E24" s="272"/>
      <c r="F24" s="272"/>
      <c r="G24" s="273"/>
    </row>
    <row r="25" spans="2:9" x14ac:dyDescent="0.35">
      <c r="B25" s="7" t="s">
        <v>22</v>
      </c>
      <c r="C25" s="262"/>
      <c r="D25" s="263"/>
      <c r="E25" s="263"/>
      <c r="F25" s="263"/>
      <c r="G25" s="264"/>
    </row>
    <row r="26" spans="2:9" ht="19.5" customHeight="1" x14ac:dyDescent="0.35">
      <c r="B26" s="60">
        <v>9007</v>
      </c>
      <c r="C26" s="265" t="s">
        <v>39</v>
      </c>
      <c r="D26" s="266"/>
      <c r="E26" s="266"/>
      <c r="F26" s="266"/>
      <c r="G26" s="267"/>
    </row>
    <row r="27" spans="2:9" ht="19.5" customHeight="1" x14ac:dyDescent="0.35">
      <c r="B27" s="7" t="s">
        <v>9</v>
      </c>
      <c r="C27" s="268"/>
      <c r="D27" s="269"/>
      <c r="E27" s="269"/>
      <c r="F27" s="269"/>
      <c r="G27" s="270"/>
    </row>
    <row r="28" spans="2:9" ht="19.5" customHeight="1" x14ac:dyDescent="0.35">
      <c r="B28" s="60">
        <v>9008</v>
      </c>
      <c r="C28" s="265" t="s">
        <v>38</v>
      </c>
      <c r="D28" s="266"/>
      <c r="E28" s="266"/>
      <c r="F28" s="266"/>
      <c r="G28" s="267"/>
    </row>
    <row r="29" spans="2:9" ht="19.5" customHeight="1" x14ac:dyDescent="0.35">
      <c r="B29" s="7" t="s">
        <v>10</v>
      </c>
      <c r="C29" s="268"/>
      <c r="D29" s="269"/>
      <c r="E29" s="269"/>
      <c r="F29" s="269"/>
      <c r="G29" s="270"/>
    </row>
    <row r="30" spans="2:9" ht="15" customHeight="1" x14ac:dyDescent="0.35">
      <c r="B30" s="60">
        <v>9009</v>
      </c>
      <c r="C30" s="271" t="s">
        <v>76</v>
      </c>
      <c r="D30" s="272"/>
      <c r="E30" s="272"/>
      <c r="F30" s="272"/>
      <c r="G30" s="273"/>
    </row>
    <row r="31" spans="2:9" x14ac:dyDescent="0.35">
      <c r="B31" s="61"/>
      <c r="C31" s="297" t="s">
        <v>77</v>
      </c>
      <c r="D31" s="298"/>
      <c r="E31" s="298"/>
      <c r="F31" s="298"/>
      <c r="G31" s="299"/>
    </row>
    <row r="32" spans="2:9" ht="19.5" customHeight="1" x14ac:dyDescent="0.35">
      <c r="B32" s="7" t="s">
        <v>21</v>
      </c>
      <c r="C32" s="262" t="s">
        <v>75</v>
      </c>
      <c r="D32" s="263"/>
      <c r="E32" s="263"/>
      <c r="F32" s="263"/>
      <c r="G32" s="264"/>
    </row>
    <row r="33" spans="2:7" ht="19.5" customHeight="1" x14ac:dyDescent="0.35">
      <c r="B33" s="60">
        <v>9010</v>
      </c>
      <c r="C33" s="265" t="s">
        <v>18</v>
      </c>
      <c r="D33" s="266"/>
      <c r="E33" s="266"/>
      <c r="F33" s="266"/>
      <c r="G33" s="267"/>
    </row>
    <row r="34" spans="2:7" ht="19.5" customHeight="1" x14ac:dyDescent="0.35">
      <c r="B34" s="7" t="s">
        <v>11</v>
      </c>
      <c r="C34" s="268"/>
      <c r="D34" s="269"/>
      <c r="E34" s="269"/>
      <c r="F34" s="269"/>
      <c r="G34" s="270"/>
    </row>
    <row r="35" spans="2:7" ht="19.5" customHeight="1" x14ac:dyDescent="0.35">
      <c r="B35" s="60">
        <v>9013</v>
      </c>
      <c r="C35" s="265" t="s">
        <v>19</v>
      </c>
      <c r="D35" s="266"/>
      <c r="E35" s="266"/>
      <c r="F35" s="266"/>
      <c r="G35" s="267"/>
    </row>
    <row r="36" spans="2:7" ht="19.5" customHeight="1" x14ac:dyDescent="0.35">
      <c r="B36" s="7" t="s">
        <v>12</v>
      </c>
      <c r="C36" s="268"/>
      <c r="D36" s="269"/>
      <c r="E36" s="269"/>
      <c r="F36" s="269"/>
      <c r="G36" s="270"/>
    </row>
    <row r="37" spans="2:7" ht="19.5" customHeight="1" x14ac:dyDescent="0.35">
      <c r="B37" s="60">
        <v>9014</v>
      </c>
      <c r="C37" s="265" t="s">
        <v>13</v>
      </c>
      <c r="D37" s="266"/>
      <c r="E37" s="266"/>
      <c r="F37" s="266"/>
      <c r="G37" s="267"/>
    </row>
    <row r="38" spans="2:7" ht="19.5" customHeight="1" x14ac:dyDescent="0.35">
      <c r="B38" s="64" t="s">
        <v>13</v>
      </c>
      <c r="C38" s="294"/>
      <c r="D38" s="295"/>
      <c r="E38" s="295"/>
      <c r="F38" s="295"/>
      <c r="G38" s="296"/>
    </row>
    <row r="39" spans="2:7" ht="19.5" customHeight="1" x14ac:dyDescent="0.35">
      <c r="B39" s="60">
        <v>9015</v>
      </c>
      <c r="C39" s="265" t="s">
        <v>20</v>
      </c>
      <c r="D39" s="266"/>
      <c r="E39" s="266"/>
      <c r="F39" s="266"/>
      <c r="G39" s="267"/>
    </row>
    <row r="40" spans="2:7" ht="19.5" customHeight="1" x14ac:dyDescent="0.35">
      <c r="B40" s="64" t="s">
        <v>14</v>
      </c>
      <c r="C40" s="268"/>
      <c r="D40" s="269"/>
      <c r="E40" s="269"/>
      <c r="F40" s="269"/>
      <c r="G40" s="270"/>
    </row>
    <row r="43" spans="2:7" x14ac:dyDescent="0.35">
      <c r="B43" s="58" t="s">
        <v>50</v>
      </c>
      <c r="C43" s="280" t="s">
        <v>16</v>
      </c>
      <c r="D43" s="281"/>
      <c r="E43" s="281"/>
      <c r="F43" s="281"/>
      <c r="G43" s="281"/>
    </row>
    <row r="44" spans="2:7" x14ac:dyDescent="0.35">
      <c r="B44" s="60" t="s">
        <v>51</v>
      </c>
      <c r="C44" s="265" t="s">
        <v>52</v>
      </c>
      <c r="D44" s="266"/>
      <c r="E44" s="266"/>
      <c r="F44" s="266"/>
      <c r="G44" s="267"/>
    </row>
    <row r="45" spans="2:7" x14ac:dyDescent="0.35">
      <c r="B45" s="7" t="s">
        <v>53</v>
      </c>
      <c r="C45" s="268"/>
      <c r="D45" s="269"/>
      <c r="E45" s="269"/>
      <c r="F45" s="269"/>
      <c r="G45" s="270"/>
    </row>
    <row r="46" spans="2:7" x14ac:dyDescent="0.35">
      <c r="B46" s="61" t="s">
        <v>54</v>
      </c>
      <c r="C46" s="282" t="s">
        <v>55</v>
      </c>
      <c r="D46" s="283"/>
      <c r="E46" s="283"/>
      <c r="F46" s="283"/>
      <c r="G46" s="284"/>
    </row>
    <row r="47" spans="2:7" x14ac:dyDescent="0.35">
      <c r="B47" s="7" t="s">
        <v>56</v>
      </c>
      <c r="C47" s="294"/>
      <c r="D47" s="295"/>
      <c r="E47" s="295"/>
      <c r="F47" s="295"/>
      <c r="G47" s="296"/>
    </row>
    <row r="48" spans="2:7" x14ac:dyDescent="0.35">
      <c r="B48" s="62" t="s">
        <v>57</v>
      </c>
      <c r="C48" s="265" t="s">
        <v>58</v>
      </c>
      <c r="D48" s="266"/>
      <c r="E48" s="266"/>
      <c r="F48" s="266"/>
      <c r="G48" s="267"/>
    </row>
    <row r="49" spans="2:7" x14ac:dyDescent="0.35">
      <c r="B49" s="63" t="s">
        <v>59</v>
      </c>
      <c r="C49" s="268"/>
      <c r="D49" s="269"/>
      <c r="E49" s="269"/>
      <c r="F49" s="269"/>
      <c r="G49" s="270"/>
    </row>
    <row r="50" spans="2:7" x14ac:dyDescent="0.35">
      <c r="B50" s="62" t="s">
        <v>60</v>
      </c>
      <c r="C50" s="265" t="s">
        <v>61</v>
      </c>
      <c r="D50" s="266"/>
      <c r="E50" s="266"/>
      <c r="F50" s="266"/>
      <c r="G50" s="267"/>
    </row>
    <row r="51" spans="2:7" x14ac:dyDescent="0.35">
      <c r="B51" s="63" t="s">
        <v>62</v>
      </c>
      <c r="C51" s="268"/>
      <c r="D51" s="269"/>
      <c r="E51" s="269"/>
      <c r="F51" s="269"/>
      <c r="G51" s="270"/>
    </row>
    <row r="52" spans="2:7" x14ac:dyDescent="0.35">
      <c r="B52" s="60" t="s">
        <v>63</v>
      </c>
      <c r="C52" s="265" t="s">
        <v>64</v>
      </c>
      <c r="D52" s="266"/>
      <c r="E52" s="266"/>
      <c r="F52" s="266"/>
      <c r="G52" s="267"/>
    </row>
    <row r="53" spans="2:7" x14ac:dyDescent="0.35">
      <c r="B53" s="7" t="s">
        <v>65</v>
      </c>
      <c r="C53" s="268"/>
      <c r="D53" s="269"/>
      <c r="E53" s="269"/>
      <c r="F53" s="269"/>
      <c r="G53" s="270"/>
    </row>
    <row r="54" spans="2:7" x14ac:dyDescent="0.35">
      <c r="B54" s="60" t="s">
        <v>66</v>
      </c>
      <c r="C54" s="265" t="s">
        <v>67</v>
      </c>
      <c r="D54" s="266"/>
      <c r="E54" s="266"/>
      <c r="F54" s="266"/>
      <c r="G54" s="267"/>
    </row>
    <row r="55" spans="2:7" x14ac:dyDescent="0.35">
      <c r="B55" s="7" t="s">
        <v>68</v>
      </c>
      <c r="C55" s="268"/>
      <c r="D55" s="269"/>
      <c r="E55" s="269"/>
      <c r="F55" s="269"/>
      <c r="G55" s="270"/>
    </row>
    <row r="56" spans="2:7" x14ac:dyDescent="0.35">
      <c r="B56" s="60" t="s">
        <v>69</v>
      </c>
      <c r="C56" s="265" t="s">
        <v>70</v>
      </c>
      <c r="D56" s="266"/>
      <c r="E56" s="266"/>
      <c r="F56" s="266"/>
      <c r="G56" s="267"/>
    </row>
    <row r="57" spans="2:7" x14ac:dyDescent="0.35">
      <c r="B57" s="7" t="s">
        <v>71</v>
      </c>
      <c r="C57" s="268"/>
      <c r="D57" s="269"/>
      <c r="E57" s="269"/>
      <c r="F57" s="269"/>
      <c r="G57" s="270"/>
    </row>
    <row r="58" spans="2:7" x14ac:dyDescent="0.35">
      <c r="B58" s="60" t="s">
        <v>72</v>
      </c>
      <c r="C58" s="265" t="s">
        <v>73</v>
      </c>
      <c r="D58" s="266"/>
      <c r="E58" s="266"/>
      <c r="F58" s="266"/>
      <c r="G58" s="267"/>
    </row>
    <row r="59" spans="2:7" x14ac:dyDescent="0.35">
      <c r="B59" s="7" t="s">
        <v>74</v>
      </c>
      <c r="C59" s="268"/>
      <c r="D59" s="269"/>
      <c r="E59" s="269"/>
      <c r="F59" s="269"/>
      <c r="G59" s="270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56"/>
  <sheetViews>
    <sheetView showGridLines="0" topLeftCell="D97" zoomScale="70" zoomScaleNormal="70" workbookViewId="0">
      <selection activeCell="H104" sqref="H10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bestFit="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08" t="s">
        <v>8</v>
      </c>
      <c r="E4" s="309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SUM(J10:J122)</f>
        <v>162.5</v>
      </c>
      <c r="J8" s="123">
        <f>I8/8</f>
        <v>20.3125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11" si="0">IF(OR(C11="f",C11="u",C11="F",C11="U"),"",IF(OR(B11=1,B11=2,B11=3,B11=4,B11=5),1,""))</f>
        <v>1</v>
      </c>
      <c r="B11" s="111">
        <f t="shared" ref="B11:B103" si="1">WEEKDAY(E11,2)</f>
        <v>3</v>
      </c>
      <c r="C11" s="169"/>
      <c r="D11" s="203" t="str">
        <f>IF(B11=1,"Mo",IF(B11=2,"Tue",IF(B11=3,"Wed",IF(B11=4,"Thu",IF(B11=5,"Fri",IF(B11=6,"Sat",IF(B11=7,"Sun","")))))))</f>
        <v>Wed</v>
      </c>
      <c r="E11" s="204">
        <f>+D10</f>
        <v>44440</v>
      </c>
      <c r="F11" s="249" t="s">
        <v>348</v>
      </c>
      <c r="G11" s="250"/>
      <c r="H11" s="237" t="s">
        <v>248</v>
      </c>
      <c r="I11" s="205" t="s">
        <v>249</v>
      </c>
      <c r="J11" s="206">
        <v>6</v>
      </c>
      <c r="K11" s="248" t="s">
        <v>60</v>
      </c>
    </row>
    <row r="12" spans="1:11" ht="22.5" customHeight="1" x14ac:dyDescent="0.25">
      <c r="C12" s="208"/>
      <c r="D12" s="178" t="str">
        <f>D11</f>
        <v>Wed</v>
      </c>
      <c r="E12" s="133">
        <f>E11</f>
        <v>44440</v>
      </c>
      <c r="F12" s="134" t="s">
        <v>340</v>
      </c>
      <c r="G12" s="135">
        <v>9002</v>
      </c>
      <c r="H12" s="151" t="s">
        <v>251</v>
      </c>
      <c r="I12" s="205" t="s">
        <v>249</v>
      </c>
      <c r="J12" s="179">
        <v>1</v>
      </c>
      <c r="K12" s="248" t="s">
        <v>60</v>
      </c>
    </row>
    <row r="13" spans="1:11" ht="22.5" customHeight="1" x14ac:dyDescent="0.25">
      <c r="C13" s="208"/>
      <c r="D13" s="178" t="str">
        <f t="shared" ref="D13:E15" si="2">D12</f>
        <v>Wed</v>
      </c>
      <c r="E13" s="133">
        <f t="shared" si="2"/>
        <v>44440</v>
      </c>
      <c r="F13" s="134" t="s">
        <v>340</v>
      </c>
      <c r="G13" s="135">
        <v>9002</v>
      </c>
      <c r="H13" s="151" t="s">
        <v>250</v>
      </c>
      <c r="I13" s="205" t="s">
        <v>249</v>
      </c>
      <c r="J13" s="179">
        <v>2</v>
      </c>
      <c r="K13" s="248" t="s">
        <v>60</v>
      </c>
    </row>
    <row r="14" spans="1:11" ht="22.5" customHeight="1" x14ac:dyDescent="0.25">
      <c r="C14" s="208"/>
      <c r="D14" s="178" t="str">
        <f t="shared" si="2"/>
        <v>Wed</v>
      </c>
      <c r="E14" s="133">
        <f t="shared" si="2"/>
        <v>44440</v>
      </c>
      <c r="F14" s="134" t="s">
        <v>341</v>
      </c>
      <c r="G14" s="135">
        <v>9002</v>
      </c>
      <c r="H14" s="151" t="s">
        <v>254</v>
      </c>
      <c r="I14" s="205" t="s">
        <v>249</v>
      </c>
      <c r="J14" s="179">
        <v>1</v>
      </c>
      <c r="K14" s="248" t="s">
        <v>60</v>
      </c>
    </row>
    <row r="15" spans="1:11" ht="22.5" customHeight="1" x14ac:dyDescent="0.25">
      <c r="C15" s="208"/>
      <c r="D15" s="178" t="str">
        <f t="shared" si="2"/>
        <v>Wed</v>
      </c>
      <c r="E15" s="133">
        <f t="shared" si="2"/>
        <v>44440</v>
      </c>
      <c r="F15" s="134"/>
      <c r="G15" s="135">
        <v>9004</v>
      </c>
      <c r="H15" s="151" t="s">
        <v>262</v>
      </c>
      <c r="I15" s="205" t="s">
        <v>249</v>
      </c>
      <c r="J15" s="179">
        <v>1</v>
      </c>
      <c r="K15" s="24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340</v>
      </c>
      <c r="G16" s="144">
        <v>9002</v>
      </c>
      <c r="H16" s="145" t="s">
        <v>252</v>
      </c>
      <c r="I16" s="144" t="s">
        <v>249</v>
      </c>
      <c r="J16" s="182">
        <v>1</v>
      </c>
      <c r="K16" s="224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 t="s">
        <v>340</v>
      </c>
      <c r="G17" s="144">
        <v>9002</v>
      </c>
      <c r="H17" s="145" t="s">
        <v>253</v>
      </c>
      <c r="I17" s="144" t="s">
        <v>249</v>
      </c>
      <c r="J17" s="182">
        <v>2</v>
      </c>
      <c r="K17" s="224" t="s">
        <v>60</v>
      </c>
    </row>
    <row r="18" spans="1:11" ht="22.5" customHeight="1" x14ac:dyDescent="0.25">
      <c r="C18" s="177"/>
      <c r="D18" s="181" t="str">
        <f t="shared" ref="D18:E19" si="3">D17</f>
        <v>Thu</v>
      </c>
      <c r="E18" s="142">
        <f t="shared" si="3"/>
        <v>44441</v>
      </c>
      <c r="F18" s="143"/>
      <c r="G18" s="144">
        <v>9004</v>
      </c>
      <c r="H18" s="145" t="s">
        <v>255</v>
      </c>
      <c r="I18" s="144" t="s">
        <v>249</v>
      </c>
      <c r="J18" s="182">
        <v>2</v>
      </c>
      <c r="K18" s="224" t="s">
        <v>60</v>
      </c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 t="s">
        <v>341</v>
      </c>
      <c r="G19" s="144">
        <v>9002</v>
      </c>
      <c r="H19" s="145" t="s">
        <v>256</v>
      </c>
      <c r="I19" s="144" t="s">
        <v>249</v>
      </c>
      <c r="J19" s="182">
        <v>1</v>
      </c>
      <c r="K19" s="224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5</v>
      </c>
      <c r="C20" s="177"/>
      <c r="D20" s="178" t="str">
        <f>IF(B20=1,"Mo",IF(B20=2,"Tue",IF(B20=3,"Wed",IF(B20=4,"Thu",IF(B20=5,"Fri",IF(B20=6,"Sat",IF(B20=7,"Sun","")))))))</f>
        <v>Fri</v>
      </c>
      <c r="E20" s="133">
        <f>+E16+1</f>
        <v>44442</v>
      </c>
      <c r="F20" s="243" t="s">
        <v>348</v>
      </c>
      <c r="G20" s="244"/>
      <c r="H20" s="237" t="s">
        <v>257</v>
      </c>
      <c r="I20" s="205" t="s">
        <v>249</v>
      </c>
      <c r="J20" s="179">
        <v>4</v>
      </c>
      <c r="K20" s="248" t="s">
        <v>60</v>
      </c>
    </row>
    <row r="21" spans="1:11" ht="22.5" customHeight="1" x14ac:dyDescent="0.25">
      <c r="C21" s="177"/>
      <c r="D21" s="178" t="str">
        <f>D20</f>
        <v>Fri</v>
      </c>
      <c r="E21" s="133">
        <f>E20</f>
        <v>44442</v>
      </c>
      <c r="F21" s="243"/>
      <c r="G21" s="244"/>
      <c r="H21" s="151" t="s">
        <v>258</v>
      </c>
      <c r="I21" s="205" t="s">
        <v>249</v>
      </c>
      <c r="J21" s="179">
        <v>1</v>
      </c>
      <c r="K21" s="248" t="s">
        <v>60</v>
      </c>
    </row>
    <row r="22" spans="1:11" ht="22.5" customHeight="1" x14ac:dyDescent="0.25">
      <c r="C22" s="177"/>
      <c r="D22" s="178" t="str">
        <f t="shared" ref="D22:E23" si="4">D21</f>
        <v>Fri</v>
      </c>
      <c r="E22" s="133">
        <f t="shared" si="4"/>
        <v>44442</v>
      </c>
      <c r="F22" s="134" t="s">
        <v>341</v>
      </c>
      <c r="G22" s="135">
        <v>9002</v>
      </c>
      <c r="H22" s="151" t="s">
        <v>259</v>
      </c>
      <c r="I22" s="205" t="s">
        <v>249</v>
      </c>
      <c r="J22" s="179">
        <v>1</v>
      </c>
      <c r="K22" s="248" t="s">
        <v>60</v>
      </c>
    </row>
    <row r="23" spans="1:11" ht="22.5" customHeight="1" x14ac:dyDescent="0.25">
      <c r="C23" s="177"/>
      <c r="D23" s="178" t="str">
        <f t="shared" si="4"/>
        <v>Fri</v>
      </c>
      <c r="E23" s="133">
        <f t="shared" si="4"/>
        <v>44442</v>
      </c>
      <c r="F23" s="134" t="s">
        <v>341</v>
      </c>
      <c r="G23" s="135">
        <v>9002</v>
      </c>
      <c r="H23" s="151" t="s">
        <v>260</v>
      </c>
      <c r="I23" s="205" t="s">
        <v>249</v>
      </c>
      <c r="J23" s="179">
        <v>1</v>
      </c>
      <c r="K23" s="248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7"/>
      <c r="D24" s="181" t="str">
        <f t="shared" ref="D24:D103" si="5">IF(B24=1,"Mo",IF(B24=2,"Tue",IF(B24=3,"Wed",IF(B24=4,"Thu",IF(B24=5,"Fri",IF(B24=6,"Sat",IF(B24=7,"Sun","")))))))</f>
        <v>Sat</v>
      </c>
      <c r="E24" s="142">
        <f>+E20+1</f>
        <v>44443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A25" s="111" t="str">
        <f t="shared" si="0"/>
        <v/>
      </c>
      <c r="B25" s="111">
        <f t="shared" si="1"/>
        <v>7</v>
      </c>
      <c r="C25" s="177"/>
      <c r="D25" s="181" t="str">
        <f t="shared" si="5"/>
        <v>Sun</v>
      </c>
      <c r="E25" s="142">
        <f>+E24+1</f>
        <v>44444</v>
      </c>
      <c r="F25" s="143"/>
      <c r="G25" s="144"/>
      <c r="H25" s="145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7"/>
      <c r="D26" s="178" t="str">
        <f t="shared" si="5"/>
        <v>Mo</v>
      </c>
      <c r="E26" s="133">
        <f>+E25+1</f>
        <v>44445</v>
      </c>
      <c r="F26" s="134"/>
      <c r="G26" s="135">
        <v>9004</v>
      </c>
      <c r="H26" s="238" t="s">
        <v>261</v>
      </c>
      <c r="I26" s="205" t="s">
        <v>249</v>
      </c>
      <c r="J26" s="179">
        <v>0.3</v>
      </c>
      <c r="K26" s="248" t="s">
        <v>60</v>
      </c>
    </row>
    <row r="27" spans="1:11" ht="22.5" customHeight="1" x14ac:dyDescent="0.25">
      <c r="C27" s="177"/>
      <c r="D27" s="178" t="str">
        <f>D26</f>
        <v>Mo</v>
      </c>
      <c r="E27" s="133">
        <f>E26</f>
        <v>44445</v>
      </c>
      <c r="F27" s="243"/>
      <c r="G27" s="244"/>
      <c r="H27" s="238" t="s">
        <v>263</v>
      </c>
      <c r="I27" s="205" t="s">
        <v>249</v>
      </c>
      <c r="J27" s="179">
        <v>1</v>
      </c>
      <c r="K27" s="248" t="s">
        <v>60</v>
      </c>
    </row>
    <row r="28" spans="1:11" ht="22.5" customHeight="1" x14ac:dyDescent="0.25">
      <c r="C28" s="177"/>
      <c r="D28" s="178" t="str">
        <f t="shared" ref="D28:E30" si="6">D27</f>
        <v>Mo</v>
      </c>
      <c r="E28" s="133">
        <f t="shared" si="6"/>
        <v>44445</v>
      </c>
      <c r="F28" s="134" t="s">
        <v>341</v>
      </c>
      <c r="G28" s="135">
        <v>9002</v>
      </c>
      <c r="H28" s="238" t="s">
        <v>264</v>
      </c>
      <c r="I28" s="205" t="s">
        <v>249</v>
      </c>
      <c r="J28" s="179">
        <v>0.3</v>
      </c>
      <c r="K28" s="248" t="s">
        <v>60</v>
      </c>
    </row>
    <row r="29" spans="1:11" ht="22.5" customHeight="1" x14ac:dyDescent="0.25">
      <c r="C29" s="177"/>
      <c r="D29" s="178" t="str">
        <f t="shared" si="6"/>
        <v>Mo</v>
      </c>
      <c r="E29" s="133">
        <f t="shared" si="6"/>
        <v>44445</v>
      </c>
      <c r="F29" s="134" t="s">
        <v>243</v>
      </c>
      <c r="G29" s="135">
        <v>9002</v>
      </c>
      <c r="H29" s="238" t="s">
        <v>265</v>
      </c>
      <c r="I29" s="205" t="s">
        <v>249</v>
      </c>
      <c r="J29" s="179">
        <v>1</v>
      </c>
      <c r="K29" s="248" t="s">
        <v>60</v>
      </c>
    </row>
    <row r="30" spans="1:11" ht="22.5" customHeight="1" x14ac:dyDescent="0.25">
      <c r="C30" s="177"/>
      <c r="D30" s="178" t="str">
        <f t="shared" si="6"/>
        <v>Mo</v>
      </c>
      <c r="E30" s="133">
        <f>E28</f>
        <v>44445</v>
      </c>
      <c r="F30" s="134" t="s">
        <v>340</v>
      </c>
      <c r="G30" s="135">
        <v>9002</v>
      </c>
      <c r="H30" s="238" t="s">
        <v>267</v>
      </c>
      <c r="I30" s="205" t="s">
        <v>249</v>
      </c>
      <c r="J30" s="179">
        <v>0.3</v>
      </c>
      <c r="K30" s="248" t="s">
        <v>60</v>
      </c>
    </row>
    <row r="31" spans="1:11" ht="22.5" customHeight="1" x14ac:dyDescent="0.25">
      <c r="C31" s="177"/>
      <c r="D31" s="178" t="str">
        <f>D29</f>
        <v>Mo</v>
      </c>
      <c r="E31" s="133">
        <f>E30</f>
        <v>44445</v>
      </c>
      <c r="F31" s="134" t="s">
        <v>340</v>
      </c>
      <c r="G31" s="135">
        <v>9002</v>
      </c>
      <c r="H31" s="238" t="s">
        <v>266</v>
      </c>
      <c r="I31" s="205" t="s">
        <v>249</v>
      </c>
      <c r="J31" s="179">
        <v>0.3</v>
      </c>
      <c r="K31" s="248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2</v>
      </c>
      <c r="C32" s="177"/>
      <c r="D32" s="181" t="str">
        <f t="shared" si="5"/>
        <v>Tue</v>
      </c>
      <c r="E32" s="142">
        <f>+E26+1</f>
        <v>44446</v>
      </c>
      <c r="F32" s="143" t="s">
        <v>340</v>
      </c>
      <c r="G32" s="144">
        <v>9002</v>
      </c>
      <c r="H32" s="145" t="s">
        <v>268</v>
      </c>
      <c r="I32" s="144" t="s">
        <v>249</v>
      </c>
      <c r="J32" s="182">
        <v>3</v>
      </c>
      <c r="K32" s="224" t="s">
        <v>60</v>
      </c>
    </row>
    <row r="33" spans="1:11" ht="22.5" customHeight="1" x14ac:dyDescent="0.25">
      <c r="C33" s="177"/>
      <c r="D33" s="181" t="str">
        <f>D32</f>
        <v>Tue</v>
      </c>
      <c r="E33" s="142">
        <f>E32</f>
        <v>44446</v>
      </c>
      <c r="F33" s="143" t="s">
        <v>341</v>
      </c>
      <c r="G33" s="144">
        <v>9002</v>
      </c>
      <c r="H33" s="145" t="s">
        <v>269</v>
      </c>
      <c r="I33" s="144" t="s">
        <v>249</v>
      </c>
      <c r="J33" s="182">
        <v>1</v>
      </c>
      <c r="K33" s="224" t="s">
        <v>60</v>
      </c>
    </row>
    <row r="34" spans="1:11" ht="22.5" customHeight="1" x14ac:dyDescent="0.25">
      <c r="C34" s="177"/>
      <c r="D34" s="181" t="str">
        <f t="shared" ref="D34:E35" si="7">D33</f>
        <v>Tue</v>
      </c>
      <c r="E34" s="142">
        <f t="shared" si="7"/>
        <v>44446</v>
      </c>
      <c r="F34" s="143" t="s">
        <v>243</v>
      </c>
      <c r="G34" s="144">
        <v>9002</v>
      </c>
      <c r="H34" s="145" t="s">
        <v>270</v>
      </c>
      <c r="I34" s="144" t="s">
        <v>249</v>
      </c>
      <c r="J34" s="182">
        <v>1</v>
      </c>
      <c r="K34" s="224" t="s">
        <v>60</v>
      </c>
    </row>
    <row r="35" spans="1:11" ht="22.5" customHeight="1" x14ac:dyDescent="0.25">
      <c r="C35" s="177"/>
      <c r="D35" s="181" t="str">
        <f t="shared" si="7"/>
        <v>Tue</v>
      </c>
      <c r="E35" s="142">
        <f t="shared" si="7"/>
        <v>44446</v>
      </c>
      <c r="F35" s="143" t="s">
        <v>341</v>
      </c>
      <c r="G35" s="144">
        <v>9002</v>
      </c>
      <c r="H35" s="145" t="s">
        <v>271</v>
      </c>
      <c r="I35" s="144" t="s">
        <v>249</v>
      </c>
      <c r="J35" s="182">
        <v>1</v>
      </c>
      <c r="K35" s="224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7"/>
      <c r="D36" s="178" t="str">
        <f>IF(B36=1,"Mo",IF(B36=2,"Tue",IF(B36=3,"Wed",IF(B36=4,"Thu",IF(B36=5,"Fri",IF(B36=6,"Sat",IF(B36=7,"Sun","")))))))</f>
        <v>Wed</v>
      </c>
      <c r="E36" s="133">
        <f>+E32+1</f>
        <v>44447</v>
      </c>
      <c r="F36" s="134" t="s">
        <v>341</v>
      </c>
      <c r="G36" s="135">
        <v>9002</v>
      </c>
      <c r="H36" s="151" t="s">
        <v>272</v>
      </c>
      <c r="I36" s="205" t="s">
        <v>249</v>
      </c>
      <c r="J36" s="179">
        <v>3</v>
      </c>
      <c r="K36" s="248" t="s">
        <v>60</v>
      </c>
    </row>
    <row r="37" spans="1:11" ht="22.5" customHeight="1" x14ac:dyDescent="0.25">
      <c r="C37" s="177"/>
      <c r="D37" s="178" t="str">
        <f t="shared" ref="D37:E38" si="8">D36</f>
        <v>Wed</v>
      </c>
      <c r="E37" s="133">
        <f t="shared" si="8"/>
        <v>44447</v>
      </c>
      <c r="F37" s="134"/>
      <c r="G37" s="135">
        <v>9004</v>
      </c>
      <c r="H37" s="151" t="s">
        <v>273</v>
      </c>
      <c r="I37" s="205" t="s">
        <v>249</v>
      </c>
      <c r="J37" s="179">
        <v>1</v>
      </c>
      <c r="K37" s="248" t="s">
        <v>60</v>
      </c>
    </row>
    <row r="38" spans="1:11" ht="22.5" customHeight="1" x14ac:dyDescent="0.25">
      <c r="C38" s="177"/>
      <c r="D38" s="178" t="str">
        <f t="shared" si="8"/>
        <v>Wed</v>
      </c>
      <c r="E38" s="133">
        <f t="shared" si="8"/>
        <v>44447</v>
      </c>
      <c r="F38" s="134"/>
      <c r="G38" s="135">
        <v>9004</v>
      </c>
      <c r="H38" s="151" t="s">
        <v>274</v>
      </c>
      <c r="I38" s="205" t="s">
        <v>249</v>
      </c>
      <c r="J38" s="179">
        <v>1</v>
      </c>
      <c r="K38" s="248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4</v>
      </c>
      <c r="C39" s="177"/>
      <c r="D39" s="181" t="str">
        <f>IF(B39=1,"Mo",IF(B39=2,"Tue",IF(B39=3,"Wed",IF(B39=4,"Thu",IF(B39=5,"Fri",IF(B39=6,"Sat",IF(B39=7,"Sun","")))))))</f>
        <v>Thu</v>
      </c>
      <c r="E39" s="142">
        <f>+E36+1</f>
        <v>44448</v>
      </c>
      <c r="F39" s="143"/>
      <c r="G39" s="144">
        <v>9004</v>
      </c>
      <c r="H39" s="145" t="s">
        <v>275</v>
      </c>
      <c r="I39" s="144" t="s">
        <v>249</v>
      </c>
      <c r="J39" s="182">
        <v>4</v>
      </c>
      <c r="K39" s="224" t="s">
        <v>60</v>
      </c>
    </row>
    <row r="40" spans="1:11" ht="22.5" customHeight="1" x14ac:dyDescent="0.25">
      <c r="C40" s="177"/>
      <c r="D40" s="181" t="str">
        <f>D39</f>
        <v>Thu</v>
      </c>
      <c r="E40" s="142">
        <f>E39</f>
        <v>44448</v>
      </c>
      <c r="F40" s="143"/>
      <c r="G40" s="144">
        <v>9004</v>
      </c>
      <c r="H40" s="145" t="s">
        <v>276</v>
      </c>
      <c r="I40" s="144" t="s">
        <v>249</v>
      </c>
      <c r="J40" s="182">
        <v>1</v>
      </c>
      <c r="K40" s="224" t="s">
        <v>60</v>
      </c>
    </row>
    <row r="41" spans="1:11" ht="22.5" customHeight="1" x14ac:dyDescent="0.25">
      <c r="C41" s="177"/>
      <c r="D41" s="181" t="str">
        <f t="shared" ref="D41:E41" si="9">D40</f>
        <v>Thu</v>
      </c>
      <c r="E41" s="142">
        <f t="shared" si="9"/>
        <v>44448</v>
      </c>
      <c r="F41" s="143" t="s">
        <v>341</v>
      </c>
      <c r="G41" s="144">
        <v>9002</v>
      </c>
      <c r="H41" s="145" t="s">
        <v>277</v>
      </c>
      <c r="I41" s="144" t="s">
        <v>249</v>
      </c>
      <c r="J41" s="182">
        <v>1</v>
      </c>
      <c r="K41" s="224" t="s">
        <v>60</v>
      </c>
    </row>
    <row r="42" spans="1:11" s="239" customFormat="1" ht="22.5" customHeight="1" x14ac:dyDescent="0.25">
      <c r="C42" s="240"/>
      <c r="D42" s="241" t="s">
        <v>280</v>
      </c>
      <c r="E42" s="242">
        <f>+E41+1</f>
        <v>44449</v>
      </c>
      <c r="F42" s="243"/>
      <c r="G42" s="244">
        <v>9009</v>
      </c>
      <c r="H42" s="245" t="s">
        <v>279</v>
      </c>
      <c r="I42" s="205" t="s">
        <v>249</v>
      </c>
      <c r="J42" s="246">
        <v>3</v>
      </c>
      <c r="K42" s="248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77"/>
      <c r="D43" s="178" t="str">
        <f>IF(B43=1,"Mo",IF(B43=2,"Tue",IF(B43=3,"Wed",IF(B43=4,"Thu",IF(B43=5,"Fri",IF(B43=6,"Sat",IF(B43=7,"Sun","")))))))</f>
        <v>Fri</v>
      </c>
      <c r="E43" s="133">
        <f>+E39+1</f>
        <v>44449</v>
      </c>
      <c r="F43" s="134" t="s">
        <v>242</v>
      </c>
      <c r="G43" s="135">
        <v>9002</v>
      </c>
      <c r="H43" s="151" t="s">
        <v>278</v>
      </c>
      <c r="I43" s="205" t="s">
        <v>249</v>
      </c>
      <c r="J43" s="179">
        <v>2</v>
      </c>
      <c r="K43" s="248" t="s">
        <v>60</v>
      </c>
    </row>
    <row r="44" spans="1:11" ht="22.5" customHeight="1" x14ac:dyDescent="0.25">
      <c r="C44" s="177"/>
      <c r="D44" s="178" t="str">
        <f>D43</f>
        <v>Fri</v>
      </c>
      <c r="E44" s="133">
        <f>E43</f>
        <v>44449</v>
      </c>
      <c r="F44" s="134" t="s">
        <v>243</v>
      </c>
      <c r="G44" s="135">
        <v>9002</v>
      </c>
      <c r="H44" s="151" t="s">
        <v>343</v>
      </c>
      <c r="I44" s="205" t="s">
        <v>249</v>
      </c>
      <c r="J44" s="179">
        <v>1</v>
      </c>
      <c r="K44" s="248" t="s">
        <v>60</v>
      </c>
    </row>
    <row r="45" spans="1:11" ht="22.5" customHeight="1" x14ac:dyDescent="0.25">
      <c r="C45" s="177"/>
      <c r="D45" s="178" t="str">
        <f t="shared" ref="D45:E45" si="10">D44</f>
        <v>Fri</v>
      </c>
      <c r="E45" s="133">
        <f t="shared" si="10"/>
        <v>44449</v>
      </c>
      <c r="F45" s="134" t="s">
        <v>341</v>
      </c>
      <c r="G45" s="135">
        <v>9002</v>
      </c>
      <c r="H45" s="151" t="s">
        <v>281</v>
      </c>
      <c r="I45" s="205" t="s">
        <v>249</v>
      </c>
      <c r="J45" s="179">
        <v>2</v>
      </c>
      <c r="K45" s="248" t="s">
        <v>60</v>
      </c>
    </row>
    <row r="46" spans="1:11" ht="22.5" customHeight="1" x14ac:dyDescent="0.25">
      <c r="A46" s="111" t="str">
        <f t="shared" si="0"/>
        <v/>
      </c>
      <c r="B46" s="111">
        <f t="shared" si="1"/>
        <v>6</v>
      </c>
      <c r="C46" s="177"/>
      <c r="D46" s="181" t="str">
        <f t="shared" si="5"/>
        <v>Sat</v>
      </c>
      <c r="E46" s="142">
        <f>+E43+1</f>
        <v>44450</v>
      </c>
      <c r="F46" s="143"/>
      <c r="G46" s="144"/>
      <c r="H46" s="145"/>
      <c r="I46" s="144"/>
      <c r="J46" s="182"/>
      <c r="K46" s="147"/>
    </row>
    <row r="47" spans="1:11" s="183" customFormat="1" ht="22.5" customHeight="1" x14ac:dyDescent="0.25">
      <c r="A47" s="183" t="str">
        <f t="shared" si="0"/>
        <v/>
      </c>
      <c r="B47" s="183">
        <f t="shared" si="1"/>
        <v>7</v>
      </c>
      <c r="C47" s="184"/>
      <c r="D47" s="181" t="str">
        <f t="shared" si="5"/>
        <v>Sun</v>
      </c>
      <c r="E47" s="142">
        <f>+E46+1</f>
        <v>44451</v>
      </c>
      <c r="F47" s="143"/>
      <c r="G47" s="144"/>
      <c r="H47" s="152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1</v>
      </c>
      <c r="C48" s="177"/>
      <c r="D48" s="178" t="str">
        <f t="shared" si="5"/>
        <v>Mo</v>
      </c>
      <c r="E48" s="133">
        <f>+E47+1</f>
        <v>44452</v>
      </c>
      <c r="F48" s="134"/>
      <c r="G48" s="135">
        <v>9004</v>
      </c>
      <c r="H48" s="151" t="s">
        <v>282</v>
      </c>
      <c r="I48" s="205" t="s">
        <v>249</v>
      </c>
      <c r="J48" s="179">
        <v>3</v>
      </c>
      <c r="K48" s="248" t="s">
        <v>60</v>
      </c>
    </row>
    <row r="49" spans="1:11" ht="22.5" customHeight="1" x14ac:dyDescent="0.25">
      <c r="C49" s="177"/>
      <c r="D49" s="178" t="str">
        <f>D48</f>
        <v>Mo</v>
      </c>
      <c r="E49" s="133">
        <f>E48</f>
        <v>44452</v>
      </c>
      <c r="F49" s="134" t="s">
        <v>242</v>
      </c>
      <c r="G49" s="135">
        <v>9002</v>
      </c>
      <c r="H49" s="151" t="s">
        <v>283</v>
      </c>
      <c r="I49" s="205" t="s">
        <v>249</v>
      </c>
      <c r="J49" s="179">
        <v>1</v>
      </c>
      <c r="K49" s="248" t="s">
        <v>60</v>
      </c>
    </row>
    <row r="50" spans="1:11" ht="22.5" customHeight="1" x14ac:dyDescent="0.25">
      <c r="C50" s="177"/>
      <c r="D50" s="178" t="str">
        <f t="shared" ref="D50:E50" si="11">D49</f>
        <v>Mo</v>
      </c>
      <c r="E50" s="133">
        <f t="shared" si="11"/>
        <v>44452</v>
      </c>
      <c r="F50" s="134"/>
      <c r="G50" s="135">
        <v>9004</v>
      </c>
      <c r="H50" s="151" t="s">
        <v>285</v>
      </c>
      <c r="I50" s="205" t="s">
        <v>249</v>
      </c>
      <c r="J50" s="179">
        <v>3</v>
      </c>
      <c r="K50" s="248" t="s">
        <v>60</v>
      </c>
    </row>
    <row r="51" spans="1:11" ht="22.5" customHeight="1" x14ac:dyDescent="0.25">
      <c r="C51" s="177"/>
      <c r="D51" s="178" t="str">
        <f t="shared" ref="D51" si="12">D50</f>
        <v>Mo</v>
      </c>
      <c r="E51" s="133">
        <f t="shared" ref="E51" si="13">E50</f>
        <v>44452</v>
      </c>
      <c r="F51" s="134" t="s">
        <v>242</v>
      </c>
      <c r="G51" s="135">
        <v>9002</v>
      </c>
      <c r="H51" s="151" t="s">
        <v>286</v>
      </c>
      <c r="I51" s="205" t="s">
        <v>249</v>
      </c>
      <c r="J51" s="179">
        <v>1</v>
      </c>
      <c r="K51" s="248" t="s">
        <v>60</v>
      </c>
    </row>
    <row r="52" spans="1:11" ht="22.5" customHeight="1" x14ac:dyDescent="0.25">
      <c r="C52" s="177"/>
      <c r="D52" s="178" t="str">
        <f t="shared" ref="D52" si="14">D51</f>
        <v>Mo</v>
      </c>
      <c r="E52" s="133">
        <f t="shared" ref="E52" si="15">E51</f>
        <v>44452</v>
      </c>
      <c r="F52" s="134" t="s">
        <v>242</v>
      </c>
      <c r="G52" s="135">
        <v>9002</v>
      </c>
      <c r="H52" s="151" t="s">
        <v>287</v>
      </c>
      <c r="I52" s="205" t="s">
        <v>249</v>
      </c>
      <c r="J52" s="179">
        <v>3</v>
      </c>
      <c r="K52" s="248" t="s">
        <v>60</v>
      </c>
    </row>
    <row r="53" spans="1:11" ht="22.5" customHeight="1" x14ac:dyDescent="0.25">
      <c r="C53" s="177"/>
      <c r="D53" s="178" t="str">
        <f>D50</f>
        <v>Mo</v>
      </c>
      <c r="E53" s="133">
        <f>E50</f>
        <v>44452</v>
      </c>
      <c r="F53" s="134" t="s">
        <v>341</v>
      </c>
      <c r="G53" s="135">
        <v>9002</v>
      </c>
      <c r="H53" s="151" t="s">
        <v>342</v>
      </c>
      <c r="I53" s="205" t="s">
        <v>249</v>
      </c>
      <c r="J53" s="179">
        <v>1</v>
      </c>
      <c r="K53" s="248" t="s">
        <v>60</v>
      </c>
    </row>
    <row r="54" spans="1:11" ht="22.5" customHeight="1" x14ac:dyDescent="0.25">
      <c r="C54" s="177"/>
      <c r="D54" s="178" t="str">
        <f>D51</f>
        <v>Mo</v>
      </c>
      <c r="E54" s="133">
        <f>E51</f>
        <v>44452</v>
      </c>
      <c r="F54" s="134" t="s">
        <v>341</v>
      </c>
      <c r="G54" s="135">
        <v>9002</v>
      </c>
      <c r="H54" s="151" t="s">
        <v>288</v>
      </c>
      <c r="I54" s="205" t="s">
        <v>249</v>
      </c>
      <c r="J54" s="179">
        <v>1</v>
      </c>
      <c r="K54" s="248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77"/>
      <c r="D55" s="181" t="str">
        <f t="shared" si="5"/>
        <v>Tue</v>
      </c>
      <c r="E55" s="142">
        <f>+E48+1</f>
        <v>44453</v>
      </c>
      <c r="F55" s="143" t="s">
        <v>341</v>
      </c>
      <c r="G55" s="144">
        <v>9002</v>
      </c>
      <c r="H55" s="145" t="s">
        <v>289</v>
      </c>
      <c r="I55" s="144" t="s">
        <v>249</v>
      </c>
      <c r="J55" s="182">
        <v>3</v>
      </c>
      <c r="K55" s="224" t="s">
        <v>60</v>
      </c>
    </row>
    <row r="56" spans="1:11" ht="22.5" customHeight="1" x14ac:dyDescent="0.25">
      <c r="C56" s="177"/>
      <c r="D56" s="181" t="str">
        <f>D55</f>
        <v>Tue</v>
      </c>
      <c r="E56" s="142">
        <f>E55</f>
        <v>44453</v>
      </c>
      <c r="F56" s="143"/>
      <c r="G56" s="144">
        <v>9004</v>
      </c>
      <c r="H56" s="145" t="s">
        <v>290</v>
      </c>
      <c r="I56" s="144" t="s">
        <v>249</v>
      </c>
      <c r="J56" s="182">
        <v>2</v>
      </c>
      <c r="K56" s="224" t="s">
        <v>60</v>
      </c>
    </row>
    <row r="57" spans="1:11" ht="22.5" customHeight="1" x14ac:dyDescent="0.25">
      <c r="C57" s="177"/>
      <c r="D57" s="181" t="str">
        <f t="shared" ref="D57:E57" si="16">D56</f>
        <v>Tue</v>
      </c>
      <c r="E57" s="142">
        <f t="shared" si="16"/>
        <v>44453</v>
      </c>
      <c r="F57" s="143" t="s">
        <v>243</v>
      </c>
      <c r="G57" s="144">
        <v>9002</v>
      </c>
      <c r="H57" s="145" t="s">
        <v>291</v>
      </c>
      <c r="I57" s="144" t="s">
        <v>249</v>
      </c>
      <c r="J57" s="182">
        <v>1</v>
      </c>
      <c r="K57" s="224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3</v>
      </c>
      <c r="C58" s="177"/>
      <c r="D58" s="178" t="str">
        <f t="shared" si="5"/>
        <v>Wed</v>
      </c>
      <c r="E58" s="133">
        <f>+E55+1</f>
        <v>44454</v>
      </c>
      <c r="F58" s="134" t="s">
        <v>346</v>
      </c>
      <c r="G58" s="135">
        <v>9002</v>
      </c>
      <c r="H58" s="151" t="s">
        <v>293</v>
      </c>
      <c r="I58" s="205" t="s">
        <v>249</v>
      </c>
      <c r="J58" s="179">
        <v>1</v>
      </c>
      <c r="K58" s="248" t="s">
        <v>60</v>
      </c>
    </row>
    <row r="59" spans="1:11" ht="22.5" customHeight="1" x14ac:dyDescent="0.25">
      <c r="C59" s="177"/>
      <c r="D59" s="178" t="str">
        <f>D58</f>
        <v>Wed</v>
      </c>
      <c r="E59" s="133">
        <f>E58</f>
        <v>44454</v>
      </c>
      <c r="F59" s="134" t="s">
        <v>346</v>
      </c>
      <c r="G59" s="135">
        <v>9002</v>
      </c>
      <c r="H59" s="151" t="s">
        <v>292</v>
      </c>
      <c r="I59" s="205" t="s">
        <v>249</v>
      </c>
      <c r="J59" s="179">
        <v>1</v>
      </c>
      <c r="K59" s="248" t="s">
        <v>60</v>
      </c>
    </row>
    <row r="60" spans="1:11" ht="22.5" customHeight="1" x14ac:dyDescent="0.25">
      <c r="C60" s="177"/>
      <c r="D60" s="178" t="str">
        <f t="shared" ref="D60:E62" si="17">D59</f>
        <v>Wed</v>
      </c>
      <c r="E60" s="133">
        <f t="shared" si="17"/>
        <v>44454</v>
      </c>
      <c r="F60" s="134" t="s">
        <v>346</v>
      </c>
      <c r="G60" s="135">
        <v>9002</v>
      </c>
      <c r="H60" s="151" t="s">
        <v>294</v>
      </c>
      <c r="I60" s="205" t="s">
        <v>249</v>
      </c>
      <c r="J60" s="179">
        <v>4</v>
      </c>
      <c r="K60" s="248" t="s">
        <v>60</v>
      </c>
    </row>
    <row r="61" spans="1:11" ht="22.5" customHeight="1" x14ac:dyDescent="0.25">
      <c r="C61" s="177"/>
      <c r="D61" s="178" t="str">
        <f t="shared" si="17"/>
        <v>Wed</v>
      </c>
      <c r="E61" s="133">
        <f t="shared" si="17"/>
        <v>44454</v>
      </c>
      <c r="F61" s="134" t="s">
        <v>341</v>
      </c>
      <c r="G61" s="135">
        <v>9002</v>
      </c>
      <c r="H61" s="151" t="s">
        <v>295</v>
      </c>
      <c r="I61" s="205" t="s">
        <v>249</v>
      </c>
      <c r="J61" s="179">
        <v>1</v>
      </c>
      <c r="K61" s="248" t="s">
        <v>60</v>
      </c>
    </row>
    <row r="62" spans="1:11" ht="22.5" customHeight="1" x14ac:dyDescent="0.25">
      <c r="C62" s="177"/>
      <c r="D62" s="178" t="str">
        <f t="shared" si="17"/>
        <v>Wed</v>
      </c>
      <c r="E62" s="133">
        <f t="shared" si="17"/>
        <v>44454</v>
      </c>
      <c r="F62" s="134" t="s">
        <v>341</v>
      </c>
      <c r="G62" s="135">
        <v>9002</v>
      </c>
      <c r="H62" s="151" t="s">
        <v>288</v>
      </c>
      <c r="I62" s="205" t="s">
        <v>249</v>
      </c>
      <c r="J62" s="179">
        <v>1</v>
      </c>
      <c r="K62" s="248" t="s">
        <v>60</v>
      </c>
    </row>
    <row r="63" spans="1:11" ht="22.5" customHeight="1" x14ac:dyDescent="0.25">
      <c r="A63" s="111">
        <f t="shared" si="0"/>
        <v>1</v>
      </c>
      <c r="B63" s="111">
        <f t="shared" si="1"/>
        <v>4</v>
      </c>
      <c r="C63" s="177"/>
      <c r="D63" s="181" t="str">
        <f t="shared" si="5"/>
        <v>Thu</v>
      </c>
      <c r="E63" s="142">
        <f>+E58+1</f>
        <v>44455</v>
      </c>
      <c r="F63" s="143" t="s">
        <v>341</v>
      </c>
      <c r="G63" s="144">
        <v>9002</v>
      </c>
      <c r="H63" s="145" t="s">
        <v>296</v>
      </c>
      <c r="I63" s="144" t="s">
        <v>249</v>
      </c>
      <c r="J63" s="182">
        <v>3</v>
      </c>
      <c r="K63" s="224" t="s">
        <v>60</v>
      </c>
    </row>
    <row r="64" spans="1:11" ht="22.5" customHeight="1" x14ac:dyDescent="0.25">
      <c r="C64" s="177"/>
      <c r="D64" s="181" t="str">
        <f>D63</f>
        <v>Thu</v>
      </c>
      <c r="E64" s="142">
        <f>E63</f>
        <v>44455</v>
      </c>
      <c r="F64" s="143" t="s">
        <v>344</v>
      </c>
      <c r="G64" s="144">
        <v>9002</v>
      </c>
      <c r="H64" s="145" t="s">
        <v>297</v>
      </c>
      <c r="I64" s="144" t="s">
        <v>249</v>
      </c>
      <c r="J64" s="182">
        <v>1</v>
      </c>
      <c r="K64" s="224" t="s">
        <v>60</v>
      </c>
    </row>
    <row r="65" spans="1:11" ht="22.5" customHeight="1" x14ac:dyDescent="0.25">
      <c r="C65" s="177"/>
      <c r="D65" s="181" t="str">
        <f t="shared" ref="D65:E66" si="18">D64</f>
        <v>Thu</v>
      </c>
      <c r="E65" s="142">
        <f t="shared" si="18"/>
        <v>44455</v>
      </c>
      <c r="F65" s="143" t="s">
        <v>346</v>
      </c>
      <c r="G65" s="144">
        <v>9002</v>
      </c>
      <c r="H65" s="145" t="s">
        <v>298</v>
      </c>
      <c r="I65" s="144" t="s">
        <v>249</v>
      </c>
      <c r="J65" s="182">
        <v>6</v>
      </c>
      <c r="K65" s="224" t="s">
        <v>60</v>
      </c>
    </row>
    <row r="66" spans="1:11" ht="22.5" customHeight="1" x14ac:dyDescent="0.25">
      <c r="C66" s="177"/>
      <c r="D66" s="181" t="str">
        <f t="shared" si="18"/>
        <v>Thu</v>
      </c>
      <c r="E66" s="142">
        <f t="shared" si="18"/>
        <v>44455</v>
      </c>
      <c r="F66" s="143" t="s">
        <v>242</v>
      </c>
      <c r="G66" s="144">
        <v>9002</v>
      </c>
      <c r="H66" s="145" t="s">
        <v>299</v>
      </c>
      <c r="I66" s="144" t="s">
        <v>249</v>
      </c>
      <c r="J66" s="182">
        <v>0.3</v>
      </c>
      <c r="K66" s="224" t="s">
        <v>60</v>
      </c>
    </row>
    <row r="67" spans="1:11" ht="22.5" customHeight="1" x14ac:dyDescent="0.25">
      <c r="A67" s="111">
        <f t="shared" si="0"/>
        <v>1</v>
      </c>
      <c r="B67" s="111">
        <f t="shared" si="1"/>
        <v>5</v>
      </c>
      <c r="C67" s="177"/>
      <c r="D67" s="178" t="str">
        <f t="shared" si="5"/>
        <v>Fri</v>
      </c>
      <c r="E67" s="133">
        <f>+E63+1</f>
        <v>44456</v>
      </c>
      <c r="F67" s="134"/>
      <c r="G67" s="135">
        <v>9004</v>
      </c>
      <c r="H67" s="151" t="s">
        <v>300</v>
      </c>
      <c r="I67" s="135" t="s">
        <v>139</v>
      </c>
      <c r="J67" s="179">
        <v>1</v>
      </c>
      <c r="K67" s="248" t="s">
        <v>60</v>
      </c>
    </row>
    <row r="68" spans="1:11" ht="22.5" customHeight="1" x14ac:dyDescent="0.25">
      <c r="C68" s="177"/>
      <c r="D68" s="178" t="str">
        <f>D67</f>
        <v>Fri</v>
      </c>
      <c r="E68" s="133">
        <f>E67</f>
        <v>44456</v>
      </c>
      <c r="F68" s="243"/>
      <c r="G68" s="244">
        <v>9004</v>
      </c>
      <c r="H68" s="151" t="s">
        <v>301</v>
      </c>
      <c r="I68" s="135" t="s">
        <v>139</v>
      </c>
      <c r="J68" s="179">
        <v>1</v>
      </c>
      <c r="K68" s="248" t="s">
        <v>60</v>
      </c>
    </row>
    <row r="69" spans="1:11" ht="22.5" customHeight="1" x14ac:dyDescent="0.25">
      <c r="C69" s="177"/>
      <c r="D69" s="178" t="str">
        <f t="shared" ref="D69:E71" si="19">D68</f>
        <v>Fri</v>
      </c>
      <c r="E69" s="133">
        <f t="shared" si="19"/>
        <v>44456</v>
      </c>
      <c r="F69" s="243"/>
      <c r="G69" s="244">
        <v>9004</v>
      </c>
      <c r="H69" s="151" t="s">
        <v>302</v>
      </c>
      <c r="I69" s="135" t="s">
        <v>139</v>
      </c>
      <c r="J69" s="179">
        <v>1</v>
      </c>
      <c r="K69" s="248" t="s">
        <v>60</v>
      </c>
    </row>
    <row r="70" spans="1:11" ht="22.5" customHeight="1" x14ac:dyDescent="0.25">
      <c r="C70" s="177"/>
      <c r="D70" s="178" t="str">
        <f t="shared" si="19"/>
        <v>Fri</v>
      </c>
      <c r="E70" s="133">
        <f t="shared" si="19"/>
        <v>44456</v>
      </c>
      <c r="F70" s="243" t="s">
        <v>347</v>
      </c>
      <c r="G70" s="135">
        <v>9002</v>
      </c>
      <c r="H70" s="151" t="s">
        <v>303</v>
      </c>
      <c r="I70" s="135" t="s">
        <v>139</v>
      </c>
      <c r="J70" s="179">
        <v>1</v>
      </c>
      <c r="K70" s="248" t="s">
        <v>60</v>
      </c>
    </row>
    <row r="71" spans="1:11" ht="22.5" customHeight="1" x14ac:dyDescent="0.25">
      <c r="C71" s="177"/>
      <c r="D71" s="178" t="str">
        <f t="shared" si="19"/>
        <v>Fri</v>
      </c>
      <c r="E71" s="133">
        <f t="shared" si="19"/>
        <v>44456</v>
      </c>
      <c r="F71" s="134" t="s">
        <v>346</v>
      </c>
      <c r="G71" s="135">
        <v>9002</v>
      </c>
      <c r="H71" s="151" t="s">
        <v>305</v>
      </c>
      <c r="I71" s="135" t="s">
        <v>139</v>
      </c>
      <c r="J71" s="179">
        <v>3</v>
      </c>
      <c r="K71" s="248" t="s">
        <v>60</v>
      </c>
    </row>
    <row r="72" spans="1:11" ht="22.5" customHeight="1" x14ac:dyDescent="0.25">
      <c r="C72" s="177"/>
      <c r="D72" s="178" t="str">
        <f>D70</f>
        <v>Fri</v>
      </c>
      <c r="E72" s="133">
        <f>E70</f>
        <v>44456</v>
      </c>
      <c r="F72" s="243"/>
      <c r="G72" s="244"/>
      <c r="H72" s="151" t="s">
        <v>304</v>
      </c>
      <c r="I72" s="135" t="s">
        <v>139</v>
      </c>
      <c r="J72" s="179">
        <v>1</v>
      </c>
      <c r="K72" s="248" t="s">
        <v>60</v>
      </c>
    </row>
    <row r="73" spans="1:11" ht="22.5" customHeight="1" x14ac:dyDescent="0.25">
      <c r="A73" s="111" t="str">
        <f t="shared" si="0"/>
        <v/>
      </c>
      <c r="B73" s="111">
        <f t="shared" si="1"/>
        <v>6</v>
      </c>
      <c r="C73" s="177"/>
      <c r="D73" s="181" t="str">
        <f t="shared" si="5"/>
        <v>Sat</v>
      </c>
      <c r="E73" s="142">
        <f t="shared" ref="E73" si="20">+E67+1</f>
        <v>44457</v>
      </c>
      <c r="F73" s="143" t="s">
        <v>346</v>
      </c>
      <c r="G73" s="144">
        <v>9002</v>
      </c>
      <c r="H73" s="145" t="s">
        <v>306</v>
      </c>
      <c r="I73" s="144" t="s">
        <v>249</v>
      </c>
      <c r="J73" s="182">
        <v>3</v>
      </c>
      <c r="K73" s="224" t="s">
        <v>60</v>
      </c>
    </row>
    <row r="74" spans="1:11" s="183" customFormat="1" ht="22.5" customHeight="1" x14ac:dyDescent="0.25">
      <c r="A74" s="183" t="str">
        <f t="shared" si="0"/>
        <v/>
      </c>
      <c r="B74" s="183">
        <f t="shared" si="1"/>
        <v>7</v>
      </c>
      <c r="C74" s="184"/>
      <c r="D74" s="181" t="str">
        <f t="shared" si="5"/>
        <v>Sun</v>
      </c>
      <c r="E74" s="142">
        <f>+E73+1</f>
        <v>44458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1</v>
      </c>
      <c r="C75" s="177"/>
      <c r="D75" s="178" t="str">
        <f t="shared" si="5"/>
        <v>Mo</v>
      </c>
      <c r="E75" s="133">
        <f>+E74+1</f>
        <v>44459</v>
      </c>
      <c r="F75" s="134" t="s">
        <v>242</v>
      </c>
      <c r="G75" s="135">
        <v>9002</v>
      </c>
      <c r="H75" s="151" t="s">
        <v>307</v>
      </c>
      <c r="I75" s="205" t="s">
        <v>249</v>
      </c>
      <c r="J75" s="179">
        <v>2</v>
      </c>
      <c r="K75" s="248" t="s">
        <v>60</v>
      </c>
    </row>
    <row r="76" spans="1:11" ht="22.5" customHeight="1" x14ac:dyDescent="0.25">
      <c r="C76" s="177"/>
      <c r="D76" s="178" t="str">
        <f>D75</f>
        <v>Mo</v>
      </c>
      <c r="E76" s="133">
        <f>E75</f>
        <v>44459</v>
      </c>
      <c r="F76" s="243" t="s">
        <v>347</v>
      </c>
      <c r="G76" s="135">
        <v>9002</v>
      </c>
      <c r="H76" s="151" t="s">
        <v>308</v>
      </c>
      <c r="I76" s="205" t="s">
        <v>249</v>
      </c>
      <c r="J76" s="179">
        <v>1</v>
      </c>
      <c r="K76" s="248" t="s">
        <v>60</v>
      </c>
    </row>
    <row r="77" spans="1:11" ht="22.5" customHeight="1" x14ac:dyDescent="0.25">
      <c r="C77" s="177"/>
      <c r="D77" s="178" t="str">
        <f t="shared" ref="D77:E78" si="21">D76</f>
        <v>Mo</v>
      </c>
      <c r="E77" s="133">
        <f t="shared" si="21"/>
        <v>44459</v>
      </c>
      <c r="F77" s="134" t="s">
        <v>242</v>
      </c>
      <c r="G77" s="135">
        <v>9002</v>
      </c>
      <c r="H77" s="151" t="s">
        <v>309</v>
      </c>
      <c r="I77" s="205" t="s">
        <v>249</v>
      </c>
      <c r="J77" s="179">
        <v>3</v>
      </c>
      <c r="K77" s="248" t="s">
        <v>60</v>
      </c>
    </row>
    <row r="78" spans="1:11" ht="22.5" customHeight="1" x14ac:dyDescent="0.25">
      <c r="C78" s="177"/>
      <c r="D78" s="178" t="str">
        <f t="shared" si="21"/>
        <v>Mo</v>
      </c>
      <c r="E78" s="133">
        <f t="shared" si="21"/>
        <v>44459</v>
      </c>
      <c r="F78" s="134" t="s">
        <v>243</v>
      </c>
      <c r="G78" s="135">
        <v>9002</v>
      </c>
      <c r="H78" s="151" t="s">
        <v>310</v>
      </c>
      <c r="I78" s="205" t="s">
        <v>249</v>
      </c>
      <c r="J78" s="179">
        <v>1</v>
      </c>
      <c r="K78" s="248" t="s">
        <v>60</v>
      </c>
    </row>
    <row r="79" spans="1:11" ht="22.5" customHeight="1" x14ac:dyDescent="0.25">
      <c r="A79" s="111">
        <f t="shared" si="0"/>
        <v>1</v>
      </c>
      <c r="B79" s="111">
        <f t="shared" si="1"/>
        <v>2</v>
      </c>
      <c r="C79" s="177"/>
      <c r="D79" s="181" t="str">
        <f t="shared" si="5"/>
        <v>Tue</v>
      </c>
      <c r="E79" s="142">
        <f>+E75+1</f>
        <v>44460</v>
      </c>
      <c r="F79" s="143" t="s">
        <v>341</v>
      </c>
      <c r="G79" s="144">
        <v>9002</v>
      </c>
      <c r="H79" s="145" t="s">
        <v>311</v>
      </c>
      <c r="I79" s="144" t="s">
        <v>249</v>
      </c>
      <c r="J79" s="182">
        <v>1</v>
      </c>
      <c r="K79" s="224" t="s">
        <v>60</v>
      </c>
    </row>
    <row r="80" spans="1:11" ht="22.5" customHeight="1" x14ac:dyDescent="0.25">
      <c r="C80" s="177"/>
      <c r="D80" s="181" t="str">
        <f>D79</f>
        <v>Tue</v>
      </c>
      <c r="E80" s="142">
        <f>E79</f>
        <v>44460</v>
      </c>
      <c r="F80" s="243" t="s">
        <v>347</v>
      </c>
      <c r="G80" s="144">
        <v>9002</v>
      </c>
      <c r="H80" s="145" t="s">
        <v>312</v>
      </c>
      <c r="I80" s="144" t="s">
        <v>249</v>
      </c>
      <c r="J80" s="182">
        <v>1</v>
      </c>
      <c r="K80" s="224" t="s">
        <v>60</v>
      </c>
    </row>
    <row r="81" spans="1:11" ht="22.5" customHeight="1" x14ac:dyDescent="0.25">
      <c r="C81" s="177"/>
      <c r="D81" s="181" t="str">
        <f t="shared" ref="D81:E82" si="22">D80</f>
        <v>Tue</v>
      </c>
      <c r="E81" s="142">
        <f t="shared" si="22"/>
        <v>44460</v>
      </c>
      <c r="F81" s="143" t="s">
        <v>341</v>
      </c>
      <c r="G81" s="144">
        <v>9002</v>
      </c>
      <c r="H81" s="145" t="s">
        <v>313</v>
      </c>
      <c r="I81" s="144" t="s">
        <v>249</v>
      </c>
      <c r="J81" s="182">
        <v>1</v>
      </c>
      <c r="K81" s="224" t="s">
        <v>60</v>
      </c>
    </row>
    <row r="82" spans="1:11" ht="22.5" customHeight="1" x14ac:dyDescent="0.25">
      <c r="C82" s="177"/>
      <c r="D82" s="181" t="str">
        <f t="shared" si="22"/>
        <v>Tue</v>
      </c>
      <c r="E82" s="142">
        <f t="shared" si="22"/>
        <v>44460</v>
      </c>
      <c r="F82" s="143" t="s">
        <v>242</v>
      </c>
      <c r="G82" s="144">
        <v>9002</v>
      </c>
      <c r="H82" s="145" t="s">
        <v>309</v>
      </c>
      <c r="I82" s="144" t="s">
        <v>249</v>
      </c>
      <c r="J82" s="182">
        <v>2</v>
      </c>
      <c r="K82" s="224" t="s">
        <v>60</v>
      </c>
    </row>
    <row r="83" spans="1:11" ht="22.5" customHeight="1" x14ac:dyDescent="0.25">
      <c r="A83" s="111">
        <f t="shared" si="0"/>
        <v>1</v>
      </c>
      <c r="B83" s="111">
        <f t="shared" si="1"/>
        <v>3</v>
      </c>
      <c r="C83" s="177"/>
      <c r="D83" s="178" t="str">
        <f t="shared" si="5"/>
        <v>Wed</v>
      </c>
      <c r="E83" s="133">
        <f>+E79+1</f>
        <v>44461</v>
      </c>
      <c r="F83" s="134" t="s">
        <v>241</v>
      </c>
      <c r="G83" s="135">
        <v>9002</v>
      </c>
      <c r="H83" s="151" t="s">
        <v>314</v>
      </c>
      <c r="I83" s="205" t="s">
        <v>249</v>
      </c>
      <c r="J83" s="179">
        <v>1</v>
      </c>
      <c r="K83" s="248" t="s">
        <v>60</v>
      </c>
    </row>
    <row r="84" spans="1:11" ht="22.5" customHeight="1" x14ac:dyDescent="0.25">
      <c r="C84" s="177"/>
      <c r="D84" s="178" t="str">
        <f>D83</f>
        <v>Wed</v>
      </c>
      <c r="E84" s="133">
        <f>E83</f>
        <v>44461</v>
      </c>
      <c r="F84" s="134"/>
      <c r="G84" s="135">
        <v>9004</v>
      </c>
      <c r="H84" s="151" t="s">
        <v>315</v>
      </c>
      <c r="I84" s="205" t="s">
        <v>249</v>
      </c>
      <c r="J84" s="179">
        <v>1</v>
      </c>
      <c r="K84" s="248" t="s">
        <v>60</v>
      </c>
    </row>
    <row r="85" spans="1:11" ht="22.5" customHeight="1" x14ac:dyDescent="0.25">
      <c r="C85" s="177"/>
      <c r="D85" s="178" t="str">
        <f t="shared" ref="D85:E88" si="23">D84</f>
        <v>Wed</v>
      </c>
      <c r="E85" s="133">
        <f t="shared" si="23"/>
        <v>44461</v>
      </c>
      <c r="F85" s="134"/>
      <c r="G85" s="135">
        <v>9004</v>
      </c>
      <c r="H85" s="151" t="s">
        <v>316</v>
      </c>
      <c r="I85" s="205" t="s">
        <v>249</v>
      </c>
      <c r="J85" s="179">
        <v>2</v>
      </c>
      <c r="K85" s="248" t="s">
        <v>60</v>
      </c>
    </row>
    <row r="86" spans="1:11" ht="22.5" customHeight="1" x14ac:dyDescent="0.25">
      <c r="C86" s="177"/>
      <c r="D86" s="178" t="str">
        <f t="shared" si="23"/>
        <v>Wed</v>
      </c>
      <c r="E86" s="133">
        <f t="shared" si="23"/>
        <v>44461</v>
      </c>
      <c r="F86" s="134" t="s">
        <v>341</v>
      </c>
      <c r="G86" s="135">
        <v>9002</v>
      </c>
      <c r="H86" s="151" t="s">
        <v>317</v>
      </c>
      <c r="I86" s="205" t="s">
        <v>249</v>
      </c>
      <c r="J86" s="179">
        <v>2</v>
      </c>
      <c r="K86" s="248" t="s">
        <v>60</v>
      </c>
    </row>
    <row r="87" spans="1:11" ht="22.5" customHeight="1" x14ac:dyDescent="0.25">
      <c r="C87" s="177"/>
      <c r="D87" s="178" t="str">
        <f t="shared" si="23"/>
        <v>Wed</v>
      </c>
      <c r="E87" s="133">
        <f t="shared" si="23"/>
        <v>44461</v>
      </c>
      <c r="F87" s="134" t="s">
        <v>242</v>
      </c>
      <c r="G87" s="135">
        <v>9002</v>
      </c>
      <c r="H87" s="151" t="s">
        <v>318</v>
      </c>
      <c r="I87" s="205" t="s">
        <v>249</v>
      </c>
      <c r="J87" s="179">
        <v>2</v>
      </c>
      <c r="K87" s="248" t="s">
        <v>60</v>
      </c>
    </row>
    <row r="88" spans="1:11" ht="22.5" customHeight="1" x14ac:dyDescent="0.25">
      <c r="C88" s="177"/>
      <c r="D88" s="178" t="str">
        <f t="shared" si="23"/>
        <v>Wed</v>
      </c>
      <c r="E88" s="133">
        <f t="shared" si="23"/>
        <v>44461</v>
      </c>
      <c r="F88" s="134" t="s">
        <v>243</v>
      </c>
      <c r="G88" s="135">
        <v>9002</v>
      </c>
      <c r="H88" s="151" t="s">
        <v>319</v>
      </c>
      <c r="I88" s="205" t="s">
        <v>249</v>
      </c>
      <c r="J88" s="179">
        <v>1</v>
      </c>
      <c r="K88" s="248" t="s">
        <v>60</v>
      </c>
    </row>
    <row r="89" spans="1:11" ht="22.5" customHeight="1" x14ac:dyDescent="0.25">
      <c r="A89" s="111">
        <f t="shared" si="0"/>
        <v>1</v>
      </c>
      <c r="B89" s="111">
        <f t="shared" si="1"/>
        <v>4</v>
      </c>
      <c r="C89" s="177"/>
      <c r="D89" s="181" t="str">
        <f>IF(B89=1,"Mo",IF(B89=2,"Tue",IF(B89=3,"Wed",IF(B89=4,"Thu",IF(B89=5,"Fri",IF(B89=6,"Sat",IF(B89=7,"Sun","")))))))</f>
        <v>Thu</v>
      </c>
      <c r="E89" s="142">
        <f>+E83+1</f>
        <v>44462</v>
      </c>
      <c r="F89" s="143" t="s">
        <v>242</v>
      </c>
      <c r="G89" s="144">
        <v>9002</v>
      </c>
      <c r="H89" s="145" t="s">
        <v>320</v>
      </c>
      <c r="I89" s="144" t="s">
        <v>249</v>
      </c>
      <c r="J89" s="182">
        <v>1</v>
      </c>
      <c r="K89" s="224" t="s">
        <v>60</v>
      </c>
    </row>
    <row r="90" spans="1:11" ht="22.5" customHeight="1" x14ac:dyDescent="0.25">
      <c r="C90" s="177"/>
      <c r="D90" s="181" t="str">
        <f>D89</f>
        <v>Thu</v>
      </c>
      <c r="E90" s="142">
        <f>E89</f>
        <v>44462</v>
      </c>
      <c r="F90" s="143" t="s">
        <v>242</v>
      </c>
      <c r="G90" s="144">
        <v>9002</v>
      </c>
      <c r="H90" s="145" t="s">
        <v>321</v>
      </c>
      <c r="I90" s="144" t="s">
        <v>249</v>
      </c>
      <c r="J90" s="182">
        <v>2</v>
      </c>
      <c r="K90" s="224" t="s">
        <v>60</v>
      </c>
    </row>
    <row r="91" spans="1:11" ht="22.5" customHeight="1" x14ac:dyDescent="0.25">
      <c r="C91" s="177"/>
      <c r="D91" s="181" t="str">
        <f t="shared" ref="D91:E92" si="24">D90</f>
        <v>Thu</v>
      </c>
      <c r="E91" s="142">
        <f t="shared" si="24"/>
        <v>44462</v>
      </c>
      <c r="F91" s="143" t="s">
        <v>344</v>
      </c>
      <c r="G91" s="144">
        <v>9002</v>
      </c>
      <c r="H91" s="145" t="s">
        <v>322</v>
      </c>
      <c r="I91" s="144" t="s">
        <v>249</v>
      </c>
      <c r="J91" s="182">
        <v>2</v>
      </c>
      <c r="K91" s="224" t="s">
        <v>60</v>
      </c>
    </row>
    <row r="92" spans="1:11" ht="22.5" customHeight="1" x14ac:dyDescent="0.25">
      <c r="C92" s="177"/>
      <c r="D92" s="181" t="str">
        <f t="shared" si="24"/>
        <v>Thu</v>
      </c>
      <c r="E92" s="142">
        <f t="shared" si="24"/>
        <v>44462</v>
      </c>
      <c r="F92" s="143" t="s">
        <v>243</v>
      </c>
      <c r="G92" s="144">
        <v>9002</v>
      </c>
      <c r="H92" s="145" t="s">
        <v>323</v>
      </c>
      <c r="I92" s="144" t="s">
        <v>249</v>
      </c>
      <c r="J92" s="182">
        <v>3</v>
      </c>
      <c r="K92" s="224" t="s">
        <v>60</v>
      </c>
    </row>
    <row r="93" spans="1:11" ht="22.5" customHeight="1" x14ac:dyDescent="0.25">
      <c r="A93" s="111">
        <f t="shared" si="0"/>
        <v>1</v>
      </c>
      <c r="B93" s="111">
        <f t="shared" si="1"/>
        <v>5</v>
      </c>
      <c r="C93" s="177"/>
      <c r="D93" s="178" t="str">
        <f t="shared" si="5"/>
        <v>Fri</v>
      </c>
      <c r="E93" s="133">
        <f>+E89+1</f>
        <v>44463</v>
      </c>
      <c r="F93" s="134" t="s">
        <v>341</v>
      </c>
      <c r="G93" s="135">
        <v>9002</v>
      </c>
      <c r="H93" s="151" t="s">
        <v>284</v>
      </c>
      <c r="I93" s="205" t="s">
        <v>249</v>
      </c>
      <c r="J93" s="179">
        <v>1</v>
      </c>
      <c r="K93" s="248" t="s">
        <v>60</v>
      </c>
    </row>
    <row r="94" spans="1:11" ht="22.5" customHeight="1" x14ac:dyDescent="0.25">
      <c r="C94" s="177"/>
      <c r="D94" s="178" t="str">
        <f>D93</f>
        <v>Fri</v>
      </c>
      <c r="E94" s="133">
        <f>E93</f>
        <v>44463</v>
      </c>
      <c r="F94" s="134"/>
      <c r="G94" s="135">
        <v>9004</v>
      </c>
      <c r="H94" s="151" t="s">
        <v>316</v>
      </c>
      <c r="I94" s="205" t="s">
        <v>249</v>
      </c>
      <c r="J94" s="179">
        <v>3</v>
      </c>
      <c r="K94" s="248" t="s">
        <v>60</v>
      </c>
    </row>
    <row r="95" spans="1:11" ht="22.5" customHeight="1" x14ac:dyDescent="0.25">
      <c r="C95" s="177"/>
      <c r="D95" s="178" t="str">
        <f t="shared" ref="D95:E95" si="25">D94</f>
        <v>Fri</v>
      </c>
      <c r="E95" s="133">
        <f t="shared" si="25"/>
        <v>44463</v>
      </c>
      <c r="F95" s="134" t="s">
        <v>344</v>
      </c>
      <c r="G95" s="135">
        <v>9002</v>
      </c>
      <c r="H95" s="151" t="s">
        <v>325</v>
      </c>
      <c r="I95" s="205" t="s">
        <v>249</v>
      </c>
      <c r="J95" s="179">
        <v>3</v>
      </c>
      <c r="K95" s="248" t="s">
        <v>60</v>
      </c>
    </row>
    <row r="96" spans="1:11" ht="22.5" customHeight="1" x14ac:dyDescent="0.25">
      <c r="A96" s="111" t="str">
        <f t="shared" si="0"/>
        <v/>
      </c>
      <c r="B96" s="111">
        <f t="shared" si="1"/>
        <v>6</v>
      </c>
      <c r="C96" s="177"/>
      <c r="D96" s="181" t="str">
        <f t="shared" si="5"/>
        <v>Sat</v>
      </c>
      <c r="E96" s="142">
        <f>+E93+1</f>
        <v>44464</v>
      </c>
      <c r="F96" s="143"/>
      <c r="G96" s="144"/>
      <c r="H96" s="145"/>
      <c r="I96" s="144"/>
      <c r="J96" s="182"/>
      <c r="K96" s="147"/>
    </row>
    <row r="97" spans="1:11" s="183" customFormat="1" ht="22.5" customHeight="1" x14ac:dyDescent="0.25">
      <c r="A97" s="183" t="str">
        <f t="shared" si="0"/>
        <v/>
      </c>
      <c r="B97" s="183">
        <f t="shared" si="1"/>
        <v>7</v>
      </c>
      <c r="C97" s="184"/>
      <c r="D97" s="181" t="str">
        <f t="shared" si="5"/>
        <v>Sun</v>
      </c>
      <c r="E97" s="142">
        <f>+E96+1</f>
        <v>44465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1</v>
      </c>
      <c r="C98" s="177"/>
      <c r="D98" s="178" t="str">
        <f t="shared" si="5"/>
        <v>Mo</v>
      </c>
      <c r="E98" s="133">
        <f>+E97+1</f>
        <v>44466</v>
      </c>
      <c r="F98" s="134" t="s">
        <v>242</v>
      </c>
      <c r="G98" s="135">
        <v>9002</v>
      </c>
      <c r="H98" s="151" t="s">
        <v>326</v>
      </c>
      <c r="I98" s="205" t="s">
        <v>139</v>
      </c>
      <c r="J98" s="179">
        <v>1</v>
      </c>
      <c r="K98" s="248" t="s">
        <v>60</v>
      </c>
    </row>
    <row r="99" spans="1:11" ht="22.5" customHeight="1" x14ac:dyDescent="0.25">
      <c r="C99" s="177"/>
      <c r="D99" s="178" t="str">
        <f>D98</f>
        <v>Mo</v>
      </c>
      <c r="E99" s="133">
        <f>E98</f>
        <v>44466</v>
      </c>
      <c r="F99" s="134" t="s">
        <v>242</v>
      </c>
      <c r="G99" s="135">
        <v>9002</v>
      </c>
      <c r="H99" s="151" t="s">
        <v>327</v>
      </c>
      <c r="I99" s="205" t="s">
        <v>139</v>
      </c>
      <c r="J99" s="179">
        <v>3</v>
      </c>
      <c r="K99" s="248" t="s">
        <v>60</v>
      </c>
    </row>
    <row r="100" spans="1:11" ht="22.5" customHeight="1" x14ac:dyDescent="0.25">
      <c r="C100" s="177"/>
      <c r="D100" s="178" t="str">
        <f t="shared" ref="D100:E102" si="26">D99</f>
        <v>Mo</v>
      </c>
      <c r="E100" s="133">
        <f t="shared" si="26"/>
        <v>44466</v>
      </c>
      <c r="F100" s="134" t="s">
        <v>242</v>
      </c>
      <c r="G100" s="135">
        <v>9002</v>
      </c>
      <c r="H100" s="151" t="s">
        <v>328</v>
      </c>
      <c r="I100" s="205" t="s">
        <v>139</v>
      </c>
      <c r="J100" s="179">
        <v>1</v>
      </c>
      <c r="K100" s="248" t="s">
        <v>60</v>
      </c>
    </row>
    <row r="101" spans="1:11" ht="22.5" customHeight="1" x14ac:dyDescent="0.25">
      <c r="C101" s="177"/>
      <c r="D101" s="178" t="str">
        <f t="shared" si="26"/>
        <v>Mo</v>
      </c>
      <c r="E101" s="133">
        <f t="shared" si="26"/>
        <v>44466</v>
      </c>
      <c r="F101" s="134" t="s">
        <v>341</v>
      </c>
      <c r="G101" s="135">
        <v>9002</v>
      </c>
      <c r="H101" s="151" t="s">
        <v>329</v>
      </c>
      <c r="I101" s="205" t="s">
        <v>139</v>
      </c>
      <c r="J101" s="179">
        <v>1</v>
      </c>
      <c r="K101" s="248" t="s">
        <v>60</v>
      </c>
    </row>
    <row r="102" spans="1:11" ht="22.5" customHeight="1" x14ac:dyDescent="0.25">
      <c r="C102" s="177"/>
      <c r="D102" s="178" t="str">
        <f t="shared" si="26"/>
        <v>Mo</v>
      </c>
      <c r="E102" s="133">
        <f t="shared" si="26"/>
        <v>44466</v>
      </c>
      <c r="F102" s="134" t="s">
        <v>341</v>
      </c>
      <c r="G102" s="135">
        <v>9002</v>
      </c>
      <c r="H102" s="151" t="s">
        <v>330</v>
      </c>
      <c r="I102" s="205" t="s">
        <v>139</v>
      </c>
      <c r="J102" s="179">
        <v>1</v>
      </c>
      <c r="K102" s="248" t="s">
        <v>60</v>
      </c>
    </row>
    <row r="103" spans="1:11" ht="22.5" customHeight="1" x14ac:dyDescent="0.25">
      <c r="A103" s="111">
        <f t="shared" si="0"/>
        <v>1</v>
      </c>
      <c r="B103" s="111">
        <f t="shared" si="1"/>
        <v>2</v>
      </c>
      <c r="C103" s="177"/>
      <c r="D103" s="181" t="str">
        <f t="shared" si="5"/>
        <v>Tue</v>
      </c>
      <c r="E103" s="142">
        <f>+E98+1</f>
        <v>44467</v>
      </c>
      <c r="F103" s="143"/>
      <c r="G103" s="144">
        <v>9004</v>
      </c>
      <c r="H103" s="247" t="s">
        <v>331</v>
      </c>
      <c r="I103" s="144" t="s">
        <v>139</v>
      </c>
      <c r="J103" s="182">
        <v>1</v>
      </c>
      <c r="K103" s="224" t="s">
        <v>60</v>
      </c>
    </row>
    <row r="104" spans="1:11" ht="22.5" customHeight="1" x14ac:dyDescent="0.25">
      <c r="C104" s="177"/>
      <c r="D104" s="181" t="str">
        <f>D103</f>
        <v>Tue</v>
      </c>
      <c r="E104" s="142">
        <f>E103</f>
        <v>44467</v>
      </c>
      <c r="F104" s="143" t="s">
        <v>241</v>
      </c>
      <c r="G104" s="144">
        <v>9002</v>
      </c>
      <c r="H104" s="247" t="s">
        <v>332</v>
      </c>
      <c r="I104" s="144" t="s">
        <v>139</v>
      </c>
      <c r="J104" s="182">
        <v>2</v>
      </c>
      <c r="K104" s="224" t="s">
        <v>60</v>
      </c>
    </row>
    <row r="105" spans="1:11" ht="22.5" customHeight="1" x14ac:dyDescent="0.25">
      <c r="C105" s="177"/>
      <c r="D105" s="181" t="str">
        <f t="shared" ref="D105:E107" si="27">D104</f>
        <v>Tue</v>
      </c>
      <c r="E105" s="142">
        <f t="shared" si="27"/>
        <v>44467</v>
      </c>
      <c r="F105" s="143" t="s">
        <v>242</v>
      </c>
      <c r="G105" s="144">
        <v>9002</v>
      </c>
      <c r="H105" s="247" t="s">
        <v>333</v>
      </c>
      <c r="I105" s="144" t="s">
        <v>139</v>
      </c>
      <c r="J105" s="182">
        <v>4</v>
      </c>
      <c r="K105" s="224" t="s">
        <v>60</v>
      </c>
    </row>
    <row r="106" spans="1:11" ht="22.5" customHeight="1" x14ac:dyDescent="0.25">
      <c r="C106" s="177"/>
      <c r="D106" s="181" t="str">
        <f t="shared" si="27"/>
        <v>Tue</v>
      </c>
      <c r="E106" s="142">
        <f t="shared" si="27"/>
        <v>44467</v>
      </c>
      <c r="F106" s="143" t="s">
        <v>341</v>
      </c>
      <c r="G106" s="144">
        <v>9002</v>
      </c>
      <c r="H106" s="247" t="s">
        <v>334</v>
      </c>
      <c r="I106" s="144" t="s">
        <v>139</v>
      </c>
      <c r="J106" s="182">
        <v>1</v>
      </c>
      <c r="K106" s="224" t="s">
        <v>60</v>
      </c>
    </row>
    <row r="107" spans="1:11" ht="22.5" customHeight="1" x14ac:dyDescent="0.25">
      <c r="C107" s="177"/>
      <c r="D107" s="181" t="str">
        <f t="shared" si="27"/>
        <v>Tue</v>
      </c>
      <c r="E107" s="142">
        <f t="shared" si="27"/>
        <v>44467</v>
      </c>
      <c r="F107" s="143" t="s">
        <v>345</v>
      </c>
      <c r="G107" s="144">
        <v>9002</v>
      </c>
      <c r="H107" s="247" t="s">
        <v>339</v>
      </c>
      <c r="I107" s="144" t="s">
        <v>139</v>
      </c>
      <c r="J107" s="182">
        <v>3</v>
      </c>
      <c r="K107" s="224" t="s">
        <v>60</v>
      </c>
    </row>
    <row r="108" spans="1:11" ht="22.5" customHeight="1" x14ac:dyDescent="0.25">
      <c r="C108" s="177"/>
      <c r="D108" s="181" t="str">
        <f>D106</f>
        <v>Tue</v>
      </c>
      <c r="E108" s="142">
        <f>E106</f>
        <v>44467</v>
      </c>
      <c r="F108" s="143" t="s">
        <v>341</v>
      </c>
      <c r="G108" s="144">
        <v>9002</v>
      </c>
      <c r="H108" s="247" t="s">
        <v>335</v>
      </c>
      <c r="I108" s="144" t="s">
        <v>139</v>
      </c>
      <c r="J108" s="182">
        <v>1</v>
      </c>
      <c r="K108" s="224" t="s">
        <v>60</v>
      </c>
    </row>
    <row r="109" spans="1:11" ht="22.5" customHeight="1" x14ac:dyDescent="0.25">
      <c r="A109" s="111">
        <f t="shared" si="0"/>
        <v>1</v>
      </c>
      <c r="B109" s="111">
        <f>WEEKDAY(E103+1,2)</f>
        <v>3</v>
      </c>
      <c r="C109" s="177"/>
      <c r="D109" s="178" t="str">
        <f>IF(B109=1,"Mo",IF(B109=2,"Tue",IF(B109=3,"Wed",IF(B109=4,"Thu",IF(B109=5,"Fri",IF(B109=6,"Sat",IF(B109=7,"Sun","")))))))</f>
        <v>Wed</v>
      </c>
      <c r="E109" s="133">
        <f>IF(MONTH(E103+1)&gt;MONTH(E103),"",E103+1)</f>
        <v>44468</v>
      </c>
      <c r="F109" s="134" t="s">
        <v>242</v>
      </c>
      <c r="G109" s="135">
        <v>9002</v>
      </c>
      <c r="H109" s="151" t="s">
        <v>336</v>
      </c>
      <c r="I109" s="135" t="s">
        <v>337</v>
      </c>
      <c r="J109" s="179">
        <v>6</v>
      </c>
      <c r="K109" s="248" t="s">
        <v>60</v>
      </c>
    </row>
    <row r="110" spans="1:11" ht="22.5" customHeight="1" x14ac:dyDescent="0.25">
      <c r="C110" s="177"/>
      <c r="D110" s="178" t="str">
        <f>D109</f>
        <v>Wed</v>
      </c>
      <c r="E110" s="133">
        <f>E109</f>
        <v>44468</v>
      </c>
      <c r="F110" s="134" t="s">
        <v>242</v>
      </c>
      <c r="G110" s="135">
        <v>9002</v>
      </c>
      <c r="H110" s="151" t="s">
        <v>338</v>
      </c>
      <c r="I110" s="135" t="s">
        <v>337</v>
      </c>
      <c r="J110" s="179">
        <v>1</v>
      </c>
      <c r="K110" s="248" t="s">
        <v>60</v>
      </c>
    </row>
    <row r="111" spans="1:11" ht="22.5" customHeight="1" x14ac:dyDescent="0.25">
      <c r="A111" s="111">
        <f t="shared" si="0"/>
        <v>1</v>
      </c>
      <c r="B111" s="111">
        <v>3</v>
      </c>
      <c r="C111" s="177"/>
      <c r="D111" s="181" t="str">
        <f>IF(B89=1,"Mo",IF(B89=2,"Tue",IF(B89=3,"Wed",IF(B89=4,"Thu",IF(B89=5,"Fri",IF(B89=6,"Sat",IF(B89=7,"Sun","")))))))</f>
        <v>Thu</v>
      </c>
      <c r="E111" s="142">
        <f>IF(MONTH(E109+1)&gt;MONTH(E109),"",E109+1)</f>
        <v>44469</v>
      </c>
      <c r="F111" s="143"/>
      <c r="G111" s="144">
        <v>9010</v>
      </c>
      <c r="H111" s="145" t="s">
        <v>324</v>
      </c>
      <c r="I111" s="144"/>
      <c r="J111" s="182"/>
      <c r="K111" s="147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K1"/>
    <mergeCell ref="D4:E4"/>
  </mergeCells>
  <phoneticPr fontId="9" type="noConversion"/>
  <conditionalFormatting sqref="C11:C111">
    <cfRule type="expression" dxfId="114" priority="24" stopIfTrue="1">
      <formula>IF($A11=1,B11,)</formula>
    </cfRule>
    <cfRule type="expression" dxfId="113" priority="25" stopIfTrue="1">
      <formula>IF($A11="",B11,)</formula>
    </cfRule>
  </conditionalFormatting>
  <conditionalFormatting sqref="E11:E15">
    <cfRule type="expression" dxfId="112" priority="26" stopIfTrue="1">
      <formula>IF($A11="",B11,"")</formula>
    </cfRule>
  </conditionalFormatting>
  <conditionalFormatting sqref="E43:E111 E31:E41 E16:E29">
    <cfRule type="expression" dxfId="111" priority="27" stopIfTrue="1">
      <formula>IF($A16&lt;&gt;1,B16,"")</formula>
    </cfRule>
  </conditionalFormatting>
  <conditionalFormatting sqref="D43:D111 D11:D41">
    <cfRule type="expression" dxfId="110" priority="28" stopIfTrue="1">
      <formula>IF($A11="",B11,)</formula>
    </cfRule>
  </conditionalFormatting>
  <conditionalFormatting sqref="G11:G19 G24:G73 G75:G108">
    <cfRule type="expression" dxfId="109" priority="29" stopIfTrue="1">
      <formula>#REF!="Freelancer"</formula>
    </cfRule>
    <cfRule type="expression" dxfId="108" priority="30" stopIfTrue="1">
      <formula>#REF!="DTC Int. Staff"</formula>
    </cfRule>
  </conditionalFormatting>
  <conditionalFormatting sqref="G103:G108 G24 G32:G46 G55:G73 G79:G96">
    <cfRule type="expression" dxfId="107" priority="22" stopIfTrue="1">
      <formula>$F$5="Freelancer"</formula>
    </cfRule>
    <cfRule type="expression" dxfId="106" priority="23" stopIfTrue="1">
      <formula>$F$5="DTC Int. Staff"</formula>
    </cfRule>
  </conditionalFormatting>
  <conditionalFormatting sqref="G16:G19">
    <cfRule type="expression" dxfId="105" priority="20" stopIfTrue="1">
      <formula>#REF!="Freelancer"</formula>
    </cfRule>
    <cfRule type="expression" dxfId="104" priority="21" stopIfTrue="1">
      <formula>#REF!="DTC Int. Staff"</formula>
    </cfRule>
  </conditionalFormatting>
  <conditionalFormatting sqref="G16:G19">
    <cfRule type="expression" dxfId="103" priority="18" stopIfTrue="1">
      <formula>$F$5="Freelancer"</formula>
    </cfRule>
    <cfRule type="expression" dxfId="102" priority="19" stopIfTrue="1">
      <formula>$F$5="DTC Int. Staff"</formula>
    </cfRule>
  </conditionalFormatting>
  <conditionalFormatting sqref="G20:G23">
    <cfRule type="expression" dxfId="101" priority="16" stopIfTrue="1">
      <formula>#REF!="Freelancer"</formula>
    </cfRule>
    <cfRule type="expression" dxfId="100" priority="17" stopIfTrue="1">
      <formula>#REF!="DTC Int. Staff"</formula>
    </cfRule>
  </conditionalFormatting>
  <conditionalFormatting sqref="G20:G23">
    <cfRule type="expression" dxfId="99" priority="14" stopIfTrue="1">
      <formula>$F$5="Freelancer"</formula>
    </cfRule>
    <cfRule type="expression" dxfId="98" priority="15" stopIfTrue="1">
      <formula>$F$5="DTC Int. Staff"</formula>
    </cfRule>
  </conditionalFormatting>
  <conditionalFormatting sqref="G48:G54">
    <cfRule type="expression" dxfId="97" priority="8" stopIfTrue="1">
      <formula>$F$5="Freelancer"</formula>
    </cfRule>
    <cfRule type="expression" dxfId="96" priority="9" stopIfTrue="1">
      <formula>$F$5="DTC Int. Staff"</formula>
    </cfRule>
  </conditionalFormatting>
  <conditionalFormatting sqref="G74">
    <cfRule type="expression" dxfId="95" priority="6" stopIfTrue="1">
      <formula>#REF!="Freelancer"</formula>
    </cfRule>
    <cfRule type="expression" dxfId="94" priority="7" stopIfTrue="1">
      <formula>#REF!="DTC Int. Staff"</formula>
    </cfRule>
  </conditionalFormatting>
  <conditionalFormatting sqref="G74">
    <cfRule type="expression" dxfId="93" priority="4" stopIfTrue="1">
      <formula>$F$5="Freelancer"</formula>
    </cfRule>
    <cfRule type="expression" dxfId="92" priority="5" stopIfTrue="1">
      <formula>$F$5="DTC Int. Staff"</formula>
    </cfRule>
  </conditionalFormatting>
  <conditionalFormatting sqref="E42">
    <cfRule type="expression" dxfId="91" priority="2" stopIfTrue="1">
      <formula>IF($A42&lt;&gt;1,B42,"")</formula>
    </cfRule>
  </conditionalFormatting>
  <conditionalFormatting sqref="D42">
    <cfRule type="expression" dxfId="90" priority="1" stopIfTrue="1">
      <formula>IF($A42="",B42,)</formula>
    </cfRule>
  </conditionalFormatting>
  <conditionalFormatting sqref="E30">
    <cfRule type="expression" dxfId="89" priority="51" stopIfTrue="1">
      <formula>IF($A29&lt;&gt;1,B29,"")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39"/>
  <sheetViews>
    <sheetView showGridLines="0" tabSelected="1" topLeftCell="D1" zoomScale="80" zoomScaleNormal="80" workbookViewId="0">
      <selection activeCell="I8" sqref="I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90625" style="111" bestFit="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112"/>
      <c r="E2" s="112"/>
      <c r="F2" s="112"/>
      <c r="G2" s="112"/>
      <c r="H2" s="251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08" t="s">
        <v>8</v>
      </c>
      <c r="E4" s="309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252"/>
      <c r="I6" s="118"/>
      <c r="J6" s="19"/>
    </row>
    <row r="7" spans="1:11" x14ac:dyDescent="0.25">
      <c r="G7" s="120"/>
      <c r="H7" s="252"/>
      <c r="I7" s="121" t="s">
        <v>34</v>
      </c>
      <c r="J7" s="122" t="s">
        <v>35</v>
      </c>
    </row>
    <row r="8" spans="1:11" ht="43.5" customHeight="1" x14ac:dyDescent="0.25">
      <c r="G8" s="118"/>
      <c r="H8" s="252"/>
      <c r="I8" s="24">
        <f>SUM(J10:J105)</f>
        <v>154</v>
      </c>
      <c r="J8" s="123">
        <f>I8/8</f>
        <v>19.25</v>
      </c>
    </row>
    <row r="9" spans="1:11" ht="20.25" customHeight="1" thickBot="1" x14ac:dyDescent="0.3">
      <c r="E9" s="118"/>
      <c r="F9" s="118"/>
      <c r="G9" s="118"/>
      <c r="H9" s="252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90" si="0">IF(OR(C11="f",C11="u",C11="F",C11="U"),"",IF(OR(B11=1,B11=2,B11=3,B11=4,B11=5),1,""))</f>
        <v>1</v>
      </c>
      <c r="B11" s="111">
        <f t="shared" ref="B11:B81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51" t="s">
        <v>349</v>
      </c>
      <c r="I11" s="135"/>
      <c r="J11" s="137"/>
      <c r="K11" s="207"/>
    </row>
    <row r="12" spans="1:11" ht="22.5" customHeight="1" x14ac:dyDescent="0.25">
      <c r="A12" s="111" t="str">
        <f t="shared" si="0"/>
        <v/>
      </c>
      <c r="B12" s="111">
        <f t="shared" si="1"/>
        <v>6</v>
      </c>
      <c r="C12" s="140"/>
      <c r="D12" s="141" t="str">
        <f>IF(B12=1,"Mo",IF(B12=2,"Tue",IF(B12=3,"Wed",IF(B12=4,"Thu",IF(B12=5,"Fri",IF(B12=6,"Sat",IF(B12=7,"Sun","")))))))</f>
        <v>Sat</v>
      </c>
      <c r="E12" s="142">
        <f>+E11+1</f>
        <v>44471</v>
      </c>
      <c r="F12" s="143"/>
      <c r="G12" s="144"/>
      <c r="H12" s="145"/>
      <c r="I12" s="144"/>
      <c r="J12" s="146"/>
      <c r="K12" s="147"/>
    </row>
    <row r="13" spans="1:11" ht="22.5" customHeight="1" x14ac:dyDescent="0.25">
      <c r="A13" s="111" t="str">
        <f t="shared" si="0"/>
        <v/>
      </c>
      <c r="B13" s="111">
        <f t="shared" si="1"/>
        <v>7</v>
      </c>
      <c r="C13" s="140"/>
      <c r="D13" s="141" t="str">
        <f>IF(B13=1,"Mo",IF(B13=2,"Tue",IF(B13=3,"Wed",IF(B13=4,"Thu",IF(B13=5,"Fri",IF(B13=6,"Sat",IF(B13=7,"Sun","")))))))</f>
        <v>Sun</v>
      </c>
      <c r="E13" s="142">
        <f t="shared" ref="E13:E52" si="2">+E12+1</f>
        <v>44472</v>
      </c>
      <c r="F13" s="143"/>
      <c r="G13" s="144"/>
      <c r="H13" s="145"/>
      <c r="I13" s="144"/>
      <c r="J13" s="146"/>
      <c r="K13" s="147"/>
    </row>
    <row r="14" spans="1:11" ht="22.5" customHeight="1" x14ac:dyDescent="0.25">
      <c r="A14" s="111">
        <f t="shared" si="0"/>
        <v>1</v>
      </c>
      <c r="B14" s="111">
        <f t="shared" si="1"/>
        <v>1</v>
      </c>
      <c r="C14" s="140"/>
      <c r="D14" s="132" t="str">
        <f t="shared" ref="D14:D90" si="3">IF(B14=1,"Mo",IF(B14=2,"Tue",IF(B14=3,"Wed",IF(B14=4,"Thu",IF(B14=5,"Fri",IF(B14=6,"Sat",IF(B14=7,"Sun","")))))))</f>
        <v>Mo</v>
      </c>
      <c r="E14" s="133">
        <f t="shared" si="2"/>
        <v>44473</v>
      </c>
      <c r="F14" s="134"/>
      <c r="G14" s="135"/>
      <c r="H14" s="151" t="s">
        <v>350</v>
      </c>
      <c r="I14" s="135" t="s">
        <v>139</v>
      </c>
      <c r="J14" s="137">
        <v>1</v>
      </c>
      <c r="K14" s="138"/>
    </row>
    <row r="15" spans="1:11" ht="22.5" customHeight="1" x14ac:dyDescent="0.25">
      <c r="C15" s="140"/>
      <c r="D15" s="132" t="str">
        <f>D14</f>
        <v>Mo</v>
      </c>
      <c r="E15" s="133">
        <f>E14</f>
        <v>44473</v>
      </c>
      <c r="F15" s="134"/>
      <c r="G15" s="135"/>
      <c r="H15" s="151" t="s">
        <v>351</v>
      </c>
      <c r="I15" s="135" t="s">
        <v>139</v>
      </c>
      <c r="J15" s="137">
        <v>1</v>
      </c>
      <c r="K15" s="138"/>
    </row>
    <row r="16" spans="1:11" ht="22.5" customHeight="1" x14ac:dyDescent="0.25">
      <c r="C16" s="140"/>
      <c r="D16" s="132" t="str">
        <f t="shared" ref="D16:E18" si="4">D15</f>
        <v>Mo</v>
      </c>
      <c r="E16" s="133">
        <f t="shared" si="4"/>
        <v>44473</v>
      </c>
      <c r="F16" s="134"/>
      <c r="G16" s="135"/>
      <c r="H16" s="151" t="s">
        <v>352</v>
      </c>
      <c r="I16" s="135" t="s">
        <v>139</v>
      </c>
      <c r="J16" s="137">
        <v>1</v>
      </c>
      <c r="K16" s="138"/>
    </row>
    <row r="17" spans="1:11" ht="22.5" customHeight="1" x14ac:dyDescent="0.25">
      <c r="C17" s="140"/>
      <c r="D17" s="132" t="str">
        <f t="shared" si="4"/>
        <v>Mo</v>
      </c>
      <c r="E17" s="133">
        <f t="shared" si="4"/>
        <v>44473</v>
      </c>
      <c r="F17" s="134"/>
      <c r="G17" s="135"/>
      <c r="H17" s="151" t="s">
        <v>353</v>
      </c>
      <c r="I17" s="135" t="s">
        <v>139</v>
      </c>
      <c r="J17" s="137">
        <v>1</v>
      </c>
      <c r="K17" s="138"/>
    </row>
    <row r="18" spans="1:11" ht="22.5" customHeight="1" x14ac:dyDescent="0.25">
      <c r="C18" s="140"/>
      <c r="D18" s="132" t="str">
        <f t="shared" si="4"/>
        <v>Mo</v>
      </c>
      <c r="E18" s="133">
        <f t="shared" si="4"/>
        <v>44473</v>
      </c>
      <c r="F18" s="134"/>
      <c r="G18" s="135"/>
      <c r="H18" s="151" t="s">
        <v>354</v>
      </c>
      <c r="I18" s="135" t="s">
        <v>139</v>
      </c>
      <c r="J18" s="137">
        <v>4</v>
      </c>
      <c r="K18" s="138"/>
    </row>
    <row r="19" spans="1:11" ht="22.5" customHeight="1" x14ac:dyDescent="0.25">
      <c r="A19" s="111">
        <f t="shared" si="0"/>
        <v>1</v>
      </c>
      <c r="B19" s="111">
        <f t="shared" si="1"/>
        <v>2</v>
      </c>
      <c r="C19" s="140"/>
      <c r="D19" s="141" t="str">
        <f t="shared" si="3"/>
        <v>Tue</v>
      </c>
      <c r="E19" s="142">
        <f>+E14+1</f>
        <v>44474</v>
      </c>
      <c r="F19" s="143"/>
      <c r="G19" s="144"/>
      <c r="H19" s="145" t="s">
        <v>355</v>
      </c>
      <c r="I19" s="144" t="s">
        <v>357</v>
      </c>
      <c r="J19" s="146">
        <v>2</v>
      </c>
      <c r="K19" s="147"/>
    </row>
    <row r="20" spans="1:11" ht="22.5" customHeight="1" x14ac:dyDescent="0.25">
      <c r="C20" s="140"/>
      <c r="D20" s="141" t="str">
        <f>D19</f>
        <v>Tue</v>
      </c>
      <c r="E20" s="142">
        <f>E19</f>
        <v>44474</v>
      </c>
      <c r="F20" s="143"/>
      <c r="G20" s="144"/>
      <c r="H20" s="145" t="s">
        <v>356</v>
      </c>
      <c r="I20" s="144" t="s">
        <v>357</v>
      </c>
      <c r="J20" s="146">
        <v>2</v>
      </c>
      <c r="K20" s="147"/>
    </row>
    <row r="21" spans="1:11" ht="22.5" customHeight="1" x14ac:dyDescent="0.25">
      <c r="C21" s="140"/>
      <c r="D21" s="141" t="str">
        <f t="shared" ref="D21:E21" si="5">D20</f>
        <v>Tue</v>
      </c>
      <c r="E21" s="142">
        <f t="shared" si="5"/>
        <v>44474</v>
      </c>
      <c r="F21" s="143"/>
      <c r="G21" s="144"/>
      <c r="H21" s="145" t="s">
        <v>361</v>
      </c>
      <c r="I21" s="144" t="s">
        <v>357</v>
      </c>
      <c r="J21" s="146">
        <v>5</v>
      </c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40"/>
      <c r="D22" s="132" t="str">
        <f t="shared" si="3"/>
        <v>Wed</v>
      </c>
      <c r="E22" s="133">
        <f>+E19+1</f>
        <v>44475</v>
      </c>
      <c r="F22" s="134"/>
      <c r="G22" s="135"/>
      <c r="H22" s="253" t="s">
        <v>358</v>
      </c>
      <c r="I22" s="135" t="s">
        <v>357</v>
      </c>
      <c r="J22" s="137">
        <v>6</v>
      </c>
      <c r="K22" s="138"/>
    </row>
    <row r="23" spans="1:11" ht="22.5" customHeight="1" x14ac:dyDescent="0.25">
      <c r="C23" s="140"/>
      <c r="D23" s="132" t="str">
        <f>D22</f>
        <v>Wed</v>
      </c>
      <c r="E23" s="133">
        <f>E22</f>
        <v>44475</v>
      </c>
      <c r="F23" s="134"/>
      <c r="G23" s="135"/>
      <c r="H23" s="253" t="s">
        <v>362</v>
      </c>
      <c r="I23" s="135" t="s">
        <v>357</v>
      </c>
      <c r="J23" s="137">
        <v>2</v>
      </c>
      <c r="K23" s="138"/>
    </row>
    <row r="24" spans="1:11" ht="22.5" customHeight="1" x14ac:dyDescent="0.25">
      <c r="C24" s="140"/>
      <c r="D24" s="132" t="str">
        <f t="shared" ref="D24:E24" si="6">D23</f>
        <v>Wed</v>
      </c>
      <c r="E24" s="133">
        <f t="shared" si="6"/>
        <v>44475</v>
      </c>
      <c r="F24" s="134"/>
      <c r="G24" s="135"/>
      <c r="H24" s="253" t="s">
        <v>359</v>
      </c>
      <c r="I24" s="135" t="s">
        <v>357</v>
      </c>
      <c r="J24" s="137">
        <v>1</v>
      </c>
      <c r="K24" s="138"/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40"/>
      <c r="D25" s="141" t="str">
        <f t="shared" si="3"/>
        <v>Thu</v>
      </c>
      <c r="E25" s="142">
        <f>+E22+1</f>
        <v>44476</v>
      </c>
      <c r="F25" s="143"/>
      <c r="G25" s="144"/>
      <c r="H25" s="145" t="s">
        <v>360</v>
      </c>
      <c r="I25" s="144" t="s">
        <v>357</v>
      </c>
      <c r="J25" s="146">
        <v>5</v>
      </c>
      <c r="K25" s="147"/>
    </row>
    <row r="26" spans="1:11" ht="22.5" customHeight="1" x14ac:dyDescent="0.25">
      <c r="C26" s="140"/>
      <c r="D26" s="141" t="str">
        <f>D25</f>
        <v>Thu</v>
      </c>
      <c r="E26" s="142">
        <f>E25</f>
        <v>44476</v>
      </c>
      <c r="F26" s="143"/>
      <c r="G26" s="144"/>
      <c r="H26" s="145" t="s">
        <v>365</v>
      </c>
      <c r="I26" s="144" t="s">
        <v>357</v>
      </c>
      <c r="J26" s="146">
        <v>5</v>
      </c>
      <c r="K26" s="147"/>
    </row>
    <row r="27" spans="1:11" ht="22.5" customHeight="1" x14ac:dyDescent="0.25">
      <c r="C27" s="140"/>
      <c r="D27" s="141" t="str">
        <f t="shared" ref="D27:E28" si="7">D26</f>
        <v>Thu</v>
      </c>
      <c r="E27" s="142">
        <f t="shared" si="7"/>
        <v>44476</v>
      </c>
      <c r="F27" s="143"/>
      <c r="G27" s="144"/>
      <c r="H27" s="145" t="s">
        <v>363</v>
      </c>
      <c r="I27" s="144" t="s">
        <v>357</v>
      </c>
      <c r="J27" s="146">
        <v>1</v>
      </c>
      <c r="K27" s="147"/>
    </row>
    <row r="28" spans="1:11" ht="22.5" customHeight="1" x14ac:dyDescent="0.25">
      <c r="C28" s="140"/>
      <c r="D28" s="141" t="str">
        <f t="shared" si="7"/>
        <v>Thu</v>
      </c>
      <c r="E28" s="142">
        <f t="shared" si="7"/>
        <v>44476</v>
      </c>
      <c r="F28" s="143"/>
      <c r="G28" s="144"/>
      <c r="H28" s="145" t="s">
        <v>364</v>
      </c>
      <c r="I28" s="144" t="s">
        <v>357</v>
      </c>
      <c r="J28" s="146">
        <v>1</v>
      </c>
      <c r="K28" s="147"/>
    </row>
    <row r="29" spans="1:11" ht="22.5" customHeight="1" x14ac:dyDescent="0.25">
      <c r="A29" s="111">
        <f t="shared" si="0"/>
        <v>1</v>
      </c>
      <c r="B29" s="111">
        <f t="shared" si="1"/>
        <v>5</v>
      </c>
      <c r="C29" s="140"/>
      <c r="D29" s="132" t="str">
        <f>IF(B29=1,"Mo",IF(B29=2,"Tue",IF(B29=3,"Wed",IF(B29=4,"Thu",IF(B29=5,"Fri",IF(B29=6,"Sat",IF(B29=7,"Sun","")))))))</f>
        <v>Fri</v>
      </c>
      <c r="E29" s="133">
        <f>+E25+1</f>
        <v>44477</v>
      </c>
      <c r="F29" s="134"/>
      <c r="G29" s="135"/>
      <c r="H29" s="151" t="s">
        <v>366</v>
      </c>
      <c r="I29" s="135" t="s">
        <v>357</v>
      </c>
      <c r="J29" s="137">
        <v>6</v>
      </c>
      <c r="K29" s="138"/>
    </row>
    <row r="30" spans="1:11" ht="22.5" customHeight="1" x14ac:dyDescent="0.25">
      <c r="C30" s="140"/>
      <c r="D30" s="132" t="str">
        <f t="shared" ref="D30:E31" si="8">D29</f>
        <v>Fri</v>
      </c>
      <c r="E30" s="133">
        <f t="shared" si="8"/>
        <v>44477</v>
      </c>
      <c r="F30" s="134"/>
      <c r="G30" s="135"/>
      <c r="H30" s="151" t="s">
        <v>367</v>
      </c>
      <c r="I30" s="135" t="s">
        <v>357</v>
      </c>
      <c r="J30" s="137">
        <v>1</v>
      </c>
      <c r="K30" s="138"/>
    </row>
    <row r="31" spans="1:11" ht="22.5" customHeight="1" x14ac:dyDescent="0.25">
      <c r="C31" s="140"/>
      <c r="D31" s="132" t="str">
        <f t="shared" si="8"/>
        <v>Fri</v>
      </c>
      <c r="E31" s="133">
        <f t="shared" si="8"/>
        <v>44477</v>
      </c>
      <c r="F31" s="134"/>
      <c r="G31" s="135"/>
      <c r="H31" s="151" t="s">
        <v>368</v>
      </c>
      <c r="I31" s="135" t="s">
        <v>357</v>
      </c>
      <c r="J31" s="137">
        <v>1</v>
      </c>
      <c r="K31" s="138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40"/>
      <c r="D32" s="141" t="str">
        <f>IF(B32=1,"Mo",IF(B32=2,"Tue",IF(B32=3,"Wed",IF(B32=4,"Thu",IF(B32=5,"Fri",IF(B32=6,"Sat",IF(B32=7,"Sun","")))))))</f>
        <v>Sat</v>
      </c>
      <c r="E32" s="142">
        <f>+E29+1</f>
        <v>44478</v>
      </c>
      <c r="F32" s="143"/>
      <c r="G32" s="144"/>
      <c r="H32" s="145"/>
      <c r="I32" s="144"/>
      <c r="J32" s="146"/>
      <c r="K32" s="147"/>
    </row>
    <row r="33" spans="1:11" ht="22.5" customHeight="1" x14ac:dyDescent="0.25">
      <c r="A33" s="111" t="str">
        <f t="shared" si="0"/>
        <v/>
      </c>
      <c r="B33" s="111">
        <f t="shared" si="1"/>
        <v>7</v>
      </c>
      <c r="C33" s="140"/>
      <c r="D33" s="141" t="str">
        <f>IF(B33=1,"Mo",IF(B33=2,"Tue",IF(B33=3,"Wed",IF(B33=4,"Thu",IF(B33=5,"Fri",IF(B33=6,"Sat",IF(B33=7,"Sun","")))))))</f>
        <v>Sun</v>
      </c>
      <c r="E33" s="142">
        <f t="shared" si="2"/>
        <v>44479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40"/>
      <c r="D34" s="132" t="str">
        <f t="shared" si="3"/>
        <v>Mo</v>
      </c>
      <c r="E34" s="133">
        <f t="shared" si="2"/>
        <v>44480</v>
      </c>
      <c r="F34" s="134"/>
      <c r="G34" s="135"/>
      <c r="H34" s="151" t="s">
        <v>369</v>
      </c>
      <c r="I34" s="135" t="s">
        <v>357</v>
      </c>
      <c r="J34" s="137">
        <v>1</v>
      </c>
      <c r="K34" s="138"/>
    </row>
    <row r="35" spans="1:11" ht="22.5" customHeight="1" x14ac:dyDescent="0.25">
      <c r="C35" s="140"/>
      <c r="D35" s="132" t="str">
        <f>D34</f>
        <v>Mo</v>
      </c>
      <c r="E35" s="133">
        <f>E34</f>
        <v>44480</v>
      </c>
      <c r="F35" s="134"/>
      <c r="G35" s="135"/>
      <c r="H35" s="151" t="s">
        <v>370</v>
      </c>
      <c r="I35" s="135" t="s">
        <v>357</v>
      </c>
      <c r="J35" s="137">
        <v>1</v>
      </c>
      <c r="K35" s="138"/>
    </row>
    <row r="36" spans="1:11" ht="22.5" customHeight="1" x14ac:dyDescent="0.25">
      <c r="C36" s="140"/>
      <c r="D36" s="132" t="str">
        <f t="shared" ref="D36:E38" si="9">D35</f>
        <v>Mo</v>
      </c>
      <c r="E36" s="133">
        <f t="shared" si="9"/>
        <v>44480</v>
      </c>
      <c r="F36" s="134"/>
      <c r="G36" s="135"/>
      <c r="H36" s="151" t="s">
        <v>371</v>
      </c>
      <c r="I36" s="135" t="s">
        <v>357</v>
      </c>
      <c r="J36" s="137">
        <v>1</v>
      </c>
      <c r="K36" s="138"/>
    </row>
    <row r="37" spans="1:11" ht="22.5" customHeight="1" x14ac:dyDescent="0.25">
      <c r="C37" s="140"/>
      <c r="D37" s="132" t="str">
        <f t="shared" si="9"/>
        <v>Mo</v>
      </c>
      <c r="E37" s="133">
        <f t="shared" si="9"/>
        <v>44480</v>
      </c>
      <c r="F37" s="134"/>
      <c r="G37" s="135"/>
      <c r="H37" s="151" t="s">
        <v>372</v>
      </c>
      <c r="I37" s="135" t="s">
        <v>357</v>
      </c>
      <c r="J37" s="137">
        <v>2</v>
      </c>
      <c r="K37" s="138"/>
    </row>
    <row r="38" spans="1:11" ht="22.5" customHeight="1" x14ac:dyDescent="0.25">
      <c r="C38" s="140"/>
      <c r="D38" s="132" t="str">
        <f t="shared" si="9"/>
        <v>Mo</v>
      </c>
      <c r="E38" s="133">
        <f t="shared" si="9"/>
        <v>44480</v>
      </c>
      <c r="F38" s="134"/>
      <c r="G38" s="135"/>
      <c r="H38" s="151" t="s">
        <v>373</v>
      </c>
      <c r="I38" s="135" t="s">
        <v>357</v>
      </c>
      <c r="J38" s="137">
        <v>5</v>
      </c>
      <c r="K38" s="138"/>
    </row>
    <row r="39" spans="1:11" ht="22.5" customHeight="1" x14ac:dyDescent="0.25">
      <c r="A39" s="111">
        <f t="shared" si="0"/>
        <v>1</v>
      </c>
      <c r="B39" s="111">
        <f t="shared" si="1"/>
        <v>2</v>
      </c>
      <c r="C39" s="140"/>
      <c r="D39" s="141" t="str">
        <f t="shared" si="3"/>
        <v>Tue</v>
      </c>
      <c r="E39" s="142">
        <f>+E34+1</f>
        <v>44481</v>
      </c>
      <c r="F39" s="143"/>
      <c r="G39" s="144"/>
      <c r="H39" s="254" t="s">
        <v>375</v>
      </c>
      <c r="I39" s="144" t="s">
        <v>357</v>
      </c>
      <c r="J39" s="146">
        <v>4</v>
      </c>
      <c r="K39" s="147"/>
    </row>
    <row r="40" spans="1:11" ht="22.5" customHeight="1" x14ac:dyDescent="0.25">
      <c r="C40" s="140"/>
      <c r="D40" s="141" t="str">
        <f t="shared" ref="D40:E41" si="10">D39</f>
        <v>Tue</v>
      </c>
      <c r="E40" s="142">
        <f t="shared" si="10"/>
        <v>44481</v>
      </c>
      <c r="F40" s="143"/>
      <c r="G40" s="144"/>
      <c r="H40" s="254" t="s">
        <v>376</v>
      </c>
      <c r="I40" s="144" t="s">
        <v>357</v>
      </c>
      <c r="J40" s="146">
        <v>5</v>
      </c>
      <c r="K40" s="147"/>
    </row>
    <row r="41" spans="1:11" ht="22.5" customHeight="1" x14ac:dyDescent="0.25">
      <c r="C41" s="140"/>
      <c r="D41" s="141" t="str">
        <f t="shared" si="10"/>
        <v>Tue</v>
      </c>
      <c r="E41" s="142">
        <f t="shared" si="10"/>
        <v>44481</v>
      </c>
      <c r="F41" s="143"/>
      <c r="G41" s="144"/>
      <c r="H41" s="254" t="s">
        <v>374</v>
      </c>
      <c r="I41" s="144" t="s">
        <v>357</v>
      </c>
      <c r="J41" s="146">
        <v>1</v>
      </c>
      <c r="K41" s="147"/>
    </row>
    <row r="42" spans="1:11" ht="22.5" customHeight="1" x14ac:dyDescent="0.25">
      <c r="A42" s="111">
        <f t="shared" si="0"/>
        <v>1</v>
      </c>
      <c r="B42" s="111">
        <f t="shared" si="1"/>
        <v>3</v>
      </c>
      <c r="C42" s="140"/>
      <c r="D42" s="132" t="str">
        <f t="shared" si="3"/>
        <v>Wed</v>
      </c>
      <c r="E42" s="133">
        <f>+E39+1</f>
        <v>44482</v>
      </c>
      <c r="F42" s="134"/>
      <c r="G42" s="135"/>
      <c r="H42" s="151" t="s">
        <v>377</v>
      </c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40"/>
      <c r="D43" s="141" t="str">
        <f t="shared" si="3"/>
        <v>Thu</v>
      </c>
      <c r="E43" s="142">
        <f>+E42+1</f>
        <v>44483</v>
      </c>
      <c r="F43" s="143"/>
      <c r="G43" s="144"/>
      <c r="H43" s="145" t="s">
        <v>378</v>
      </c>
      <c r="I43" s="144" t="s">
        <v>357</v>
      </c>
      <c r="J43" s="146">
        <v>1</v>
      </c>
      <c r="K43" s="147"/>
    </row>
    <row r="44" spans="1:11" ht="22.5" customHeight="1" x14ac:dyDescent="0.25">
      <c r="C44" s="140"/>
      <c r="D44" s="141" t="str">
        <f>D43</f>
        <v>Thu</v>
      </c>
      <c r="E44" s="142">
        <f>E43</f>
        <v>44483</v>
      </c>
      <c r="F44" s="143"/>
      <c r="G44" s="144"/>
      <c r="H44" s="145" t="s">
        <v>379</v>
      </c>
      <c r="I44" s="144" t="s">
        <v>357</v>
      </c>
      <c r="J44" s="146">
        <v>1</v>
      </c>
      <c r="K44" s="147"/>
    </row>
    <row r="45" spans="1:11" ht="22.5" customHeight="1" x14ac:dyDescent="0.25">
      <c r="C45" s="140"/>
      <c r="D45" s="141" t="str">
        <f t="shared" ref="D45:E46" si="11">D44</f>
        <v>Thu</v>
      </c>
      <c r="E45" s="142">
        <f t="shared" si="11"/>
        <v>44483</v>
      </c>
      <c r="F45" s="143"/>
      <c r="G45" s="144"/>
      <c r="H45" s="145" t="s">
        <v>380</v>
      </c>
      <c r="I45" s="144" t="s">
        <v>357</v>
      </c>
      <c r="J45" s="146">
        <v>4</v>
      </c>
      <c r="K45" s="147"/>
    </row>
    <row r="46" spans="1:11" ht="22.5" customHeight="1" x14ac:dyDescent="0.25">
      <c r="C46" s="140"/>
      <c r="D46" s="141" t="str">
        <f t="shared" si="11"/>
        <v>Thu</v>
      </c>
      <c r="E46" s="142">
        <f t="shared" si="11"/>
        <v>44483</v>
      </c>
      <c r="F46" s="143"/>
      <c r="G46" s="144"/>
      <c r="H46" s="145" t="s">
        <v>381</v>
      </c>
      <c r="I46" s="144" t="s">
        <v>357</v>
      </c>
      <c r="J46" s="146">
        <v>2</v>
      </c>
      <c r="K46" s="147"/>
    </row>
    <row r="47" spans="1:11" ht="22.5" customHeight="1" x14ac:dyDescent="0.25">
      <c r="A47" s="111">
        <f t="shared" si="0"/>
        <v>1</v>
      </c>
      <c r="B47" s="111">
        <f t="shared" si="1"/>
        <v>5</v>
      </c>
      <c r="C47" s="140"/>
      <c r="D47" s="132" t="str">
        <f t="shared" si="3"/>
        <v>Fri</v>
      </c>
      <c r="E47" s="133">
        <f>+E43+1</f>
        <v>44484</v>
      </c>
      <c r="F47" s="134"/>
      <c r="G47" s="135"/>
      <c r="H47" s="151" t="s">
        <v>382</v>
      </c>
      <c r="I47" s="135" t="s">
        <v>357</v>
      </c>
      <c r="J47" s="137">
        <v>3</v>
      </c>
      <c r="K47" s="138"/>
    </row>
    <row r="48" spans="1:11" ht="22.5" customHeight="1" x14ac:dyDescent="0.25">
      <c r="C48" s="140"/>
      <c r="D48" s="132" t="str">
        <f>D47</f>
        <v>Fri</v>
      </c>
      <c r="E48" s="133">
        <f>E47</f>
        <v>44484</v>
      </c>
      <c r="F48" s="134"/>
      <c r="G48" s="135"/>
      <c r="H48" s="151" t="s">
        <v>383</v>
      </c>
      <c r="I48" s="135" t="s">
        <v>357</v>
      </c>
      <c r="J48" s="137">
        <v>1</v>
      </c>
      <c r="K48" s="138"/>
    </row>
    <row r="49" spans="1:11" ht="22.5" customHeight="1" x14ac:dyDescent="0.25">
      <c r="C49" s="140"/>
      <c r="D49" s="132" t="str">
        <f t="shared" ref="D49:E49" si="12">D48</f>
        <v>Fri</v>
      </c>
      <c r="E49" s="133">
        <f t="shared" si="12"/>
        <v>44484</v>
      </c>
      <c r="F49" s="134"/>
      <c r="G49" s="135"/>
      <c r="H49" s="151" t="s">
        <v>384</v>
      </c>
      <c r="I49" s="135" t="s">
        <v>357</v>
      </c>
      <c r="J49" s="137">
        <v>4</v>
      </c>
      <c r="K49" s="138"/>
    </row>
    <row r="50" spans="1:11" ht="22.5" customHeight="1" x14ac:dyDescent="0.25">
      <c r="A50" s="111" t="str">
        <f t="shared" si="0"/>
        <v/>
      </c>
      <c r="B50" s="111">
        <f t="shared" si="1"/>
        <v>6</v>
      </c>
      <c r="C50" s="140"/>
      <c r="D50" s="141" t="str">
        <f t="shared" si="3"/>
        <v>Sat</v>
      </c>
      <c r="E50" s="142">
        <f>+E47+1</f>
        <v>44485</v>
      </c>
      <c r="F50" s="143"/>
      <c r="G50" s="144"/>
      <c r="H50" s="145"/>
      <c r="I50" s="144"/>
      <c r="J50" s="146"/>
      <c r="K50" s="147"/>
    </row>
    <row r="51" spans="1:11" ht="22.5" customHeight="1" x14ac:dyDescent="0.25">
      <c r="A51" s="111" t="str">
        <f t="shared" si="0"/>
        <v/>
      </c>
      <c r="B51" s="111">
        <f t="shared" si="1"/>
        <v>7</v>
      </c>
      <c r="C51" s="140"/>
      <c r="D51" s="141" t="str">
        <f t="shared" si="3"/>
        <v>Sun</v>
      </c>
      <c r="E51" s="142">
        <f t="shared" si="2"/>
        <v>44486</v>
      </c>
      <c r="F51" s="143"/>
      <c r="G51" s="144"/>
      <c r="H51" s="145"/>
      <c r="I51" s="144"/>
      <c r="J51" s="146"/>
      <c r="K51" s="147"/>
    </row>
    <row r="52" spans="1:11" ht="22.5" customHeight="1" x14ac:dyDescent="0.25">
      <c r="A52" s="111">
        <f t="shared" si="0"/>
        <v>1</v>
      </c>
      <c r="B52" s="111">
        <f t="shared" si="1"/>
        <v>1</v>
      </c>
      <c r="C52" s="140"/>
      <c r="D52" s="132" t="str">
        <f t="shared" si="3"/>
        <v>Mo</v>
      </c>
      <c r="E52" s="133">
        <f t="shared" si="2"/>
        <v>44487</v>
      </c>
      <c r="F52" s="134"/>
      <c r="G52" s="135"/>
      <c r="H52" s="151" t="s">
        <v>385</v>
      </c>
      <c r="I52" s="135" t="s">
        <v>139</v>
      </c>
      <c r="J52" s="137">
        <v>1</v>
      </c>
      <c r="K52" s="138"/>
    </row>
    <row r="53" spans="1:11" ht="22.5" customHeight="1" x14ac:dyDescent="0.25">
      <c r="C53" s="140"/>
      <c r="D53" s="132" t="str">
        <f>D52</f>
        <v>Mo</v>
      </c>
      <c r="E53" s="133">
        <f>E52</f>
        <v>44487</v>
      </c>
      <c r="F53" s="134"/>
      <c r="G53" s="135"/>
      <c r="H53" s="151" t="s">
        <v>395</v>
      </c>
      <c r="I53" s="135" t="s">
        <v>139</v>
      </c>
      <c r="J53" s="137">
        <v>4</v>
      </c>
      <c r="K53" s="138"/>
    </row>
    <row r="54" spans="1:11" ht="22.5" customHeight="1" x14ac:dyDescent="0.25">
      <c r="C54" s="140"/>
      <c r="D54" s="132" t="str">
        <f t="shared" ref="D54:E55" si="13">D53</f>
        <v>Mo</v>
      </c>
      <c r="E54" s="133">
        <f t="shared" si="13"/>
        <v>44487</v>
      </c>
      <c r="F54" s="134"/>
      <c r="G54" s="135"/>
      <c r="H54" s="151" t="s">
        <v>386</v>
      </c>
      <c r="I54" s="135" t="s">
        <v>139</v>
      </c>
      <c r="J54" s="137">
        <v>1</v>
      </c>
      <c r="K54" s="138"/>
    </row>
    <row r="55" spans="1:11" ht="22.5" customHeight="1" x14ac:dyDescent="0.25">
      <c r="C55" s="140"/>
      <c r="D55" s="132" t="str">
        <f t="shared" si="13"/>
        <v>Mo</v>
      </c>
      <c r="E55" s="133">
        <f t="shared" si="13"/>
        <v>44487</v>
      </c>
      <c r="F55" s="134"/>
      <c r="G55" s="135"/>
      <c r="H55" s="151" t="s">
        <v>396</v>
      </c>
      <c r="I55" s="135" t="s">
        <v>139</v>
      </c>
      <c r="J55" s="137">
        <v>1</v>
      </c>
      <c r="K55" s="138"/>
    </row>
    <row r="56" spans="1:11" ht="22.5" customHeight="1" x14ac:dyDescent="0.25">
      <c r="A56" s="111">
        <f t="shared" si="0"/>
        <v>1</v>
      </c>
      <c r="B56" s="111">
        <f t="shared" si="1"/>
        <v>2</v>
      </c>
      <c r="C56" s="140"/>
      <c r="D56" s="141" t="str">
        <f t="shared" si="3"/>
        <v>Tue</v>
      </c>
      <c r="E56" s="142">
        <f>+E52+1</f>
        <v>44488</v>
      </c>
      <c r="F56" s="143"/>
      <c r="G56" s="144"/>
      <c r="H56" s="145" t="s">
        <v>387</v>
      </c>
      <c r="I56" s="144"/>
      <c r="J56" s="146">
        <v>1</v>
      </c>
      <c r="K56" s="147"/>
    </row>
    <row r="57" spans="1:11" ht="22.5" customHeight="1" x14ac:dyDescent="0.25">
      <c r="C57" s="140"/>
      <c r="D57" s="141" t="str">
        <f>D56</f>
        <v>Tue</v>
      </c>
      <c r="E57" s="142">
        <f>E56</f>
        <v>44488</v>
      </c>
      <c r="F57" s="143"/>
      <c r="G57" s="144"/>
      <c r="H57" s="145" t="s">
        <v>388</v>
      </c>
      <c r="I57" s="144"/>
      <c r="J57" s="146">
        <v>1</v>
      </c>
      <c r="K57" s="147"/>
    </row>
    <row r="58" spans="1:11" ht="22.5" customHeight="1" x14ac:dyDescent="0.25">
      <c r="C58" s="140"/>
      <c r="D58" s="141" t="str">
        <f>D57</f>
        <v>Tue</v>
      </c>
      <c r="E58" s="142">
        <f>E57</f>
        <v>44488</v>
      </c>
      <c r="F58" s="143"/>
      <c r="G58" s="144"/>
      <c r="H58" s="145" t="s">
        <v>389</v>
      </c>
      <c r="I58" s="144"/>
      <c r="J58" s="146">
        <v>2</v>
      </c>
      <c r="K58" s="147"/>
    </row>
    <row r="59" spans="1:11" ht="22.5" customHeight="1" x14ac:dyDescent="0.25">
      <c r="C59" s="140"/>
      <c r="D59" s="141" t="str">
        <f t="shared" ref="D59:E60" si="14">D58</f>
        <v>Tue</v>
      </c>
      <c r="E59" s="142">
        <f t="shared" si="14"/>
        <v>44488</v>
      </c>
      <c r="F59" s="143"/>
      <c r="G59" s="144"/>
      <c r="H59" s="145" t="s">
        <v>394</v>
      </c>
      <c r="I59" s="144"/>
      <c r="J59" s="146">
        <v>3</v>
      </c>
      <c r="K59" s="147"/>
    </row>
    <row r="60" spans="1:11" ht="22.5" customHeight="1" x14ac:dyDescent="0.25">
      <c r="C60" s="140"/>
      <c r="D60" s="141" t="str">
        <f t="shared" si="14"/>
        <v>Tue</v>
      </c>
      <c r="E60" s="142">
        <f t="shared" si="14"/>
        <v>44488</v>
      </c>
      <c r="F60" s="143"/>
      <c r="G60" s="144"/>
      <c r="H60" s="145" t="s">
        <v>397</v>
      </c>
      <c r="I60" s="144"/>
      <c r="J60" s="146">
        <v>2</v>
      </c>
      <c r="K60" s="147"/>
    </row>
    <row r="61" spans="1:11" ht="22.5" customHeight="1" x14ac:dyDescent="0.25">
      <c r="A61" s="111">
        <f t="shared" si="0"/>
        <v>1</v>
      </c>
      <c r="B61" s="111">
        <f t="shared" si="1"/>
        <v>3</v>
      </c>
      <c r="C61" s="140"/>
      <c r="D61" s="132" t="str">
        <f t="shared" si="3"/>
        <v>Wed</v>
      </c>
      <c r="E61" s="133">
        <f>+E56+1</f>
        <v>44489</v>
      </c>
      <c r="F61" s="134"/>
      <c r="G61" s="135"/>
      <c r="H61" s="151" t="s">
        <v>390</v>
      </c>
      <c r="I61" s="135"/>
      <c r="J61" s="137">
        <v>6</v>
      </c>
      <c r="K61" s="138"/>
    </row>
    <row r="62" spans="1:11" ht="22.5" customHeight="1" x14ac:dyDescent="0.25">
      <c r="C62" s="140"/>
      <c r="D62" s="132" t="str">
        <f>D61</f>
        <v>Wed</v>
      </c>
      <c r="E62" s="133">
        <f>E61</f>
        <v>44489</v>
      </c>
      <c r="F62" s="134"/>
      <c r="G62" s="135"/>
      <c r="H62" s="151" t="s">
        <v>391</v>
      </c>
      <c r="I62" s="135"/>
      <c r="J62" s="137">
        <v>1</v>
      </c>
      <c r="K62" s="138"/>
    </row>
    <row r="63" spans="1:11" ht="22.5" customHeight="1" x14ac:dyDescent="0.25">
      <c r="C63" s="140"/>
      <c r="D63" s="132" t="str">
        <f t="shared" ref="D63:E65" si="15">D62</f>
        <v>Wed</v>
      </c>
      <c r="E63" s="133">
        <f t="shared" si="15"/>
        <v>44489</v>
      </c>
      <c r="F63" s="134"/>
      <c r="G63" s="135"/>
      <c r="H63" s="151" t="s">
        <v>392</v>
      </c>
      <c r="I63" s="135"/>
      <c r="J63" s="137">
        <v>1</v>
      </c>
      <c r="K63" s="138"/>
    </row>
    <row r="64" spans="1:11" ht="22.5" customHeight="1" x14ac:dyDescent="0.25">
      <c r="C64" s="140"/>
      <c r="D64" s="132" t="str">
        <f t="shared" si="15"/>
        <v>Wed</v>
      </c>
      <c r="E64" s="133">
        <f t="shared" si="15"/>
        <v>44489</v>
      </c>
      <c r="F64" s="134"/>
      <c r="G64" s="135"/>
      <c r="H64" s="151" t="s">
        <v>394</v>
      </c>
      <c r="I64" s="135"/>
      <c r="J64" s="137">
        <v>2</v>
      </c>
      <c r="K64" s="138"/>
    </row>
    <row r="65" spans="1:11" ht="22.5" customHeight="1" x14ac:dyDescent="0.25">
      <c r="C65" s="140"/>
      <c r="D65" s="132" t="str">
        <f t="shared" si="15"/>
        <v>Wed</v>
      </c>
      <c r="E65" s="133">
        <f t="shared" si="15"/>
        <v>44489</v>
      </c>
      <c r="F65" s="134"/>
      <c r="G65" s="135"/>
      <c r="H65" s="151" t="s">
        <v>393</v>
      </c>
      <c r="I65" s="135"/>
      <c r="J65" s="137">
        <v>1</v>
      </c>
      <c r="K65" s="138"/>
    </row>
    <row r="66" spans="1:11" ht="22.5" customHeight="1" x14ac:dyDescent="0.25">
      <c r="A66" s="111">
        <f t="shared" si="0"/>
        <v>1</v>
      </c>
      <c r="B66" s="111">
        <f t="shared" si="1"/>
        <v>4</v>
      </c>
      <c r="C66" s="140"/>
      <c r="D66" s="141" t="str">
        <f t="shared" si="3"/>
        <v>Thu</v>
      </c>
      <c r="E66" s="142">
        <f>+E61+1</f>
        <v>44490</v>
      </c>
      <c r="F66" s="143"/>
      <c r="G66" s="144"/>
      <c r="H66" s="145" t="s">
        <v>408</v>
      </c>
      <c r="I66" s="144"/>
      <c r="J66" s="146">
        <v>2</v>
      </c>
      <c r="K66" s="147"/>
    </row>
    <row r="67" spans="1:11" ht="22.5" customHeight="1" x14ac:dyDescent="0.25">
      <c r="C67" s="140"/>
      <c r="D67" s="141" t="str">
        <f>D66</f>
        <v>Thu</v>
      </c>
      <c r="E67" s="142">
        <f>E66</f>
        <v>44490</v>
      </c>
      <c r="F67" s="143"/>
      <c r="G67" s="144"/>
      <c r="H67" s="145" t="s">
        <v>409</v>
      </c>
      <c r="I67" s="144"/>
      <c r="J67" s="146">
        <v>3</v>
      </c>
      <c r="K67" s="147"/>
    </row>
    <row r="68" spans="1:11" ht="22.5" customHeight="1" x14ac:dyDescent="0.25">
      <c r="C68" s="140"/>
      <c r="D68" s="141" t="str">
        <f t="shared" ref="D68:E68" si="16">D67</f>
        <v>Thu</v>
      </c>
      <c r="E68" s="142">
        <f t="shared" si="16"/>
        <v>44490</v>
      </c>
      <c r="F68" s="143"/>
      <c r="G68" s="144"/>
      <c r="H68" s="145" t="s">
        <v>410</v>
      </c>
      <c r="I68" s="144"/>
      <c r="J68" s="146">
        <v>4</v>
      </c>
      <c r="K68" s="147"/>
    </row>
    <row r="69" spans="1:11" ht="22.5" customHeight="1" x14ac:dyDescent="0.25">
      <c r="A69" s="111">
        <f t="shared" si="0"/>
        <v>1</v>
      </c>
      <c r="B69" s="111">
        <f t="shared" si="1"/>
        <v>5</v>
      </c>
      <c r="C69" s="140"/>
      <c r="D69" s="132" t="str">
        <f t="shared" si="3"/>
        <v>Fri</v>
      </c>
      <c r="E69" s="133">
        <f>+E66+1</f>
        <v>44491</v>
      </c>
      <c r="F69" s="134"/>
      <c r="G69" s="135"/>
      <c r="H69" s="151" t="s">
        <v>399</v>
      </c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3"/>
        <v>Sat</v>
      </c>
      <c r="E70" s="142">
        <f>+E69+1</f>
        <v>44492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3"/>
        <v>Sun</v>
      </c>
      <c r="E71" s="142">
        <f t="shared" ref="E71:E72" si="17">+E70+1</f>
        <v>44493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3"/>
        <v>Mo</v>
      </c>
      <c r="E72" s="133">
        <f t="shared" si="17"/>
        <v>44494</v>
      </c>
      <c r="F72" s="134"/>
      <c r="G72" s="135"/>
      <c r="H72" s="151" t="s">
        <v>398</v>
      </c>
      <c r="I72" s="135"/>
      <c r="J72" s="137">
        <v>1</v>
      </c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44494</v>
      </c>
      <c r="F73" s="134"/>
      <c r="G73" s="135"/>
      <c r="H73" s="151" t="s">
        <v>400</v>
      </c>
      <c r="I73" s="135"/>
      <c r="J73" s="137">
        <v>1</v>
      </c>
      <c r="K73" s="138"/>
    </row>
    <row r="74" spans="1:11" ht="22.5" customHeight="1" x14ac:dyDescent="0.25">
      <c r="C74" s="140"/>
      <c r="D74" s="132" t="str">
        <f t="shared" ref="D74:E75" si="18">D73</f>
        <v>Mo</v>
      </c>
      <c r="E74" s="133">
        <f t="shared" si="18"/>
        <v>44494</v>
      </c>
      <c r="F74" s="134"/>
      <c r="G74" s="135"/>
      <c r="H74" s="151" t="s">
        <v>401</v>
      </c>
      <c r="I74" s="135"/>
      <c r="J74" s="137">
        <v>1</v>
      </c>
      <c r="K74" s="138"/>
    </row>
    <row r="75" spans="1:11" ht="22.5" customHeight="1" x14ac:dyDescent="0.25">
      <c r="C75" s="140"/>
      <c r="D75" s="132" t="str">
        <f t="shared" si="18"/>
        <v>Mo</v>
      </c>
      <c r="E75" s="133">
        <f t="shared" si="18"/>
        <v>44494</v>
      </c>
      <c r="F75" s="134"/>
      <c r="G75" s="135"/>
      <c r="H75" s="151" t="s">
        <v>407</v>
      </c>
      <c r="I75" s="135"/>
      <c r="J75" s="137">
        <v>6</v>
      </c>
      <c r="K75" s="138"/>
    </row>
    <row r="76" spans="1:11" ht="22.5" customHeight="1" x14ac:dyDescent="0.25">
      <c r="A76" s="111">
        <f t="shared" si="0"/>
        <v>1</v>
      </c>
      <c r="B76" s="111">
        <f t="shared" si="1"/>
        <v>2</v>
      </c>
      <c r="C76" s="140"/>
      <c r="D76" s="141" t="str">
        <f t="shared" si="3"/>
        <v>Tue</v>
      </c>
      <c r="E76" s="142">
        <f>+E72+1</f>
        <v>44495</v>
      </c>
      <c r="F76" s="143"/>
      <c r="G76" s="144"/>
      <c r="H76" s="145" t="s">
        <v>407</v>
      </c>
      <c r="I76" s="144"/>
      <c r="J76" s="146">
        <v>8</v>
      </c>
      <c r="K76" s="147"/>
    </row>
    <row r="77" spans="1:11" ht="22.5" customHeight="1" x14ac:dyDescent="0.25">
      <c r="A77" s="111">
        <f t="shared" si="0"/>
        <v>1</v>
      </c>
      <c r="B77" s="111">
        <f t="shared" si="1"/>
        <v>3</v>
      </c>
      <c r="C77" s="140"/>
      <c r="D77" s="132" t="str">
        <f t="shared" si="3"/>
        <v>Wed</v>
      </c>
      <c r="E77" s="133">
        <f>+E76+1</f>
        <v>44496</v>
      </c>
      <c r="F77" s="134"/>
      <c r="G77" s="135"/>
      <c r="H77" s="151" t="s">
        <v>411</v>
      </c>
      <c r="I77" s="135"/>
      <c r="J77" s="137">
        <v>1</v>
      </c>
      <c r="K77" s="138"/>
    </row>
    <row r="78" spans="1:11" ht="22.5" customHeight="1" x14ac:dyDescent="0.25">
      <c r="C78" s="140"/>
      <c r="D78" s="132" t="str">
        <f>D77</f>
        <v>Wed</v>
      </c>
      <c r="E78" s="133">
        <f>E77</f>
        <v>44496</v>
      </c>
      <c r="F78" s="134"/>
      <c r="G78" s="135"/>
      <c r="H78" s="151" t="s">
        <v>403</v>
      </c>
      <c r="I78" s="135"/>
      <c r="J78" s="137">
        <v>2</v>
      </c>
      <c r="K78" s="138"/>
    </row>
    <row r="79" spans="1:11" ht="22.5" customHeight="1" x14ac:dyDescent="0.25">
      <c r="C79" s="140"/>
      <c r="D79" s="132" t="str">
        <f t="shared" ref="D79:E80" si="19">D78</f>
        <v>Wed</v>
      </c>
      <c r="E79" s="133">
        <f t="shared" si="19"/>
        <v>44496</v>
      </c>
      <c r="F79" s="134"/>
      <c r="G79" s="135"/>
      <c r="H79" s="151" t="s">
        <v>402</v>
      </c>
      <c r="I79" s="135"/>
      <c r="J79" s="137">
        <v>2</v>
      </c>
      <c r="K79" s="138"/>
    </row>
    <row r="80" spans="1:11" ht="22.5" customHeight="1" x14ac:dyDescent="0.25">
      <c r="C80" s="140"/>
      <c r="D80" s="132" t="str">
        <f t="shared" si="19"/>
        <v>Wed</v>
      </c>
      <c r="E80" s="133">
        <f t="shared" si="19"/>
        <v>44496</v>
      </c>
      <c r="F80" s="134"/>
      <c r="G80" s="135"/>
      <c r="H80" s="151" t="s">
        <v>412</v>
      </c>
      <c r="I80" s="135"/>
      <c r="J80" s="137">
        <v>1</v>
      </c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40"/>
      <c r="D81" s="141" t="str">
        <f t="shared" si="3"/>
        <v>Thu</v>
      </c>
      <c r="E81" s="142">
        <f>+E77+1</f>
        <v>44497</v>
      </c>
      <c r="F81" s="143"/>
      <c r="G81" s="144"/>
      <c r="H81" s="254" t="s">
        <v>404</v>
      </c>
      <c r="I81" s="144"/>
      <c r="J81" s="146">
        <v>2</v>
      </c>
      <c r="K81" s="147"/>
    </row>
    <row r="82" spans="1:11" ht="22.5" customHeight="1" x14ac:dyDescent="0.25">
      <c r="C82" s="140"/>
      <c r="D82" s="141" t="str">
        <f>D81</f>
        <v>Thu</v>
      </c>
      <c r="E82" s="142">
        <f>E81</f>
        <v>44497</v>
      </c>
      <c r="F82" s="143"/>
      <c r="G82" s="144"/>
      <c r="H82" s="254" t="s">
        <v>391</v>
      </c>
      <c r="I82" s="144"/>
      <c r="J82" s="146">
        <v>1</v>
      </c>
      <c r="K82" s="147"/>
    </row>
    <row r="83" spans="1:11" ht="22.5" customHeight="1" x14ac:dyDescent="0.25">
      <c r="C83" s="140"/>
      <c r="D83" s="141" t="str">
        <f t="shared" ref="D83:E84" si="20">D82</f>
        <v>Thu</v>
      </c>
      <c r="E83" s="142">
        <f t="shared" si="20"/>
        <v>44497</v>
      </c>
      <c r="F83" s="143"/>
      <c r="G83" s="144"/>
      <c r="H83" s="310" t="s">
        <v>413</v>
      </c>
      <c r="I83" s="144"/>
      <c r="J83" s="146">
        <v>1</v>
      </c>
      <c r="K83" s="147"/>
    </row>
    <row r="84" spans="1:11" ht="22.5" customHeight="1" x14ac:dyDescent="0.25">
      <c r="C84" s="140"/>
      <c r="D84" s="141" t="str">
        <f t="shared" si="20"/>
        <v>Thu</v>
      </c>
      <c r="E84" s="142">
        <f t="shared" si="20"/>
        <v>44497</v>
      </c>
      <c r="F84" s="143"/>
      <c r="G84" s="144"/>
      <c r="H84" s="310" t="s">
        <v>414</v>
      </c>
      <c r="I84" s="144"/>
      <c r="J84" s="146">
        <v>2</v>
      </c>
      <c r="K84" s="147"/>
    </row>
    <row r="85" spans="1:11" ht="22.5" customHeight="1" x14ac:dyDescent="0.25">
      <c r="A85" s="111">
        <f t="shared" si="0"/>
        <v>1</v>
      </c>
      <c r="B85" s="111">
        <f>WEEKDAY(E81+1,2)</f>
        <v>5</v>
      </c>
      <c r="C85" s="140"/>
      <c r="D85" s="132" t="str">
        <f>IF(B85=1,"Mo",IF(B85=2,"Tue",IF(B85=3,"Wed",IF(B85=4,"Thu",IF(B85=5,"Fri",IF(B85=6,"Sat",IF(B85=7,"Sun","")))))))</f>
        <v>Fri</v>
      </c>
      <c r="E85" s="133">
        <f>IF(MONTH(E81+1)&gt;MONTH(E81),"",E81+1)</f>
        <v>44498</v>
      </c>
      <c r="F85" s="134"/>
      <c r="G85" s="135"/>
      <c r="H85" s="151" t="s">
        <v>405</v>
      </c>
      <c r="I85" s="135"/>
      <c r="J85" s="137">
        <v>1</v>
      </c>
      <c r="K85" s="138"/>
    </row>
    <row r="86" spans="1:11" ht="22.5" customHeight="1" x14ac:dyDescent="0.25">
      <c r="C86" s="140"/>
      <c r="D86" s="132" t="str">
        <f>D85</f>
        <v>Fri</v>
      </c>
      <c r="E86" s="133">
        <f>E85</f>
        <v>44498</v>
      </c>
      <c r="F86" s="134"/>
      <c r="G86" s="135"/>
      <c r="H86" s="151" t="s">
        <v>406</v>
      </c>
      <c r="I86" s="135"/>
      <c r="J86" s="137">
        <v>2</v>
      </c>
      <c r="K86" s="138"/>
    </row>
    <row r="87" spans="1:11" ht="22.5" customHeight="1" x14ac:dyDescent="0.25">
      <c r="C87" s="140"/>
      <c r="D87" s="132" t="str">
        <f t="shared" ref="D87:E88" si="21">D86</f>
        <v>Fri</v>
      </c>
      <c r="E87" s="133">
        <f t="shared" si="21"/>
        <v>44498</v>
      </c>
      <c r="F87" s="134"/>
      <c r="G87" s="135"/>
      <c r="H87" s="151" t="s">
        <v>415</v>
      </c>
      <c r="I87" s="135"/>
      <c r="J87" s="137">
        <v>2</v>
      </c>
      <c r="K87" s="138"/>
    </row>
    <row r="88" spans="1:11" ht="22.5" customHeight="1" x14ac:dyDescent="0.25">
      <c r="C88" s="140"/>
      <c r="D88" s="132" t="str">
        <f t="shared" si="21"/>
        <v>Fri</v>
      </c>
      <c r="E88" s="133">
        <f t="shared" si="21"/>
        <v>44498</v>
      </c>
      <c r="F88" s="134"/>
      <c r="G88" s="135"/>
      <c r="H88" s="151" t="s">
        <v>416</v>
      </c>
      <c r="I88" s="135"/>
      <c r="J88" s="137">
        <v>2</v>
      </c>
      <c r="K88" s="138"/>
    </row>
    <row r="89" spans="1:11" ht="22.5" customHeight="1" x14ac:dyDescent="0.25">
      <c r="A89" s="111" t="str">
        <f t="shared" si="0"/>
        <v/>
      </c>
      <c r="B89" s="111">
        <v>6</v>
      </c>
      <c r="C89" s="140"/>
      <c r="D89" s="141" t="str">
        <f>IF(B89=1,"Mo",IF(B89=2,"Tue",IF(B89=3,"Wed",IF(B89=4,"Thu",IF(B89=5,"Fri",IF(B89=6,"Sat",IF(B89=7,"Sun","")))))))</f>
        <v>Sat</v>
      </c>
      <c r="E89" s="142">
        <f>IF(MONTH(E85+1)&gt;MONTH(E85),"",E85+1)</f>
        <v>44499</v>
      </c>
      <c r="F89" s="143"/>
      <c r="G89" s="144"/>
      <c r="H89" s="145"/>
      <c r="I89" s="144"/>
      <c r="J89" s="146"/>
      <c r="K89" s="147"/>
    </row>
    <row r="90" spans="1:11" ht="22.5" customHeight="1" thickBot="1" x14ac:dyDescent="0.3">
      <c r="A90" s="111" t="str">
        <f t="shared" si="0"/>
        <v/>
      </c>
      <c r="B90" s="111">
        <v>7</v>
      </c>
      <c r="C90" s="140"/>
      <c r="D90" s="209" t="str">
        <f t="shared" si="3"/>
        <v>Sun</v>
      </c>
      <c r="E90" s="199">
        <f>IF(MONTH(E89+1)&gt;MONTH(E89),"",E89+1)</f>
        <v>44500</v>
      </c>
      <c r="F90" s="200"/>
      <c r="G90" s="201"/>
      <c r="H90" s="255"/>
      <c r="I90" s="201"/>
      <c r="J90" s="210"/>
      <c r="K90" s="202"/>
    </row>
    <row r="91" spans="1:11" ht="30" customHeight="1" x14ac:dyDescent="0.25"/>
    <row r="92" spans="1:11" ht="30" customHeight="1" x14ac:dyDescent="0.25"/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</sheetData>
  <mergeCells count="2">
    <mergeCell ref="D1:K1"/>
    <mergeCell ref="D4:E4"/>
  </mergeCells>
  <conditionalFormatting sqref="C11:C8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">
    <cfRule type="expression" dxfId="86" priority="27" stopIfTrue="1">
      <formula>IF($A11="",B11,"")</formula>
    </cfRule>
  </conditionalFormatting>
  <conditionalFormatting sqref="E12:E88">
    <cfRule type="expression" dxfId="85" priority="28" stopIfTrue="1">
      <formula>IF($A12&lt;&gt;1,B12,"")</formula>
    </cfRule>
  </conditionalFormatting>
  <conditionalFormatting sqref="D11:D88">
    <cfRule type="expression" dxfId="84" priority="29" stopIfTrue="1">
      <formula>IF($A11="",B11,)</formula>
    </cfRule>
  </conditionalFormatting>
  <conditionalFormatting sqref="G11:G12 G14:G55 G61:G84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81:G84 G14:G18 G25:G38 G43:G55 G66:G75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2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2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3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3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90">
    <cfRule type="expression" dxfId="71" priority="12" stopIfTrue="1">
      <formula>IF($A90=1,B90,)</formula>
    </cfRule>
    <cfRule type="expression" dxfId="70" priority="13" stopIfTrue="1">
      <formula>IF($A90="",B90,)</formula>
    </cfRule>
  </conditionalFormatting>
  <conditionalFormatting sqref="D90">
    <cfRule type="expression" dxfId="69" priority="14" stopIfTrue="1">
      <formula>IF($A90="",B90,)</formula>
    </cfRule>
  </conditionalFormatting>
  <conditionalFormatting sqref="C89">
    <cfRule type="expression" dxfId="68" priority="9" stopIfTrue="1">
      <formula>IF($A89=1,B89,)</formula>
    </cfRule>
    <cfRule type="expression" dxfId="67" priority="10" stopIfTrue="1">
      <formula>IF($A89="",B89,)</formula>
    </cfRule>
  </conditionalFormatting>
  <conditionalFormatting sqref="D89">
    <cfRule type="expression" dxfId="66" priority="11" stopIfTrue="1">
      <formula>IF($A89="",B89,)</formula>
    </cfRule>
  </conditionalFormatting>
  <conditionalFormatting sqref="E89">
    <cfRule type="expression" dxfId="65" priority="8" stopIfTrue="1">
      <formula>IF($A89&lt;&gt;1,B89,"")</formula>
    </cfRule>
  </conditionalFormatting>
  <conditionalFormatting sqref="E90">
    <cfRule type="expression" dxfId="64" priority="7" stopIfTrue="1">
      <formula>IF($A90&lt;&gt;1,B90,"")</formula>
    </cfRule>
  </conditionalFormatting>
  <conditionalFormatting sqref="G42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56:G60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56:G60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08" t="s">
        <v>8</v>
      </c>
      <c r="E4" s="309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1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08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08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08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08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2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3" t="str">
        <f t="shared" si="25"/>
        <v>Tue</v>
      </c>
      <c r="E129" s="156">
        <f t="shared" si="25"/>
        <v>44530</v>
      </c>
      <c r="F129" s="157"/>
      <c r="G129" s="158"/>
      <c r="H129" s="214"/>
      <c r="I129" s="158"/>
      <c r="J129" s="215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08" t="s">
        <v>8</v>
      </c>
      <c r="E4" s="309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1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7"/>
    </row>
    <row r="12" spans="1:11" ht="22.5" customHeight="1" x14ac:dyDescent="0.25">
      <c r="C12" s="208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8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8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8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6"/>
      <c r="D134" s="213" t="str">
        <f t="shared" si="27"/>
        <v>Fri</v>
      </c>
      <c r="E134" s="156">
        <f t="shared" si="27"/>
        <v>44561</v>
      </c>
      <c r="F134" s="157"/>
      <c r="G134" s="158"/>
      <c r="H134" s="214"/>
      <c r="I134" s="158"/>
      <c r="J134" s="215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0" t="s">
        <v>8</v>
      </c>
      <c r="E4" s="30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48" priority="29" stopIfTrue="1">
      <formula>IF($A11=1,B11,)</formula>
    </cfRule>
    <cfRule type="expression" dxfId="347" priority="30" stopIfTrue="1">
      <formula>IF($A11="",B11,)</formula>
    </cfRule>
  </conditionalFormatting>
  <conditionalFormatting sqref="E11:E15">
    <cfRule type="expression" dxfId="346" priority="31" stopIfTrue="1">
      <formula>IF($A11="",B11,"")</formula>
    </cfRule>
  </conditionalFormatting>
  <conditionalFormatting sqref="E16:E124">
    <cfRule type="expression" dxfId="345" priority="32" stopIfTrue="1">
      <formula>IF($A16&lt;&gt;1,B16,"")</formula>
    </cfRule>
  </conditionalFormatting>
  <conditionalFormatting sqref="D11:D124">
    <cfRule type="expression" dxfId="344" priority="33" stopIfTrue="1">
      <formula>IF($A11="",B11,)</formula>
    </cfRule>
  </conditionalFormatting>
  <conditionalFormatting sqref="G11:G16 G82:G119 G18:G76">
    <cfRule type="expression" dxfId="343" priority="34" stopIfTrue="1">
      <formula>#REF!="Freelancer"</formula>
    </cfRule>
    <cfRule type="expression" dxfId="342" priority="35" stopIfTrue="1">
      <formula>#REF!="DTC Int. Staff"</formula>
    </cfRule>
  </conditionalFormatting>
  <conditionalFormatting sqref="G115:G119 G87:G104 G18:G22 G33:G49 G60:G76">
    <cfRule type="expression" dxfId="341" priority="27" stopIfTrue="1">
      <formula>$F$5="Freelancer"</formula>
    </cfRule>
    <cfRule type="expression" dxfId="340" priority="28" stopIfTrue="1">
      <formula>$F$5="DTC Int. Staff"</formula>
    </cfRule>
  </conditionalFormatting>
  <conditionalFormatting sqref="G16">
    <cfRule type="expression" dxfId="339" priority="25" stopIfTrue="1">
      <formula>#REF!="Freelancer"</formula>
    </cfRule>
    <cfRule type="expression" dxfId="338" priority="26" stopIfTrue="1">
      <formula>#REF!="DTC Int. Staff"</formula>
    </cfRule>
  </conditionalFormatting>
  <conditionalFormatting sqref="G16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7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7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C126">
    <cfRule type="expression" dxfId="331" priority="16" stopIfTrue="1">
      <formula>IF($A126=1,B126,)</formula>
    </cfRule>
    <cfRule type="expression" dxfId="330" priority="17" stopIfTrue="1">
      <formula>IF($A126="",B126,)</formula>
    </cfRule>
  </conditionalFormatting>
  <conditionalFormatting sqref="D126">
    <cfRule type="expression" dxfId="329" priority="18" stopIfTrue="1">
      <formula>IF($A126="",B126,)</formula>
    </cfRule>
  </conditionalFormatting>
  <conditionalFormatting sqref="C125">
    <cfRule type="expression" dxfId="328" priority="13" stopIfTrue="1">
      <formula>IF($A125=1,B125,)</formula>
    </cfRule>
    <cfRule type="expression" dxfId="327" priority="14" stopIfTrue="1">
      <formula>IF($A125="",B125,)</formula>
    </cfRule>
  </conditionalFormatting>
  <conditionalFormatting sqref="D125">
    <cfRule type="expression" dxfId="326" priority="15" stopIfTrue="1">
      <formula>IF($A125="",B125,)</formula>
    </cfRule>
  </conditionalFormatting>
  <conditionalFormatting sqref="E125">
    <cfRule type="expression" dxfId="325" priority="12" stopIfTrue="1">
      <formula>IF($A125&lt;&gt;1,B125,"")</formula>
    </cfRule>
  </conditionalFormatting>
  <conditionalFormatting sqref="E126">
    <cfRule type="expression" dxfId="324" priority="11" stopIfTrue="1">
      <formula>IF($A126&lt;&gt;1,B126,"")</formula>
    </cfRule>
  </conditionalFormatting>
  <conditionalFormatting sqref="G55:G59">
    <cfRule type="expression" dxfId="323" priority="9" stopIfTrue="1">
      <formula>$F$5="Freelancer"</formula>
    </cfRule>
    <cfRule type="expression" dxfId="322" priority="10" stopIfTrue="1">
      <formula>$F$5="DTC Int. Staff"</formula>
    </cfRule>
  </conditionalFormatting>
  <conditionalFormatting sqref="G77:G81">
    <cfRule type="expression" dxfId="321" priority="7" stopIfTrue="1">
      <formula>#REF!="Freelancer"</formula>
    </cfRule>
    <cfRule type="expression" dxfId="320" priority="8" stopIfTrue="1">
      <formula>#REF!="DTC Int. Staff"</formula>
    </cfRule>
  </conditionalFormatting>
  <conditionalFormatting sqref="G77:G81">
    <cfRule type="expression" dxfId="319" priority="5" stopIfTrue="1">
      <formula>$F$5="Freelancer"</formula>
    </cfRule>
    <cfRule type="expression" dxfId="3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0" t="s">
        <v>8</v>
      </c>
      <c r="E4" s="30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17" priority="43" stopIfTrue="1">
      <formula>IF($A11=1,B11,)</formula>
    </cfRule>
    <cfRule type="expression" dxfId="316" priority="44" stopIfTrue="1">
      <formula>IF($A11="",B11,)</formula>
    </cfRule>
  </conditionalFormatting>
  <conditionalFormatting sqref="E11:E15">
    <cfRule type="expression" dxfId="315" priority="45" stopIfTrue="1">
      <formula>IF($A11="",B11,"")</formula>
    </cfRule>
  </conditionalFormatting>
  <conditionalFormatting sqref="E26:E43 E48 E53:E70 E75 E102 E107:E118 E80:E97">
    <cfRule type="expression" dxfId="314" priority="46" stopIfTrue="1">
      <formula>IF($A26&lt;&gt;1,B26,"")</formula>
    </cfRule>
  </conditionalFormatting>
  <conditionalFormatting sqref="D11:D15 D26:D43 D48 D53:D70 D75 D102 D107:D118 D80:D97">
    <cfRule type="expression" dxfId="313" priority="47" stopIfTrue="1">
      <formula>IF($A11="",B11,)</formula>
    </cfRule>
  </conditionalFormatting>
  <conditionalFormatting sqref="G11:G20 G26:G84 G90:G118">
    <cfRule type="expression" dxfId="312" priority="48" stopIfTrue="1">
      <formula>#REF!="Freelancer"</formula>
    </cfRule>
    <cfRule type="expression" dxfId="311" priority="49" stopIfTrue="1">
      <formula>#REF!="DTC Int. Staff"</formula>
    </cfRule>
  </conditionalFormatting>
  <conditionalFormatting sqref="G118 G26:G30 G37:G57 G64:G84 G91:G111">
    <cfRule type="expression" dxfId="310" priority="41" stopIfTrue="1">
      <formula>$F$5="Freelancer"</formula>
    </cfRule>
    <cfRule type="expression" dxfId="309" priority="42" stopIfTrue="1">
      <formula>$F$5="DTC Int. Staff"</formula>
    </cfRule>
  </conditionalFormatting>
  <conditionalFormatting sqref="G16:G20">
    <cfRule type="expression" dxfId="308" priority="39" stopIfTrue="1">
      <formula>#REF!="Freelancer"</formula>
    </cfRule>
    <cfRule type="expression" dxfId="307" priority="40" stopIfTrue="1">
      <formula>#REF!="DTC Int. Staff"</formula>
    </cfRule>
  </conditionalFormatting>
  <conditionalFormatting sqref="G16:G20">
    <cfRule type="expression" dxfId="306" priority="37" stopIfTrue="1">
      <formula>$F$5="Freelancer"</formula>
    </cfRule>
    <cfRule type="expression" dxfId="305" priority="38" stopIfTrue="1">
      <formula>$F$5="DTC Int. Staff"</formula>
    </cfRule>
  </conditionalFormatting>
  <conditionalFormatting sqref="G21:G25">
    <cfRule type="expression" dxfId="304" priority="35" stopIfTrue="1">
      <formula>#REF!="Freelancer"</formula>
    </cfRule>
    <cfRule type="expression" dxfId="303" priority="36" stopIfTrue="1">
      <formula>#REF!="DTC Int. Staff"</formula>
    </cfRule>
  </conditionalFormatting>
  <conditionalFormatting sqref="G21:G25">
    <cfRule type="expression" dxfId="302" priority="33" stopIfTrue="1">
      <formula>$F$5="Freelancer"</formula>
    </cfRule>
    <cfRule type="expression" dxfId="301" priority="34" stopIfTrue="1">
      <formula>$F$5="DTC Int. Staff"</formula>
    </cfRule>
  </conditionalFormatting>
  <conditionalFormatting sqref="G63">
    <cfRule type="expression" dxfId="300" priority="23" stopIfTrue="1">
      <formula>$F$5="Freelancer"</formula>
    </cfRule>
    <cfRule type="expression" dxfId="299" priority="24" stopIfTrue="1">
      <formula>$F$5="DTC Int. Staff"</formula>
    </cfRule>
  </conditionalFormatting>
  <conditionalFormatting sqref="G85:G89">
    <cfRule type="expression" dxfId="298" priority="21" stopIfTrue="1">
      <formula>#REF!="Freelancer"</formula>
    </cfRule>
    <cfRule type="expression" dxfId="297" priority="22" stopIfTrue="1">
      <formula>#REF!="DTC Int. Staff"</formula>
    </cfRule>
  </conditionalFormatting>
  <conditionalFormatting sqref="G85:G89">
    <cfRule type="expression" dxfId="296" priority="19" stopIfTrue="1">
      <formula>$F$5="Freelancer"</formula>
    </cfRule>
    <cfRule type="expression" dxfId="295" priority="20" stopIfTrue="1">
      <formula>$F$5="DTC Int. Staff"</formula>
    </cfRule>
  </conditionalFormatting>
  <conditionalFormatting sqref="E17:E20">
    <cfRule type="expression" dxfId="294" priority="17" stopIfTrue="1">
      <formula>IF($A17="",B17,"")</formula>
    </cfRule>
  </conditionalFormatting>
  <conditionalFormatting sqref="D17:D20">
    <cfRule type="expression" dxfId="293" priority="18" stopIfTrue="1">
      <formula>IF($A17="",B17,)</formula>
    </cfRule>
  </conditionalFormatting>
  <conditionalFormatting sqref="E22:E25">
    <cfRule type="expression" dxfId="292" priority="15" stopIfTrue="1">
      <formula>IF($A22="",B22,"")</formula>
    </cfRule>
  </conditionalFormatting>
  <conditionalFormatting sqref="D22:D25">
    <cfRule type="expression" dxfId="291" priority="16" stopIfTrue="1">
      <formula>IF($A22="",B22,)</formula>
    </cfRule>
  </conditionalFormatting>
  <conditionalFormatting sqref="E44:E47">
    <cfRule type="expression" dxfId="290" priority="13" stopIfTrue="1">
      <formula>IF($A44="",B44,"")</formula>
    </cfRule>
  </conditionalFormatting>
  <conditionalFormatting sqref="D44:D47">
    <cfRule type="expression" dxfId="289" priority="14" stopIfTrue="1">
      <formula>IF($A44="",B44,)</formula>
    </cfRule>
  </conditionalFormatting>
  <conditionalFormatting sqref="E49:E52">
    <cfRule type="expression" dxfId="288" priority="11" stopIfTrue="1">
      <formula>IF($A49="",B49,"")</formula>
    </cfRule>
  </conditionalFormatting>
  <conditionalFormatting sqref="D49:D52">
    <cfRule type="expression" dxfId="287" priority="12" stopIfTrue="1">
      <formula>IF($A49="",B49,)</formula>
    </cfRule>
  </conditionalFormatting>
  <conditionalFormatting sqref="E71:E74">
    <cfRule type="expression" dxfId="286" priority="9" stopIfTrue="1">
      <formula>IF($A71="",B71,"")</formula>
    </cfRule>
  </conditionalFormatting>
  <conditionalFormatting sqref="D71:D74">
    <cfRule type="expression" dxfId="285" priority="10" stopIfTrue="1">
      <formula>IF($A71="",B71,)</formula>
    </cfRule>
  </conditionalFormatting>
  <conditionalFormatting sqref="E76:E79">
    <cfRule type="expression" dxfId="284" priority="7" stopIfTrue="1">
      <formula>IF($A76="",B76,"")</formula>
    </cfRule>
  </conditionalFormatting>
  <conditionalFormatting sqref="D76:D79">
    <cfRule type="expression" dxfId="283" priority="8" stopIfTrue="1">
      <formula>IF($A76="",B76,)</formula>
    </cfRule>
  </conditionalFormatting>
  <conditionalFormatting sqref="E98:E101">
    <cfRule type="expression" dxfId="282" priority="5" stopIfTrue="1">
      <formula>IF($A98="",B98,"")</formula>
    </cfRule>
  </conditionalFormatting>
  <conditionalFormatting sqref="D98:D101">
    <cfRule type="expression" dxfId="281" priority="6" stopIfTrue="1">
      <formula>IF($A98="",B98,)</formula>
    </cfRule>
  </conditionalFormatting>
  <conditionalFormatting sqref="E98">
    <cfRule type="timePeriod" dxfId="280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79" priority="2" stopIfTrue="1">
      <formula>IF($A103="",B103,"")</formula>
    </cfRule>
  </conditionalFormatting>
  <conditionalFormatting sqref="D103:D106">
    <cfRule type="expression" dxfId="278" priority="3" stopIfTrue="1">
      <formula>IF($A103="",B103,)</formula>
    </cfRule>
  </conditionalFormatting>
  <conditionalFormatting sqref="E103:E106">
    <cfRule type="timePeriod" dxfId="277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0" t="s">
        <v>8</v>
      </c>
      <c r="E4" s="30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76" priority="29" stopIfTrue="1">
      <formula>IF($A11=1,B11,)</formula>
    </cfRule>
    <cfRule type="expression" dxfId="275" priority="30" stopIfTrue="1">
      <formula>IF($A11="",B11,)</formula>
    </cfRule>
  </conditionalFormatting>
  <conditionalFormatting sqref="E11:E15">
    <cfRule type="expression" dxfId="274" priority="31" stopIfTrue="1">
      <formula>IF($A11="",B11,"")</formula>
    </cfRule>
  </conditionalFormatting>
  <conditionalFormatting sqref="E130:E134 E26:E124">
    <cfRule type="expression" dxfId="273" priority="32" stopIfTrue="1">
      <formula>IF($A26&lt;&gt;1,B26,"")</formula>
    </cfRule>
  </conditionalFormatting>
  <conditionalFormatting sqref="D130:D134 D11:D15 D26:D124">
    <cfRule type="expression" dxfId="272" priority="33" stopIfTrue="1">
      <formula>IF($A11="",B11,)</formula>
    </cfRule>
  </conditionalFormatting>
  <conditionalFormatting sqref="G11:G20 G26:G84 G90:G119">
    <cfRule type="expression" dxfId="271" priority="34" stopIfTrue="1">
      <formula>#REF!="Freelancer"</formula>
    </cfRule>
    <cfRule type="expression" dxfId="270" priority="35" stopIfTrue="1">
      <formula>#REF!="DTC Int. Staff"</formula>
    </cfRule>
  </conditionalFormatting>
  <conditionalFormatting sqref="G119 G26:G30 G37:G57 G64:G84 G91:G112">
    <cfRule type="expression" dxfId="269" priority="27" stopIfTrue="1">
      <formula>$F$5="Freelancer"</formula>
    </cfRule>
    <cfRule type="expression" dxfId="268" priority="28" stopIfTrue="1">
      <formula>$F$5="DTC Int. Staff"</formula>
    </cfRule>
  </conditionalFormatting>
  <conditionalFormatting sqref="G16:G20">
    <cfRule type="expression" dxfId="267" priority="25" stopIfTrue="1">
      <formula>#REF!="Freelancer"</formula>
    </cfRule>
    <cfRule type="expression" dxfId="266" priority="26" stopIfTrue="1">
      <formula>#REF!="DTC Int. Staff"</formula>
    </cfRule>
  </conditionalFormatting>
  <conditionalFormatting sqref="G16:G20">
    <cfRule type="expression" dxfId="265" priority="23" stopIfTrue="1">
      <formula>$F$5="Freelancer"</formula>
    </cfRule>
    <cfRule type="expression" dxfId="264" priority="24" stopIfTrue="1">
      <formula>$F$5="DTC Int. Staff"</formula>
    </cfRule>
  </conditionalFormatting>
  <conditionalFormatting sqref="G21:G25">
    <cfRule type="expression" dxfId="263" priority="21" stopIfTrue="1">
      <formula>#REF!="Freelancer"</formula>
    </cfRule>
    <cfRule type="expression" dxfId="262" priority="22" stopIfTrue="1">
      <formula>#REF!="DTC Int. Staff"</formula>
    </cfRule>
  </conditionalFormatting>
  <conditionalFormatting sqref="G21:G25">
    <cfRule type="expression" dxfId="261" priority="19" stopIfTrue="1">
      <formula>$F$5="Freelancer"</formula>
    </cfRule>
    <cfRule type="expression" dxfId="260" priority="20" stopIfTrue="1">
      <formula>$F$5="DTC Int. Staff"</formula>
    </cfRule>
  </conditionalFormatting>
  <conditionalFormatting sqref="C125:C129">
    <cfRule type="expression" dxfId="259" priority="13" stopIfTrue="1">
      <formula>IF($A125=1,B125,)</formula>
    </cfRule>
    <cfRule type="expression" dxfId="258" priority="14" stopIfTrue="1">
      <formula>IF($A125="",B125,)</formula>
    </cfRule>
  </conditionalFormatting>
  <conditionalFormatting sqref="D125:D129">
    <cfRule type="expression" dxfId="257" priority="15" stopIfTrue="1">
      <formula>IF($A125="",B125,)</formula>
    </cfRule>
  </conditionalFormatting>
  <conditionalFormatting sqref="E125:E129">
    <cfRule type="expression" dxfId="256" priority="12" stopIfTrue="1">
      <formula>IF($A125&lt;&gt;1,B125,"")</formula>
    </cfRule>
  </conditionalFormatting>
  <conditionalFormatting sqref="G63">
    <cfRule type="expression" dxfId="255" priority="9" stopIfTrue="1">
      <formula>$F$5="Freelancer"</formula>
    </cfRule>
    <cfRule type="expression" dxfId="254" priority="10" stopIfTrue="1">
      <formula>$F$5="DTC Int. Staff"</formula>
    </cfRule>
  </conditionalFormatting>
  <conditionalFormatting sqref="G85:G89">
    <cfRule type="expression" dxfId="253" priority="7" stopIfTrue="1">
      <formula>#REF!="Freelancer"</formula>
    </cfRule>
    <cfRule type="expression" dxfId="252" priority="8" stopIfTrue="1">
      <formula>#REF!="DTC Int. Staff"</formula>
    </cfRule>
  </conditionalFormatting>
  <conditionalFormatting sqref="G85:G89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E17:E20">
    <cfRule type="expression" dxfId="249" priority="3" stopIfTrue="1">
      <formula>IF($A17="",B17,"")</formula>
    </cfRule>
  </conditionalFormatting>
  <conditionalFormatting sqref="D17:D20">
    <cfRule type="expression" dxfId="248" priority="4" stopIfTrue="1">
      <formula>IF($A17="",B17,)</formula>
    </cfRule>
  </conditionalFormatting>
  <conditionalFormatting sqref="E22:E25">
    <cfRule type="expression" dxfId="247" priority="1" stopIfTrue="1">
      <formula>IF($A22="",B22,"")</formula>
    </cfRule>
  </conditionalFormatting>
  <conditionalFormatting sqref="D22:D25">
    <cfRule type="expression" dxfId="246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0" t="s">
        <v>8</v>
      </c>
      <c r="E4" s="30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45" priority="25" stopIfTrue="1">
      <formula>IF($A11=1,B11,)</formula>
    </cfRule>
    <cfRule type="expression" dxfId="244" priority="26" stopIfTrue="1">
      <formula>IF($A11="",B11,)</formula>
    </cfRule>
  </conditionalFormatting>
  <conditionalFormatting sqref="E11:E15">
    <cfRule type="expression" dxfId="243" priority="27" stopIfTrue="1">
      <formula>IF($A11="",B11,"")</formula>
    </cfRule>
  </conditionalFormatting>
  <conditionalFormatting sqref="E16:E128">
    <cfRule type="expression" dxfId="242" priority="28" stopIfTrue="1">
      <formula>IF($A16&lt;&gt;1,B16,"")</formula>
    </cfRule>
  </conditionalFormatting>
  <conditionalFormatting sqref="D11:D128">
    <cfRule type="expression" dxfId="241" priority="29" stopIfTrue="1">
      <formula>IF($A11="",B11,)</formula>
    </cfRule>
  </conditionalFormatting>
  <conditionalFormatting sqref="G11:G20 G82:G123 G22:G76">
    <cfRule type="expression" dxfId="240" priority="30" stopIfTrue="1">
      <formula>#REF!="Freelancer"</formula>
    </cfRule>
    <cfRule type="expression" dxfId="239" priority="31" stopIfTrue="1">
      <formula>#REF!="DTC Int. Staff"</formula>
    </cfRule>
  </conditionalFormatting>
  <conditionalFormatting sqref="G119:G123 G87:G108 G22 G33:G49 G60:G76">
    <cfRule type="expression" dxfId="238" priority="23" stopIfTrue="1">
      <formula>$F$5="Freelancer"</formula>
    </cfRule>
    <cfRule type="expression" dxfId="237" priority="24" stopIfTrue="1">
      <formula>$F$5="DTC Int. Staff"</formula>
    </cfRule>
  </conditionalFormatting>
  <conditionalFormatting sqref="G16:G20">
    <cfRule type="expression" dxfId="236" priority="21" stopIfTrue="1">
      <formula>#REF!="Freelancer"</formula>
    </cfRule>
    <cfRule type="expression" dxfId="235" priority="22" stopIfTrue="1">
      <formula>#REF!="DTC Int. Staff"</formula>
    </cfRule>
  </conditionalFormatting>
  <conditionalFormatting sqref="G16:G20">
    <cfRule type="expression" dxfId="234" priority="19" stopIfTrue="1">
      <formula>$F$5="Freelancer"</formula>
    </cfRule>
    <cfRule type="expression" dxfId="233" priority="20" stopIfTrue="1">
      <formula>$F$5="DTC Int. Staff"</formula>
    </cfRule>
  </conditionalFormatting>
  <conditionalFormatting sqref="G21">
    <cfRule type="expression" dxfId="232" priority="17" stopIfTrue="1">
      <formula>#REF!="Freelancer"</formula>
    </cfRule>
    <cfRule type="expression" dxfId="231" priority="18" stopIfTrue="1">
      <formula>#REF!="DTC Int. Staff"</formula>
    </cfRule>
  </conditionalFormatting>
  <conditionalFormatting sqref="G21">
    <cfRule type="expression" dxfId="230" priority="15" stopIfTrue="1">
      <formula>$F$5="Freelancer"</formula>
    </cfRule>
    <cfRule type="expression" dxfId="229" priority="16" stopIfTrue="1">
      <formula>$F$5="DTC Int. Staff"</formula>
    </cfRule>
  </conditionalFormatting>
  <conditionalFormatting sqref="C129:C133">
    <cfRule type="expression" dxfId="228" priority="9" stopIfTrue="1">
      <formula>IF($A129=1,B129,)</formula>
    </cfRule>
    <cfRule type="expression" dxfId="227" priority="10" stopIfTrue="1">
      <formula>IF($A129="",B129,)</formula>
    </cfRule>
  </conditionalFormatting>
  <conditionalFormatting sqref="D129:D133">
    <cfRule type="expression" dxfId="226" priority="11" stopIfTrue="1">
      <formula>IF($A129="",B129,)</formula>
    </cfRule>
  </conditionalFormatting>
  <conditionalFormatting sqref="E129:E133">
    <cfRule type="expression" dxfId="225" priority="8" stopIfTrue="1">
      <formula>IF($A129&lt;&gt;1,B129,"")</formula>
    </cfRule>
  </conditionalFormatting>
  <conditionalFormatting sqref="G55:G59">
    <cfRule type="expression" dxfId="224" priority="5" stopIfTrue="1">
      <formula>$F$5="Freelancer"</formula>
    </cfRule>
    <cfRule type="expression" dxfId="223" priority="6" stopIfTrue="1">
      <formula>$F$5="DTC Int. Staff"</formula>
    </cfRule>
  </conditionalFormatting>
  <conditionalFormatting sqref="G77:G81">
    <cfRule type="expression" dxfId="222" priority="3" stopIfTrue="1">
      <formula>#REF!="Freelancer"</formula>
    </cfRule>
    <cfRule type="expression" dxfId="221" priority="4" stopIfTrue="1">
      <formula>#REF!="DTC Int. Staff"</formula>
    </cfRule>
  </conditionalFormatting>
  <conditionalFormatting sqref="G77:G81">
    <cfRule type="expression" dxfId="220" priority="1" stopIfTrue="1">
      <formula>$F$5="Freelancer"</formula>
    </cfRule>
    <cfRule type="expression" dxfId="2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0" t="s">
        <v>8</v>
      </c>
      <c r="E4" s="30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18" priority="25" stopIfTrue="1">
      <formula>IF($A11=1,B11,)</formula>
    </cfRule>
    <cfRule type="expression" dxfId="217" priority="26" stopIfTrue="1">
      <formula>IF($A11="",B11,)</formula>
    </cfRule>
  </conditionalFormatting>
  <conditionalFormatting sqref="E11">
    <cfRule type="expression" dxfId="216" priority="27" stopIfTrue="1">
      <formula>IF($A11="",B11,"")</formula>
    </cfRule>
  </conditionalFormatting>
  <conditionalFormatting sqref="E12:E119">
    <cfRule type="expression" dxfId="215" priority="28" stopIfTrue="1">
      <formula>IF($A12&lt;&gt;1,B12,"")</formula>
    </cfRule>
  </conditionalFormatting>
  <conditionalFormatting sqref="D11:D119">
    <cfRule type="expression" dxfId="214" priority="29" stopIfTrue="1">
      <formula>IF($A11="",B11,)</formula>
    </cfRule>
  </conditionalFormatting>
  <conditionalFormatting sqref="G11:G12 G18:G76 G82:G118">
    <cfRule type="expression" dxfId="213" priority="30" stopIfTrue="1">
      <formula>#REF!="Freelancer"</formula>
    </cfRule>
    <cfRule type="expression" dxfId="212" priority="31" stopIfTrue="1">
      <formula>#REF!="DTC Int. Staff"</formula>
    </cfRule>
  </conditionalFormatting>
  <conditionalFormatting sqref="G114:G118 G18:G22 G33:G49 G60:G76 G87:G103">
    <cfRule type="expression" dxfId="211" priority="23" stopIfTrue="1">
      <formula>$F$5="Freelancer"</formula>
    </cfRule>
    <cfRule type="expression" dxfId="210" priority="24" stopIfTrue="1">
      <formula>$F$5="DTC Int. Staff"</formula>
    </cfRule>
  </conditionalFormatting>
  <conditionalFormatting sqref="G12">
    <cfRule type="expression" dxfId="209" priority="21" stopIfTrue="1">
      <formula>#REF!="Freelancer"</formula>
    </cfRule>
    <cfRule type="expression" dxfId="208" priority="22" stopIfTrue="1">
      <formula>#REF!="DTC Int. Staff"</formula>
    </cfRule>
  </conditionalFormatting>
  <conditionalFormatting sqref="G12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13:G17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13:G17">
    <cfRule type="expression" dxfId="203" priority="15" stopIfTrue="1">
      <formula>$F$5="Freelancer"</formula>
    </cfRule>
    <cfRule type="expression" dxfId="202" priority="16" stopIfTrue="1">
      <formula>$F$5="DTC Int. Staff"</formula>
    </cfRule>
  </conditionalFormatting>
  <conditionalFormatting sqref="C121:C125">
    <cfRule type="expression" dxfId="201" priority="12" stopIfTrue="1">
      <formula>IF($A121=1,B121,)</formula>
    </cfRule>
    <cfRule type="expression" dxfId="200" priority="13" stopIfTrue="1">
      <formula>IF($A121="",B121,)</formula>
    </cfRule>
  </conditionalFormatting>
  <conditionalFormatting sqref="D121:D125">
    <cfRule type="expression" dxfId="199" priority="14" stopIfTrue="1">
      <formula>IF($A121="",B121,)</formula>
    </cfRule>
  </conditionalFormatting>
  <conditionalFormatting sqref="C120">
    <cfRule type="expression" dxfId="198" priority="9" stopIfTrue="1">
      <formula>IF($A120=1,B120,)</formula>
    </cfRule>
    <cfRule type="expression" dxfId="197" priority="10" stopIfTrue="1">
      <formula>IF($A120="",B120,)</formula>
    </cfRule>
  </conditionalFormatting>
  <conditionalFormatting sqref="D120">
    <cfRule type="expression" dxfId="196" priority="11" stopIfTrue="1">
      <formula>IF($A120="",B120,)</formula>
    </cfRule>
  </conditionalFormatting>
  <conditionalFormatting sqref="E120">
    <cfRule type="expression" dxfId="195" priority="8" stopIfTrue="1">
      <formula>IF($A120&lt;&gt;1,B120,"")</formula>
    </cfRule>
  </conditionalFormatting>
  <conditionalFormatting sqref="E121:E125">
    <cfRule type="expression" dxfId="194" priority="7" stopIfTrue="1">
      <formula>IF($A121&lt;&gt;1,B121,"")</formula>
    </cfRule>
  </conditionalFormatting>
  <conditionalFormatting sqref="G55:G59">
    <cfRule type="expression" dxfId="193" priority="5" stopIfTrue="1">
      <formula>$F$5="Freelancer"</formula>
    </cfRule>
    <cfRule type="expression" dxfId="192" priority="6" stopIfTrue="1">
      <formula>$F$5="DTC Int. Staff"</formula>
    </cfRule>
  </conditionalFormatting>
  <conditionalFormatting sqref="G77:G81">
    <cfRule type="expression" dxfId="191" priority="3" stopIfTrue="1">
      <formula>#REF!="Freelancer"</formula>
    </cfRule>
    <cfRule type="expression" dxfId="190" priority="4" stopIfTrue="1">
      <formula>#REF!="DTC Int. Staff"</formula>
    </cfRule>
  </conditionalFormatting>
  <conditionalFormatting sqref="G77:G81">
    <cfRule type="expression" dxfId="189" priority="1" stopIfTrue="1">
      <formula>$F$5="Freelancer"</formula>
    </cfRule>
    <cfRule type="expression" dxfId="1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7" zoomScale="90" zoomScaleNormal="90" workbookViewId="0">
      <selection activeCell="F42" sqref="F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0" t="s">
        <v>8</v>
      </c>
      <c r="E4" s="30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87" priority="25" stopIfTrue="1">
      <formula>IF($A11=1,B11,)</formula>
    </cfRule>
    <cfRule type="expression" dxfId="186" priority="26" stopIfTrue="1">
      <formula>IF($A11="",B11,)</formula>
    </cfRule>
  </conditionalFormatting>
  <conditionalFormatting sqref="E11:E15">
    <cfRule type="expression" dxfId="185" priority="27" stopIfTrue="1">
      <formula>IF($A11="",B11,"")</formula>
    </cfRule>
  </conditionalFormatting>
  <conditionalFormatting sqref="E16:E124">
    <cfRule type="expression" dxfId="184" priority="28" stopIfTrue="1">
      <formula>IF($A16&lt;&gt;1,B16,"")</formula>
    </cfRule>
  </conditionalFormatting>
  <conditionalFormatting sqref="D11:D124">
    <cfRule type="expression" dxfId="183" priority="29" stopIfTrue="1">
      <formula>IF($A11="",B11,)</formula>
    </cfRule>
  </conditionalFormatting>
  <conditionalFormatting sqref="G11:G20 G26:G84 G86:G119">
    <cfRule type="expression" dxfId="182" priority="30" stopIfTrue="1">
      <formula>#REF!="Freelancer"</formula>
    </cfRule>
    <cfRule type="expression" dxfId="181" priority="31" stopIfTrue="1">
      <formula>#REF!="DTC Int. Staff"</formula>
    </cfRule>
  </conditionalFormatting>
  <conditionalFormatting sqref="G115:G119 G87:G112 G26:G30 G33:G57 G60:G84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16:G20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16:G20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G21:G25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21:G25">
    <cfRule type="expression" dxfId="172" priority="15" stopIfTrue="1">
      <formula>$F$5="Freelancer"</formula>
    </cfRule>
    <cfRule type="expression" dxfId="171" priority="16" stopIfTrue="1">
      <formula>$F$5="DTC Int. Staff"</formula>
    </cfRule>
  </conditionalFormatting>
  <conditionalFormatting sqref="C125:C129">
    <cfRule type="expression" dxfId="170" priority="9" stopIfTrue="1">
      <formula>IF($A125=1,B125,)</formula>
    </cfRule>
    <cfRule type="expression" dxfId="169" priority="10" stopIfTrue="1">
      <formula>IF($A125="",B125,)</formula>
    </cfRule>
  </conditionalFormatting>
  <conditionalFormatting sqref="D125:D129">
    <cfRule type="expression" dxfId="168" priority="11" stopIfTrue="1">
      <formula>IF($A125="",B125,)</formula>
    </cfRule>
  </conditionalFormatting>
  <conditionalFormatting sqref="E125:E129">
    <cfRule type="expression" dxfId="167" priority="8" stopIfTrue="1">
      <formula>IF($A125&lt;&gt;1,B125,"")</formula>
    </cfRule>
  </conditionalFormatting>
  <conditionalFormatting sqref="G59">
    <cfRule type="expression" dxfId="166" priority="5" stopIfTrue="1">
      <formula>$F$5="Freelancer"</formula>
    </cfRule>
    <cfRule type="expression" dxfId="165" priority="6" stopIfTrue="1">
      <formula>$F$5="DTC Int. Staff"</formula>
    </cfRule>
  </conditionalFormatting>
  <conditionalFormatting sqref="G85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85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36"/>
  <sheetViews>
    <sheetView showGridLines="0" topLeftCell="D1" zoomScale="60" zoomScaleNormal="60" workbookViewId="0">
      <selection activeCell="G13" sqref="G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6328125" style="111" customWidth="1"/>
    <col min="10" max="10" width="13.81640625" style="111" customWidth="1"/>
    <col min="11" max="11" width="11.81640625" style="222" bestFit="1" customWidth="1"/>
    <col min="12" max="16384" width="11.453125" style="111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08" t="s">
        <v>8</v>
      </c>
      <c r="E4" s="309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SUM(J10:J102)</f>
        <v>201</v>
      </c>
      <c r="J8" s="123">
        <f>I8/8</f>
        <v>25.125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87" si="0">IF(OR(C11="f",C11="u",C11="F",C11="U"),"",IF(OR(B11=1,B11=2,B11=3,B11=4,B11=5),1,""))</f>
        <v>1</v>
      </c>
      <c r="B11" s="111">
        <f t="shared" ref="B11:B81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143</v>
      </c>
      <c r="G11" s="135">
        <v>9002</v>
      </c>
      <c r="H11" s="151" t="s">
        <v>78</v>
      </c>
      <c r="I11" s="135" t="s">
        <v>79</v>
      </c>
      <c r="J11" s="137">
        <v>1</v>
      </c>
      <c r="K11" s="223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145</v>
      </c>
      <c r="G12" s="135">
        <v>9002</v>
      </c>
      <c r="H12" s="151" t="s">
        <v>82</v>
      </c>
      <c r="I12" s="135" t="s">
        <v>79</v>
      </c>
      <c r="J12" s="137">
        <v>1</v>
      </c>
      <c r="K12" s="223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51" t="s">
        <v>80</v>
      </c>
      <c r="I13" s="135" t="s">
        <v>79</v>
      </c>
      <c r="J13" s="137">
        <v>1</v>
      </c>
      <c r="K13" s="223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147</v>
      </c>
      <c r="G14" s="135">
        <v>9002</v>
      </c>
      <c r="H14" s="151" t="s">
        <v>93</v>
      </c>
      <c r="I14" s="135" t="s">
        <v>79</v>
      </c>
      <c r="J14" s="137">
        <v>2</v>
      </c>
      <c r="K14" s="223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145</v>
      </c>
      <c r="G15" s="135">
        <v>9002</v>
      </c>
      <c r="H15" s="151" t="s">
        <v>81</v>
      </c>
      <c r="I15" s="135" t="s">
        <v>79</v>
      </c>
      <c r="J15" s="137">
        <v>1</v>
      </c>
      <c r="K15" s="223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145</v>
      </c>
      <c r="G16" s="144">
        <v>9002</v>
      </c>
      <c r="H16" s="145" t="s">
        <v>83</v>
      </c>
      <c r="I16" s="144" t="s">
        <v>79</v>
      </c>
      <c r="J16" s="146">
        <v>1</v>
      </c>
      <c r="K16" s="224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 t="s">
        <v>143</v>
      </c>
      <c r="G17" s="144">
        <v>9002</v>
      </c>
      <c r="H17" s="145" t="s">
        <v>84</v>
      </c>
      <c r="I17" s="144" t="s">
        <v>79</v>
      </c>
      <c r="J17" s="146">
        <v>2</v>
      </c>
      <c r="K17" s="224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143</v>
      </c>
      <c r="G18" s="144">
        <v>9002</v>
      </c>
      <c r="H18" s="145" t="s">
        <v>87</v>
      </c>
      <c r="I18" s="144" t="s">
        <v>79</v>
      </c>
      <c r="J18" s="146">
        <v>2</v>
      </c>
      <c r="K18" s="224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 t="s">
        <v>147</v>
      </c>
      <c r="G19" s="144">
        <v>9002</v>
      </c>
      <c r="H19" s="145" t="s">
        <v>86</v>
      </c>
      <c r="I19" s="144" t="s">
        <v>79</v>
      </c>
      <c r="J19" s="146">
        <v>2</v>
      </c>
      <c r="K19" s="224" t="s">
        <v>60</v>
      </c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 t="s">
        <v>148</v>
      </c>
      <c r="G20" s="144">
        <v>9002</v>
      </c>
      <c r="H20" s="145" t="s">
        <v>88</v>
      </c>
      <c r="I20" s="144" t="s">
        <v>79</v>
      </c>
      <c r="J20" s="146">
        <v>1</v>
      </c>
      <c r="K20" s="224" t="s">
        <v>60</v>
      </c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3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81" si="4">IF(B22=1,"Mo",IF(B22=2,"Tue",IF(B22=3,"Wed",IF(B22=4,"Thu",IF(B22=5,"Fri",IF(B22=6,"Sat",IF(B22=7,"Sun","")))))))</f>
        <v>Sun</v>
      </c>
      <c r="E22" s="133">
        <f t="shared" ref="E22:E61" si="5">+E21+1</f>
        <v>44381</v>
      </c>
      <c r="F22" s="134"/>
      <c r="G22" s="135"/>
      <c r="H22" s="136"/>
      <c r="I22" s="135"/>
      <c r="J22" s="137"/>
      <c r="K22" s="223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145</v>
      </c>
      <c r="G23" s="144">
        <v>9002</v>
      </c>
      <c r="H23" s="145" t="s">
        <v>89</v>
      </c>
      <c r="I23" s="144" t="s">
        <v>79</v>
      </c>
      <c r="J23" s="146">
        <v>1</v>
      </c>
      <c r="K23" s="224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145</v>
      </c>
      <c r="G24" s="144">
        <v>9002</v>
      </c>
      <c r="H24" s="145" t="s">
        <v>90</v>
      </c>
      <c r="I24" s="144" t="s">
        <v>79</v>
      </c>
      <c r="J24" s="146">
        <v>1</v>
      </c>
      <c r="K24" s="224" t="s">
        <v>60</v>
      </c>
    </row>
    <row r="25" spans="1:11" ht="22.5" customHeight="1" x14ac:dyDescent="0.25">
      <c r="C25" s="140"/>
      <c r="D25" s="141" t="str">
        <f t="shared" ref="D25:E26" si="6">D24</f>
        <v>Mo</v>
      </c>
      <c r="E25" s="142">
        <f t="shared" si="6"/>
        <v>44382</v>
      </c>
      <c r="F25" s="143" t="s">
        <v>143</v>
      </c>
      <c r="G25" s="144">
        <v>9002</v>
      </c>
      <c r="H25" s="145" t="s">
        <v>95</v>
      </c>
      <c r="I25" s="144" t="s">
        <v>79</v>
      </c>
      <c r="J25" s="146">
        <v>2</v>
      </c>
      <c r="K25" s="224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 t="s">
        <v>147</v>
      </c>
      <c r="G26" s="144">
        <v>9002</v>
      </c>
      <c r="H26" s="145" t="s">
        <v>91</v>
      </c>
      <c r="I26" s="144" t="s">
        <v>79</v>
      </c>
      <c r="J26" s="146">
        <v>2</v>
      </c>
      <c r="K26" s="224" t="s">
        <v>60</v>
      </c>
    </row>
    <row r="27" spans="1:11" ht="22.5" customHeight="1" x14ac:dyDescent="0.25">
      <c r="C27" s="140"/>
      <c r="D27" s="141" t="str">
        <f t="shared" ref="D27:E27" si="7">D24</f>
        <v>Mo</v>
      </c>
      <c r="E27" s="142">
        <f t="shared" si="7"/>
        <v>44382</v>
      </c>
      <c r="F27" s="143" t="s">
        <v>143</v>
      </c>
      <c r="G27" s="144">
        <v>9002</v>
      </c>
      <c r="H27" s="145" t="s">
        <v>146</v>
      </c>
      <c r="I27" s="144" t="s">
        <v>79</v>
      </c>
      <c r="J27" s="146">
        <v>1</v>
      </c>
      <c r="K27" s="224" t="s">
        <v>60</v>
      </c>
    </row>
    <row r="28" spans="1:11" ht="22.5" customHeight="1" x14ac:dyDescent="0.25">
      <c r="C28" s="140"/>
      <c r="D28" s="141" t="str">
        <f t="shared" ref="D28:E28" si="8">D25</f>
        <v>Mo</v>
      </c>
      <c r="E28" s="142">
        <f t="shared" si="8"/>
        <v>44382</v>
      </c>
      <c r="F28" s="143" t="s">
        <v>145</v>
      </c>
      <c r="G28" s="144">
        <v>9002</v>
      </c>
      <c r="H28" s="145" t="s">
        <v>94</v>
      </c>
      <c r="I28" s="144" t="s">
        <v>79</v>
      </c>
      <c r="J28" s="146">
        <v>1</v>
      </c>
      <c r="K28" s="224" t="s">
        <v>60</v>
      </c>
    </row>
    <row r="29" spans="1:11" ht="22.5" customHeight="1" x14ac:dyDescent="0.25">
      <c r="C29" s="140"/>
      <c r="D29" s="141" t="str">
        <f>D26</f>
        <v>Mo</v>
      </c>
      <c r="E29" s="142">
        <f>E26</f>
        <v>44382</v>
      </c>
      <c r="F29" s="143" t="s">
        <v>147</v>
      </c>
      <c r="G29" s="144">
        <v>9002</v>
      </c>
      <c r="H29" s="145" t="s">
        <v>92</v>
      </c>
      <c r="I29" s="144" t="s">
        <v>79</v>
      </c>
      <c r="J29" s="146">
        <v>2</v>
      </c>
      <c r="K29" s="224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4"/>
        <v>Tue</v>
      </c>
      <c r="E30" s="133">
        <f>+E23+1</f>
        <v>44383</v>
      </c>
      <c r="F30" s="134" t="s">
        <v>145</v>
      </c>
      <c r="G30" s="135">
        <v>9002</v>
      </c>
      <c r="H30" s="217" t="s">
        <v>98</v>
      </c>
      <c r="I30" s="135" t="s">
        <v>139</v>
      </c>
      <c r="J30" s="137">
        <v>6</v>
      </c>
      <c r="K30" s="223" t="s">
        <v>60</v>
      </c>
    </row>
    <row r="31" spans="1:11" ht="22.5" customHeight="1" x14ac:dyDescent="0.25">
      <c r="C31" s="140"/>
      <c r="D31" s="132" t="s">
        <v>99</v>
      </c>
      <c r="E31" s="133">
        <f>+E24+1</f>
        <v>44383</v>
      </c>
      <c r="F31" s="134" t="s">
        <v>145</v>
      </c>
      <c r="G31" s="135">
        <v>9002</v>
      </c>
      <c r="H31" s="217" t="s">
        <v>96</v>
      </c>
      <c r="I31" s="135" t="s">
        <v>139</v>
      </c>
      <c r="J31" s="137">
        <v>2</v>
      </c>
      <c r="K31" s="223" t="s">
        <v>60</v>
      </c>
    </row>
    <row r="32" spans="1:11" ht="22.5" customHeight="1" x14ac:dyDescent="0.25">
      <c r="C32" s="140"/>
      <c r="D32" s="132" t="str">
        <f>D30</f>
        <v>Tue</v>
      </c>
      <c r="E32" s="133">
        <f>E30</f>
        <v>44383</v>
      </c>
      <c r="F32" s="134" t="s">
        <v>143</v>
      </c>
      <c r="G32" s="135">
        <v>9002</v>
      </c>
      <c r="H32" s="221" t="s">
        <v>85</v>
      </c>
      <c r="I32" s="135" t="s">
        <v>139</v>
      </c>
      <c r="J32" s="137">
        <v>5</v>
      </c>
      <c r="K32" s="223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+E30+1</f>
        <v>44384</v>
      </c>
      <c r="F33" s="143" t="s">
        <v>145</v>
      </c>
      <c r="G33" s="144">
        <v>9002</v>
      </c>
      <c r="H33" s="218" t="s">
        <v>97</v>
      </c>
      <c r="I33" s="144" t="s">
        <v>79</v>
      </c>
      <c r="J33" s="146">
        <v>6</v>
      </c>
      <c r="K33" s="224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145</v>
      </c>
      <c r="G34" s="144">
        <v>9002</v>
      </c>
      <c r="H34" s="145" t="s">
        <v>83</v>
      </c>
      <c r="I34" s="144" t="s">
        <v>79</v>
      </c>
      <c r="J34" s="146">
        <v>2</v>
      </c>
      <c r="K34" s="224" t="s">
        <v>60</v>
      </c>
    </row>
    <row r="35" spans="1:11" ht="22.5" customHeight="1" x14ac:dyDescent="0.25">
      <c r="C35" s="140"/>
      <c r="D35" s="141" t="str">
        <f t="shared" ref="D35:E35" si="9">D34</f>
        <v>Wed</v>
      </c>
      <c r="E35" s="142">
        <f t="shared" si="9"/>
        <v>44384</v>
      </c>
      <c r="F35" s="143" t="s">
        <v>143</v>
      </c>
      <c r="G35" s="144">
        <v>9002</v>
      </c>
      <c r="H35" s="145" t="s">
        <v>85</v>
      </c>
      <c r="I35" s="144" t="s">
        <v>79</v>
      </c>
      <c r="J35" s="146">
        <v>4</v>
      </c>
      <c r="K35" s="224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4</v>
      </c>
      <c r="C36" s="140"/>
      <c r="D36" s="132" t="str">
        <f>IF(B36=1,"Mo",IF(B36=2,"Tue",IF(B36=3,"Wed",IF(B36=4,"Thu",IF(B36=5,"Fri",IF(B36=6,"Sat",IF(B36=7,"Sun","")))))))</f>
        <v>Thu</v>
      </c>
      <c r="E36" s="133">
        <f>+E33+1</f>
        <v>44385</v>
      </c>
      <c r="F36" s="134" t="s">
        <v>145</v>
      </c>
      <c r="G36" s="135">
        <v>9002</v>
      </c>
      <c r="H36" s="151" t="s">
        <v>100</v>
      </c>
      <c r="I36" s="135" t="s">
        <v>79</v>
      </c>
      <c r="J36" s="137">
        <v>6</v>
      </c>
      <c r="K36" s="223" t="s">
        <v>60</v>
      </c>
    </row>
    <row r="37" spans="1:11" ht="22.5" customHeight="1" x14ac:dyDescent="0.25">
      <c r="C37" s="140"/>
      <c r="D37" s="132" t="str">
        <f t="shared" ref="D37:E39" si="10">D36</f>
        <v>Thu</v>
      </c>
      <c r="E37" s="133">
        <f t="shared" si="10"/>
        <v>44385</v>
      </c>
      <c r="F37" s="134" t="s">
        <v>145</v>
      </c>
      <c r="G37" s="135">
        <v>9002</v>
      </c>
      <c r="H37" s="151" t="s">
        <v>101</v>
      </c>
      <c r="I37" s="135" t="s">
        <v>79</v>
      </c>
      <c r="J37" s="137">
        <v>3</v>
      </c>
      <c r="K37" s="223" t="s">
        <v>60</v>
      </c>
    </row>
    <row r="38" spans="1:11" ht="22.5" customHeight="1" x14ac:dyDescent="0.25">
      <c r="C38" s="140"/>
      <c r="D38" s="132" t="str">
        <f t="shared" si="10"/>
        <v>Thu</v>
      </c>
      <c r="E38" s="133">
        <f t="shared" si="10"/>
        <v>44385</v>
      </c>
      <c r="F38" s="134" t="s">
        <v>147</v>
      </c>
      <c r="G38" s="135">
        <v>9002</v>
      </c>
      <c r="H38" s="151" t="s">
        <v>91</v>
      </c>
      <c r="I38" s="135" t="s">
        <v>79</v>
      </c>
      <c r="J38" s="137">
        <v>2</v>
      </c>
      <c r="K38" s="223" t="s">
        <v>60</v>
      </c>
    </row>
    <row r="39" spans="1:11" ht="22.5" customHeight="1" x14ac:dyDescent="0.25">
      <c r="C39" s="140"/>
      <c r="D39" s="132" t="str">
        <f t="shared" si="10"/>
        <v>Thu</v>
      </c>
      <c r="E39" s="133">
        <f t="shared" si="10"/>
        <v>44385</v>
      </c>
      <c r="F39" s="134" t="s">
        <v>143</v>
      </c>
      <c r="G39" s="135">
        <v>9002</v>
      </c>
      <c r="H39" s="151" t="s">
        <v>85</v>
      </c>
      <c r="I39" s="135" t="s">
        <v>79</v>
      </c>
      <c r="J39" s="137">
        <v>4</v>
      </c>
      <c r="K39" s="223" t="s">
        <v>60</v>
      </c>
    </row>
    <row r="40" spans="1:11" ht="22.5" customHeight="1" x14ac:dyDescent="0.25">
      <c r="A40" s="111">
        <f t="shared" si="0"/>
        <v>1</v>
      </c>
      <c r="B40" s="111">
        <f t="shared" si="1"/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+E36+1</f>
        <v>44386</v>
      </c>
      <c r="F40" s="143" t="s">
        <v>145</v>
      </c>
      <c r="G40" s="144">
        <v>9002</v>
      </c>
      <c r="H40" s="145" t="s">
        <v>102</v>
      </c>
      <c r="I40" s="144" t="s">
        <v>139</v>
      </c>
      <c r="J40" s="146">
        <v>1</v>
      </c>
      <c r="K40" s="224" t="s">
        <v>60</v>
      </c>
    </row>
    <row r="41" spans="1:11" ht="22.5" customHeight="1" x14ac:dyDescent="0.25">
      <c r="C41" s="140"/>
      <c r="D41" s="141" t="str">
        <f>D40</f>
        <v>Fri</v>
      </c>
      <c r="E41" s="142">
        <f>E40</f>
        <v>44386</v>
      </c>
      <c r="F41" s="143" t="s">
        <v>145</v>
      </c>
      <c r="G41" s="144">
        <v>9002</v>
      </c>
      <c r="H41" s="145" t="s">
        <v>103</v>
      </c>
      <c r="I41" s="144" t="s">
        <v>139</v>
      </c>
      <c r="J41" s="146">
        <v>1</v>
      </c>
      <c r="K41" s="224" t="s">
        <v>60</v>
      </c>
    </row>
    <row r="42" spans="1:11" ht="22.5" customHeight="1" x14ac:dyDescent="0.25">
      <c r="C42" s="140"/>
      <c r="D42" s="141" t="str">
        <f t="shared" ref="D42:E42" si="11">D41</f>
        <v>Fri</v>
      </c>
      <c r="E42" s="142">
        <f t="shared" si="11"/>
        <v>44386</v>
      </c>
      <c r="F42" s="143"/>
      <c r="G42" s="144">
        <v>9004</v>
      </c>
      <c r="H42" s="145" t="s">
        <v>104</v>
      </c>
      <c r="I42" s="144" t="s">
        <v>139</v>
      </c>
      <c r="J42" s="146">
        <v>1</v>
      </c>
      <c r="K42" s="224" t="s">
        <v>60</v>
      </c>
    </row>
    <row r="43" spans="1:11" ht="22.5" customHeight="1" x14ac:dyDescent="0.25">
      <c r="C43" s="140"/>
      <c r="D43" s="141" t="str">
        <f>D42</f>
        <v>Fri</v>
      </c>
      <c r="E43" s="142">
        <f>E42</f>
        <v>44386</v>
      </c>
      <c r="F43" s="143"/>
      <c r="G43" s="144"/>
      <c r="H43" s="145" t="s">
        <v>105</v>
      </c>
      <c r="I43" s="144" t="s">
        <v>139</v>
      </c>
      <c r="J43" s="146">
        <v>1</v>
      </c>
      <c r="K43" s="224"/>
    </row>
    <row r="44" spans="1:11" ht="22.5" customHeight="1" x14ac:dyDescent="0.25">
      <c r="A44" s="111" t="str">
        <f t="shared" si="0"/>
        <v/>
      </c>
      <c r="B44" s="111">
        <f t="shared" si="1"/>
        <v>6</v>
      </c>
      <c r="C44" s="140"/>
      <c r="D44" s="132" t="str">
        <f>IF(B44=1,"Mo",IF(B44=2,"Tue",IF(B44=3,"Wed",IF(B44=4,"Thu",IF(B44=5,"Fri",IF(B44=6,"Sat",IF(B44=7,"Sun","")))))))</f>
        <v>Sat</v>
      </c>
      <c r="E44" s="133">
        <f>+E40+1</f>
        <v>44387</v>
      </c>
      <c r="F44" s="134"/>
      <c r="G44" s="135"/>
      <c r="H44" s="136"/>
      <c r="I44" s="135"/>
      <c r="J44" s="137"/>
      <c r="K44" s="223"/>
    </row>
    <row r="45" spans="1:11" ht="22.5" customHeight="1" x14ac:dyDescent="0.25">
      <c r="A45" s="111" t="str">
        <f t="shared" si="0"/>
        <v/>
      </c>
      <c r="B45" s="111">
        <f t="shared" si="1"/>
        <v>7</v>
      </c>
      <c r="C45" s="140"/>
      <c r="D45" s="132" t="str">
        <f t="shared" si="4"/>
        <v>Sun</v>
      </c>
      <c r="E45" s="133">
        <f t="shared" si="5"/>
        <v>44388</v>
      </c>
      <c r="F45" s="134"/>
      <c r="G45" s="135"/>
      <c r="H45" s="151"/>
      <c r="I45" s="135"/>
      <c r="J45" s="137"/>
      <c r="K45" s="223"/>
    </row>
    <row r="46" spans="1:11" ht="22.5" customHeight="1" x14ac:dyDescent="0.25">
      <c r="A46" s="111">
        <f t="shared" si="0"/>
        <v>1</v>
      </c>
      <c r="B46" s="111">
        <f t="shared" si="1"/>
        <v>1</v>
      </c>
      <c r="C46" s="140"/>
      <c r="D46" s="141" t="str">
        <f t="shared" si="4"/>
        <v>Mo</v>
      </c>
      <c r="E46" s="142">
        <f>+E45+1</f>
        <v>44389</v>
      </c>
      <c r="F46" s="143"/>
      <c r="G46" s="144">
        <v>9009</v>
      </c>
      <c r="H46" s="218" t="s">
        <v>106</v>
      </c>
      <c r="I46" s="144" t="s">
        <v>79</v>
      </c>
      <c r="J46" s="146">
        <v>3</v>
      </c>
      <c r="K46" s="224"/>
    </row>
    <row r="47" spans="1:11" ht="22.5" customHeight="1" x14ac:dyDescent="0.25">
      <c r="C47" s="140"/>
      <c r="D47" s="141" t="str">
        <f t="shared" ref="D47:E49" si="12">D46</f>
        <v>Mo</v>
      </c>
      <c r="E47" s="142">
        <f t="shared" si="12"/>
        <v>44389</v>
      </c>
      <c r="F47" s="143" t="s">
        <v>147</v>
      </c>
      <c r="G47" s="144">
        <v>9002</v>
      </c>
      <c r="H47" s="218" t="s">
        <v>107</v>
      </c>
      <c r="I47" s="144" t="s">
        <v>79</v>
      </c>
      <c r="J47" s="146">
        <v>2</v>
      </c>
      <c r="K47" s="224" t="s">
        <v>60</v>
      </c>
    </row>
    <row r="48" spans="1:11" ht="22.5" customHeight="1" x14ac:dyDescent="0.25">
      <c r="C48" s="140"/>
      <c r="D48" s="141" t="str">
        <f t="shared" si="12"/>
        <v>Mo</v>
      </c>
      <c r="E48" s="142">
        <f t="shared" si="12"/>
        <v>44389</v>
      </c>
      <c r="F48" s="143" t="s">
        <v>143</v>
      </c>
      <c r="G48" s="144">
        <v>9002</v>
      </c>
      <c r="H48" s="219" t="s">
        <v>85</v>
      </c>
      <c r="I48" s="144" t="s">
        <v>79</v>
      </c>
      <c r="J48" s="146">
        <v>6</v>
      </c>
      <c r="K48" s="224" t="s">
        <v>60</v>
      </c>
    </row>
    <row r="49" spans="1:11" ht="22.5" customHeight="1" x14ac:dyDescent="0.25">
      <c r="C49" s="140"/>
      <c r="D49" s="141" t="str">
        <f t="shared" si="12"/>
        <v>Mo</v>
      </c>
      <c r="E49" s="142">
        <f t="shared" si="12"/>
        <v>44389</v>
      </c>
      <c r="F49" s="143" t="s">
        <v>145</v>
      </c>
      <c r="G49" s="144">
        <v>9002</v>
      </c>
      <c r="H49" s="219" t="s">
        <v>108</v>
      </c>
      <c r="I49" s="144" t="s">
        <v>79</v>
      </c>
      <c r="J49" s="146">
        <v>1</v>
      </c>
      <c r="K49" s="224" t="s">
        <v>60</v>
      </c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32" t="str">
        <f t="shared" si="4"/>
        <v>Tue</v>
      </c>
      <c r="E50" s="133">
        <f>+E46+1</f>
        <v>44390</v>
      </c>
      <c r="F50" s="134" t="s">
        <v>147</v>
      </c>
      <c r="G50" s="135">
        <v>9002</v>
      </c>
      <c r="H50" s="151" t="s">
        <v>152</v>
      </c>
      <c r="I50" s="135" t="s">
        <v>79</v>
      </c>
      <c r="J50" s="137">
        <v>4</v>
      </c>
      <c r="K50" s="223" t="s">
        <v>60</v>
      </c>
    </row>
    <row r="51" spans="1:11" ht="22.5" customHeight="1" x14ac:dyDescent="0.25">
      <c r="C51" s="140"/>
      <c r="D51" s="132" t="str">
        <f>D50</f>
        <v>Tue</v>
      </c>
      <c r="E51" s="133">
        <f>E50</f>
        <v>44390</v>
      </c>
      <c r="F51" s="134" t="s">
        <v>143</v>
      </c>
      <c r="G51" s="135">
        <v>9002</v>
      </c>
      <c r="H51" s="151" t="s">
        <v>109</v>
      </c>
      <c r="I51" s="135" t="s">
        <v>79</v>
      </c>
      <c r="J51" s="137">
        <v>6</v>
      </c>
      <c r="K51" s="223" t="s">
        <v>60</v>
      </c>
    </row>
    <row r="52" spans="1:11" ht="22.5" customHeight="1" x14ac:dyDescent="0.25">
      <c r="C52" s="140"/>
      <c r="D52" s="132" t="str">
        <f t="shared" ref="D52:E52" si="13">D51</f>
        <v>Tue</v>
      </c>
      <c r="E52" s="133">
        <f t="shared" si="13"/>
        <v>44390</v>
      </c>
      <c r="F52" s="134"/>
      <c r="G52" s="135"/>
      <c r="H52" s="151" t="s">
        <v>150</v>
      </c>
      <c r="I52" s="135" t="s">
        <v>79</v>
      </c>
      <c r="J52" s="137">
        <v>1</v>
      </c>
      <c r="K52" s="223"/>
    </row>
    <row r="53" spans="1:11" ht="22.5" customHeight="1" x14ac:dyDescent="0.25">
      <c r="A53" s="111">
        <f t="shared" si="0"/>
        <v>1</v>
      </c>
      <c r="B53" s="111">
        <f t="shared" si="1"/>
        <v>3</v>
      </c>
      <c r="C53" s="140"/>
      <c r="D53" s="141" t="str">
        <f t="shared" si="4"/>
        <v>Wed</v>
      </c>
      <c r="E53" s="142">
        <f>+E50+1</f>
        <v>44391</v>
      </c>
      <c r="F53" s="143" t="s">
        <v>143</v>
      </c>
      <c r="G53" s="144">
        <v>9002</v>
      </c>
      <c r="H53" s="151" t="s">
        <v>109</v>
      </c>
      <c r="I53" s="144" t="s">
        <v>79</v>
      </c>
      <c r="J53" s="146">
        <v>6</v>
      </c>
      <c r="K53" s="224" t="s">
        <v>60</v>
      </c>
    </row>
    <row r="54" spans="1:11" ht="22.5" customHeight="1" x14ac:dyDescent="0.25">
      <c r="C54" s="140"/>
      <c r="D54" s="141" t="str">
        <f>D53</f>
        <v>Wed</v>
      </c>
      <c r="E54" s="142">
        <f>E53</f>
        <v>44391</v>
      </c>
      <c r="F54" s="143" t="s">
        <v>143</v>
      </c>
      <c r="G54" s="144">
        <v>9002</v>
      </c>
      <c r="H54" s="151" t="s">
        <v>110</v>
      </c>
      <c r="I54" s="144" t="s">
        <v>79</v>
      </c>
      <c r="J54" s="146">
        <v>1</v>
      </c>
      <c r="K54" s="224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4</v>
      </c>
      <c r="C55" s="140"/>
      <c r="D55" s="132" t="str">
        <f t="shared" si="4"/>
        <v>Thu</v>
      </c>
      <c r="E55" s="133">
        <f>+E53+1</f>
        <v>44392</v>
      </c>
      <c r="F55" s="134" t="s">
        <v>147</v>
      </c>
      <c r="G55" s="135">
        <v>9002</v>
      </c>
      <c r="H55" s="151" t="s">
        <v>111</v>
      </c>
      <c r="I55" s="135" t="s">
        <v>79</v>
      </c>
      <c r="J55" s="137">
        <v>6</v>
      </c>
      <c r="K55" s="223" t="s">
        <v>60</v>
      </c>
    </row>
    <row r="56" spans="1:11" ht="22.5" customHeight="1" x14ac:dyDescent="0.25">
      <c r="C56" s="140"/>
      <c r="D56" s="132" t="str">
        <f>D55</f>
        <v>Thu</v>
      </c>
      <c r="E56" s="133">
        <f>E55</f>
        <v>44392</v>
      </c>
      <c r="F56" s="134" t="s">
        <v>147</v>
      </c>
      <c r="G56" s="135">
        <v>9002</v>
      </c>
      <c r="H56" s="151" t="s">
        <v>112</v>
      </c>
      <c r="I56" s="135" t="s">
        <v>79</v>
      </c>
      <c r="J56" s="137">
        <v>2</v>
      </c>
      <c r="K56" s="223" t="s">
        <v>60</v>
      </c>
    </row>
    <row r="57" spans="1:11" ht="22.5" customHeight="1" x14ac:dyDescent="0.25">
      <c r="C57" s="140"/>
      <c r="D57" s="132" t="str">
        <f t="shared" ref="D57:E57" si="14">D56</f>
        <v>Thu</v>
      </c>
      <c r="E57" s="133">
        <f t="shared" si="14"/>
        <v>44392</v>
      </c>
      <c r="F57" s="134" t="s">
        <v>143</v>
      </c>
      <c r="G57" s="135">
        <v>9002</v>
      </c>
      <c r="H57" s="151" t="s">
        <v>113</v>
      </c>
      <c r="I57" s="135" t="s">
        <v>79</v>
      </c>
      <c r="J57" s="137">
        <v>1</v>
      </c>
      <c r="K57" s="223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40"/>
      <c r="D58" s="141" t="str">
        <f t="shared" si="4"/>
        <v>Fri</v>
      </c>
      <c r="E58" s="142">
        <f>+E55+1</f>
        <v>44393</v>
      </c>
      <c r="F58" s="143" t="s">
        <v>143</v>
      </c>
      <c r="G58" s="144">
        <v>9002</v>
      </c>
      <c r="H58" s="145" t="s">
        <v>114</v>
      </c>
      <c r="I58" s="144" t="s">
        <v>79</v>
      </c>
      <c r="J58" s="146">
        <v>6</v>
      </c>
      <c r="K58" s="224" t="s">
        <v>60</v>
      </c>
    </row>
    <row r="59" spans="1:11" ht="22.5" customHeight="1" x14ac:dyDescent="0.25">
      <c r="C59" s="140"/>
      <c r="D59" s="141" t="str">
        <f>D58</f>
        <v>Fri</v>
      </c>
      <c r="E59" s="142">
        <f>E58</f>
        <v>44393</v>
      </c>
      <c r="F59" s="143" t="s">
        <v>143</v>
      </c>
      <c r="G59" s="144">
        <v>9002</v>
      </c>
      <c r="H59" s="145" t="s">
        <v>144</v>
      </c>
      <c r="I59" s="144" t="s">
        <v>79</v>
      </c>
      <c r="J59" s="146">
        <v>3</v>
      </c>
      <c r="K59" s="224" t="s">
        <v>60</v>
      </c>
    </row>
    <row r="60" spans="1:11" ht="22.5" customHeight="1" x14ac:dyDescent="0.25">
      <c r="A60" s="111" t="str">
        <f t="shared" si="0"/>
        <v/>
      </c>
      <c r="B60" s="111">
        <f t="shared" si="1"/>
        <v>6</v>
      </c>
      <c r="C60" s="140"/>
      <c r="D60" s="132" t="str">
        <f t="shared" si="4"/>
        <v>Sat</v>
      </c>
      <c r="E60" s="133">
        <f>+E58+1</f>
        <v>44394</v>
      </c>
      <c r="F60" s="134"/>
      <c r="G60" s="135"/>
      <c r="H60" s="151"/>
      <c r="I60" s="135"/>
      <c r="J60" s="137"/>
      <c r="K60" s="223"/>
    </row>
    <row r="61" spans="1:11" ht="22.5" customHeight="1" x14ac:dyDescent="0.25">
      <c r="A61" s="111" t="str">
        <f t="shared" si="0"/>
        <v/>
      </c>
      <c r="B61" s="111">
        <f t="shared" si="1"/>
        <v>7</v>
      </c>
      <c r="C61" s="140"/>
      <c r="D61" s="132" t="str">
        <f t="shared" si="4"/>
        <v>Sun</v>
      </c>
      <c r="E61" s="133">
        <f t="shared" si="5"/>
        <v>44395</v>
      </c>
      <c r="F61" s="134"/>
      <c r="G61" s="135"/>
      <c r="H61" s="151"/>
      <c r="I61" s="135"/>
      <c r="J61" s="137"/>
      <c r="K61" s="223"/>
    </row>
    <row r="62" spans="1:11" ht="22.5" customHeight="1" x14ac:dyDescent="0.25">
      <c r="A62" s="111">
        <f t="shared" si="0"/>
        <v>1</v>
      </c>
      <c r="B62" s="111">
        <f t="shared" si="1"/>
        <v>1</v>
      </c>
      <c r="C62" s="140"/>
      <c r="D62" s="141" t="str">
        <f t="shared" si="4"/>
        <v>Mo</v>
      </c>
      <c r="E62" s="142">
        <f>+E61+1</f>
        <v>44396</v>
      </c>
      <c r="F62" s="143" t="s">
        <v>147</v>
      </c>
      <c r="G62" s="144">
        <v>9002</v>
      </c>
      <c r="H62" s="145" t="s">
        <v>115</v>
      </c>
      <c r="I62" s="144" t="s">
        <v>79</v>
      </c>
      <c r="J62" s="146">
        <v>8</v>
      </c>
      <c r="K62" s="224" t="s">
        <v>60</v>
      </c>
    </row>
    <row r="63" spans="1:11" ht="22.5" customHeight="1" x14ac:dyDescent="0.25">
      <c r="C63" s="140"/>
      <c r="D63" s="141" t="str">
        <f>D62</f>
        <v>Mo</v>
      </c>
      <c r="E63" s="142">
        <f>E62</f>
        <v>44396</v>
      </c>
      <c r="F63" s="143" t="s">
        <v>147</v>
      </c>
      <c r="G63" s="144">
        <v>9002</v>
      </c>
      <c r="H63" s="145" t="s">
        <v>116</v>
      </c>
      <c r="I63" s="144" t="s">
        <v>79</v>
      </c>
      <c r="J63" s="146">
        <v>1</v>
      </c>
      <c r="K63" s="224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2</v>
      </c>
      <c r="C64" s="140"/>
      <c r="D64" s="132" t="str">
        <f t="shared" si="4"/>
        <v>Tue</v>
      </c>
      <c r="E64" s="133">
        <f>+E62+1</f>
        <v>44397</v>
      </c>
      <c r="F64" s="134" t="s">
        <v>147</v>
      </c>
      <c r="G64" s="135">
        <v>9002</v>
      </c>
      <c r="H64" s="151" t="s">
        <v>117</v>
      </c>
      <c r="I64" s="135" t="s">
        <v>79</v>
      </c>
      <c r="J64" s="137">
        <v>8</v>
      </c>
      <c r="K64" s="223" t="s">
        <v>60</v>
      </c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40"/>
      <c r="D65" s="141" t="str">
        <f t="shared" si="4"/>
        <v>Wed</v>
      </c>
      <c r="E65" s="142">
        <f>+E64+1</f>
        <v>44398</v>
      </c>
      <c r="F65" s="143" t="s">
        <v>147</v>
      </c>
      <c r="G65" s="144">
        <v>9002</v>
      </c>
      <c r="H65" s="145" t="s">
        <v>116</v>
      </c>
      <c r="I65" s="144" t="s">
        <v>79</v>
      </c>
      <c r="J65" s="146">
        <v>2</v>
      </c>
      <c r="K65" s="224" t="s">
        <v>60</v>
      </c>
    </row>
    <row r="66" spans="1:11" ht="22.5" customHeight="1" x14ac:dyDescent="0.25">
      <c r="C66" s="140"/>
      <c r="D66" s="141" t="str">
        <f>D65</f>
        <v>Wed</v>
      </c>
      <c r="E66" s="142">
        <f>E65</f>
        <v>44398</v>
      </c>
      <c r="F66" s="143" t="s">
        <v>147</v>
      </c>
      <c r="G66" s="144">
        <v>9002</v>
      </c>
      <c r="H66" s="145" t="s">
        <v>118</v>
      </c>
      <c r="I66" s="144" t="s">
        <v>79</v>
      </c>
      <c r="J66" s="146">
        <v>8</v>
      </c>
      <c r="K66" s="224" t="s">
        <v>60</v>
      </c>
    </row>
    <row r="67" spans="1:11" ht="22.5" customHeight="1" x14ac:dyDescent="0.25">
      <c r="C67" s="140"/>
      <c r="D67" s="141" t="str">
        <f t="shared" ref="D67:E67" si="15">D66</f>
        <v>Wed</v>
      </c>
      <c r="E67" s="142">
        <f t="shared" si="15"/>
        <v>44398</v>
      </c>
      <c r="F67" s="143" t="s">
        <v>147</v>
      </c>
      <c r="G67" s="144">
        <v>9002</v>
      </c>
      <c r="H67" s="145" t="s">
        <v>119</v>
      </c>
      <c r="I67" s="144" t="s">
        <v>79</v>
      </c>
      <c r="J67" s="146">
        <v>2</v>
      </c>
      <c r="K67" s="224" t="s">
        <v>60</v>
      </c>
    </row>
    <row r="68" spans="1:11" ht="22.5" customHeight="1" x14ac:dyDescent="0.25">
      <c r="A68" s="111">
        <f t="shared" si="0"/>
        <v>1</v>
      </c>
      <c r="B68" s="111">
        <f t="shared" si="1"/>
        <v>4</v>
      </c>
      <c r="C68" s="140"/>
      <c r="D68" s="132" t="str">
        <f t="shared" si="4"/>
        <v>Thu</v>
      </c>
      <c r="E68" s="133">
        <f>+E65+1</f>
        <v>44399</v>
      </c>
      <c r="F68" s="134" t="s">
        <v>149</v>
      </c>
      <c r="G68" s="135">
        <v>9002</v>
      </c>
      <c r="H68" s="151" t="s">
        <v>120</v>
      </c>
      <c r="I68" s="135" t="s">
        <v>79</v>
      </c>
      <c r="J68" s="137">
        <v>1</v>
      </c>
      <c r="K68" s="223" t="s">
        <v>60</v>
      </c>
    </row>
    <row r="69" spans="1:11" ht="22.5" customHeight="1" x14ac:dyDescent="0.25">
      <c r="C69" s="140"/>
      <c r="D69" s="132" t="str">
        <f>D68</f>
        <v>Thu</v>
      </c>
      <c r="E69" s="133">
        <f>E68</f>
        <v>44399</v>
      </c>
      <c r="F69" s="134" t="s">
        <v>149</v>
      </c>
      <c r="G69" s="135">
        <v>9002</v>
      </c>
      <c r="H69" s="151" t="s">
        <v>121</v>
      </c>
      <c r="I69" s="135" t="s">
        <v>79</v>
      </c>
      <c r="J69" s="137">
        <v>6</v>
      </c>
      <c r="K69" s="223" t="s">
        <v>60</v>
      </c>
    </row>
    <row r="70" spans="1:11" ht="22.5" customHeight="1" x14ac:dyDescent="0.25">
      <c r="C70" s="140"/>
      <c r="D70" s="132" t="str">
        <f t="shared" ref="D70:E70" si="16">D69</f>
        <v>Thu</v>
      </c>
      <c r="E70" s="133">
        <f t="shared" si="16"/>
        <v>44399</v>
      </c>
      <c r="F70" s="134" t="s">
        <v>149</v>
      </c>
      <c r="G70" s="135">
        <v>9002</v>
      </c>
      <c r="H70" s="151" t="s">
        <v>122</v>
      </c>
      <c r="I70" s="135" t="s">
        <v>79</v>
      </c>
      <c r="J70" s="137">
        <v>3</v>
      </c>
      <c r="K70" s="223" t="s">
        <v>60</v>
      </c>
    </row>
    <row r="71" spans="1:11" ht="22.5" customHeight="1" x14ac:dyDescent="0.25">
      <c r="A71" s="111">
        <f t="shared" si="0"/>
        <v>1</v>
      </c>
      <c r="B71" s="111">
        <f t="shared" si="1"/>
        <v>5</v>
      </c>
      <c r="C71" s="140"/>
      <c r="D71" s="141" t="str">
        <f t="shared" si="4"/>
        <v>Fri</v>
      </c>
      <c r="E71" s="142">
        <f>+E68+1</f>
        <v>44400</v>
      </c>
      <c r="F71" s="143" t="s">
        <v>149</v>
      </c>
      <c r="G71" s="144">
        <v>9002</v>
      </c>
      <c r="H71" s="145" t="s">
        <v>153</v>
      </c>
      <c r="I71" s="144" t="s">
        <v>79</v>
      </c>
      <c r="J71" s="146">
        <v>1</v>
      </c>
      <c r="K71" s="224" t="s">
        <v>60</v>
      </c>
    </row>
    <row r="72" spans="1:11" ht="22.5" customHeight="1" x14ac:dyDescent="0.25">
      <c r="C72" s="140"/>
      <c r="D72" s="141" t="str">
        <f>D71</f>
        <v>Fri</v>
      </c>
      <c r="E72" s="142">
        <f>E71</f>
        <v>44400</v>
      </c>
      <c r="F72" s="143" t="s">
        <v>147</v>
      </c>
      <c r="G72" s="144">
        <v>9002</v>
      </c>
      <c r="H72" s="145" t="s">
        <v>123</v>
      </c>
      <c r="I72" s="144" t="s">
        <v>79</v>
      </c>
      <c r="J72" s="146">
        <v>1</v>
      </c>
      <c r="K72" s="224" t="s">
        <v>60</v>
      </c>
    </row>
    <row r="73" spans="1:11" ht="22.5" customHeight="1" x14ac:dyDescent="0.25">
      <c r="C73" s="140"/>
      <c r="D73" s="141" t="str">
        <f t="shared" ref="D73:E74" si="17">D72</f>
        <v>Fri</v>
      </c>
      <c r="E73" s="142">
        <f t="shared" si="17"/>
        <v>44400</v>
      </c>
      <c r="F73" s="143" t="s">
        <v>147</v>
      </c>
      <c r="G73" s="144">
        <v>9002</v>
      </c>
      <c r="H73" s="145" t="s">
        <v>154</v>
      </c>
      <c r="I73" s="144" t="s">
        <v>79</v>
      </c>
      <c r="J73" s="146">
        <v>6</v>
      </c>
      <c r="K73" s="224" t="s">
        <v>60</v>
      </c>
    </row>
    <row r="74" spans="1:11" ht="22.5" customHeight="1" x14ac:dyDescent="0.25">
      <c r="C74" s="140"/>
      <c r="D74" s="141" t="str">
        <f t="shared" si="17"/>
        <v>Fri</v>
      </c>
      <c r="E74" s="142">
        <f t="shared" si="17"/>
        <v>44400</v>
      </c>
      <c r="F74" s="143" t="s">
        <v>149</v>
      </c>
      <c r="G74" s="144">
        <v>9002</v>
      </c>
      <c r="H74" s="145" t="s">
        <v>155</v>
      </c>
      <c r="I74" s="144" t="s">
        <v>79</v>
      </c>
      <c r="J74" s="146">
        <v>1</v>
      </c>
      <c r="K74" s="224" t="s">
        <v>60</v>
      </c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+E71+1</f>
        <v>44401</v>
      </c>
      <c r="F75" s="134"/>
      <c r="G75" s="135"/>
      <c r="H75" s="151"/>
      <c r="I75" s="135"/>
      <c r="J75" s="137"/>
      <c r="K75" s="223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ref="E76" si="18">+E75+1</f>
        <v>44402</v>
      </c>
      <c r="F76" s="134"/>
      <c r="G76" s="135"/>
      <c r="H76" s="151"/>
      <c r="I76" s="135"/>
      <c r="J76" s="137"/>
      <c r="K76" s="223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44403</v>
      </c>
      <c r="F77" s="143"/>
      <c r="G77" s="220"/>
      <c r="H77" s="145" t="s">
        <v>127</v>
      </c>
      <c r="I77" s="144"/>
      <c r="J77" s="146"/>
      <c r="K77" s="224"/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40"/>
      <c r="D78" s="132" t="str">
        <f t="shared" si="4"/>
        <v>Tue</v>
      </c>
      <c r="E78" s="133">
        <f>+E77+1</f>
        <v>44404</v>
      </c>
      <c r="F78" s="134" t="s">
        <v>147</v>
      </c>
      <c r="G78" s="135">
        <v>9002</v>
      </c>
      <c r="H78" s="151" t="s">
        <v>124</v>
      </c>
      <c r="I78" s="135" t="s">
        <v>79</v>
      </c>
      <c r="J78" s="137">
        <v>1</v>
      </c>
      <c r="K78" s="223" t="s">
        <v>60</v>
      </c>
    </row>
    <row r="79" spans="1:11" ht="22.5" customHeight="1" x14ac:dyDescent="0.25">
      <c r="C79" s="140"/>
      <c r="D79" s="132" t="str">
        <f>D78</f>
        <v>Tue</v>
      </c>
      <c r="E79" s="133">
        <f>E78</f>
        <v>44404</v>
      </c>
      <c r="F79" s="134" t="s">
        <v>147</v>
      </c>
      <c r="G79" s="135">
        <v>9002</v>
      </c>
      <c r="H79" s="151" t="s">
        <v>125</v>
      </c>
      <c r="I79" s="135" t="s">
        <v>79</v>
      </c>
      <c r="J79" s="137">
        <v>8</v>
      </c>
      <c r="K79" s="223" t="s">
        <v>60</v>
      </c>
    </row>
    <row r="80" spans="1:11" ht="22.5" customHeight="1" x14ac:dyDescent="0.25">
      <c r="C80" s="140"/>
      <c r="D80" s="132" t="str">
        <f t="shared" ref="D80:E80" si="19">D79</f>
        <v>Tue</v>
      </c>
      <c r="E80" s="133">
        <f t="shared" si="19"/>
        <v>44404</v>
      </c>
      <c r="F80" s="134" t="s">
        <v>147</v>
      </c>
      <c r="G80" s="135">
        <v>9002</v>
      </c>
      <c r="H80" s="151" t="s">
        <v>126</v>
      </c>
      <c r="I80" s="135" t="s">
        <v>79</v>
      </c>
      <c r="J80" s="137">
        <v>2</v>
      </c>
      <c r="K80" s="223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3</v>
      </c>
      <c r="C81" s="140"/>
      <c r="D81" s="141" t="str">
        <f t="shared" si="4"/>
        <v>Wed</v>
      </c>
      <c r="E81" s="142">
        <f>+E78+1</f>
        <v>44405</v>
      </c>
      <c r="F81" s="143"/>
      <c r="G81" s="144"/>
      <c r="H81" s="219" t="s">
        <v>128</v>
      </c>
      <c r="I81" s="144"/>
      <c r="J81" s="146"/>
      <c r="K81" s="224"/>
    </row>
    <row r="82" spans="1:11" ht="22.5" customHeight="1" x14ac:dyDescent="0.25">
      <c r="A82" s="111">
        <f t="shared" si="0"/>
        <v>1</v>
      </c>
      <c r="B82" s="111">
        <f>WEEKDAY(E81+1,2)</f>
        <v>4</v>
      </c>
      <c r="C82" s="140"/>
      <c r="D82" s="132" t="str">
        <f>IF(B82=1,"Mo",IF(B82=2,"Tue",IF(B82=3,"Wed",IF(B82=4,"Thu",IF(B82=5,"Fri",IF(B82=6,"Sat",IF(B82=7,"Sun","")))))))</f>
        <v>Thu</v>
      </c>
      <c r="E82" s="133">
        <f>IF(MONTH(E81+1)&gt;MONTH(E81),"",E81+1)</f>
        <v>44406</v>
      </c>
      <c r="F82" s="134" t="s">
        <v>145</v>
      </c>
      <c r="G82" s="135">
        <v>9002</v>
      </c>
      <c r="H82" s="151" t="s">
        <v>133</v>
      </c>
      <c r="I82" s="135" t="s">
        <v>79</v>
      </c>
      <c r="J82" s="137">
        <v>6</v>
      </c>
      <c r="K82" s="223" t="s">
        <v>60</v>
      </c>
    </row>
    <row r="83" spans="1:11" ht="22.5" customHeight="1" x14ac:dyDescent="0.25">
      <c r="C83" s="140"/>
      <c r="D83" s="132" t="str">
        <f>D82</f>
        <v>Thu</v>
      </c>
      <c r="E83" s="133">
        <f>E82</f>
        <v>44406</v>
      </c>
      <c r="F83" s="134" t="s">
        <v>147</v>
      </c>
      <c r="G83" s="135">
        <v>9002</v>
      </c>
      <c r="H83" s="151" t="s">
        <v>131</v>
      </c>
      <c r="I83" s="135" t="s">
        <v>79</v>
      </c>
      <c r="J83" s="137">
        <v>4</v>
      </c>
      <c r="K83" s="223" t="s">
        <v>60</v>
      </c>
    </row>
    <row r="84" spans="1:11" ht="22.5" customHeight="1" x14ac:dyDescent="0.25">
      <c r="C84" s="140"/>
      <c r="D84" s="132" t="str">
        <f t="shared" ref="D84:E86" si="20">D83</f>
        <v>Thu</v>
      </c>
      <c r="E84" s="133">
        <f t="shared" si="20"/>
        <v>44406</v>
      </c>
      <c r="F84" s="134" t="s">
        <v>147</v>
      </c>
      <c r="G84" s="135">
        <v>9002</v>
      </c>
      <c r="H84" s="151" t="s">
        <v>129</v>
      </c>
      <c r="I84" s="135" t="s">
        <v>79</v>
      </c>
      <c r="J84" s="137">
        <v>2</v>
      </c>
      <c r="K84" s="223" t="s">
        <v>60</v>
      </c>
    </row>
    <row r="85" spans="1:11" ht="22.5" customHeight="1" x14ac:dyDescent="0.25">
      <c r="C85" s="140"/>
      <c r="D85" s="132" t="str">
        <f t="shared" si="20"/>
        <v>Thu</v>
      </c>
      <c r="E85" s="133">
        <f t="shared" si="20"/>
        <v>44406</v>
      </c>
      <c r="F85" s="134" t="s">
        <v>147</v>
      </c>
      <c r="G85" s="135">
        <v>9002</v>
      </c>
      <c r="H85" s="151" t="s">
        <v>130</v>
      </c>
      <c r="I85" s="135" t="s">
        <v>79</v>
      </c>
      <c r="J85" s="137">
        <v>4</v>
      </c>
      <c r="K85" s="223" t="s">
        <v>60</v>
      </c>
    </row>
    <row r="86" spans="1:11" ht="21" customHeight="1" x14ac:dyDescent="0.25">
      <c r="C86" s="140"/>
      <c r="D86" s="132" t="str">
        <f t="shared" si="20"/>
        <v>Thu</v>
      </c>
      <c r="E86" s="133">
        <f t="shared" si="20"/>
        <v>44406</v>
      </c>
      <c r="F86" s="134" t="s">
        <v>147</v>
      </c>
      <c r="G86" s="135">
        <v>9002</v>
      </c>
      <c r="H86" s="151" t="s">
        <v>132</v>
      </c>
      <c r="I86" s="135" t="s">
        <v>79</v>
      </c>
      <c r="J86" s="137">
        <v>3</v>
      </c>
      <c r="K86" s="223" t="s">
        <v>60</v>
      </c>
    </row>
    <row r="87" spans="1:11" ht="21" customHeight="1" x14ac:dyDescent="0.25">
      <c r="A87" s="111">
        <f t="shared" si="0"/>
        <v>1</v>
      </c>
      <c r="B87" s="111">
        <v>5</v>
      </c>
      <c r="C87" s="140"/>
      <c r="D87" s="141" t="str">
        <f>IF(B87=1,"Mo",IF(B87=2,"Tue",IF(B87=3,"Wed",IF(B87=4,"Thu",IF(B87=5,"Fri",IF(B87=6,"Sat",IF(B87=7,"Sun","")))))))</f>
        <v>Fri</v>
      </c>
      <c r="E87" s="142">
        <f>IF(MONTH(E82+1)&gt;MONTH(E82),"",E82+1)</f>
        <v>44407</v>
      </c>
      <c r="F87" s="143" t="s">
        <v>147</v>
      </c>
      <c r="G87" s="144">
        <v>9002</v>
      </c>
      <c r="H87" s="145" t="s">
        <v>156</v>
      </c>
      <c r="I87" s="144" t="s">
        <v>79</v>
      </c>
      <c r="J87" s="146">
        <v>1</v>
      </c>
      <c r="K87" s="224" t="s">
        <v>60</v>
      </c>
    </row>
    <row r="88" spans="1:11" ht="21" customHeight="1" x14ac:dyDescent="0.25">
      <c r="C88" s="140"/>
      <c r="D88" s="141" t="str">
        <f>D87</f>
        <v>Fri</v>
      </c>
      <c r="E88" s="142">
        <f>IF(MONTH(E83+1)&gt;MONTH(E83),"",E83+1)</f>
        <v>44407</v>
      </c>
      <c r="F88" s="143" t="s">
        <v>147</v>
      </c>
      <c r="G88" s="144">
        <v>9002</v>
      </c>
      <c r="H88" s="145" t="s">
        <v>157</v>
      </c>
      <c r="I88" s="144" t="s">
        <v>79</v>
      </c>
      <c r="J88" s="146">
        <v>2</v>
      </c>
      <c r="K88" s="224" t="s">
        <v>60</v>
      </c>
    </row>
    <row r="89" spans="1:11" ht="21" customHeight="1" x14ac:dyDescent="0.25">
      <c r="C89" s="140"/>
      <c r="D89" s="141" t="str">
        <f t="shared" ref="D89:D90" si="21">D88</f>
        <v>Fri</v>
      </c>
      <c r="E89" s="142">
        <f>IF(MONTH(E84+1)&gt;MONTH(E84),"",E84+1)</f>
        <v>44407</v>
      </c>
      <c r="F89" s="143" t="s">
        <v>149</v>
      </c>
      <c r="G89" s="144">
        <v>9002</v>
      </c>
      <c r="H89" s="145" t="s">
        <v>135</v>
      </c>
      <c r="I89" s="144" t="s">
        <v>79</v>
      </c>
      <c r="J89" s="146">
        <v>1</v>
      </c>
      <c r="K89" s="224" t="s">
        <v>60</v>
      </c>
    </row>
    <row r="90" spans="1:11" ht="21" customHeight="1" x14ac:dyDescent="0.25">
      <c r="C90" s="140"/>
      <c r="D90" s="141" t="str">
        <f t="shared" si="21"/>
        <v>Fri</v>
      </c>
      <c r="E90" s="142">
        <f>IF(MONTH(E85+1)&gt;MONTH(E85),"",E85+1)</f>
        <v>44407</v>
      </c>
      <c r="F90" s="143" t="s">
        <v>145</v>
      </c>
      <c r="G90" s="144">
        <v>9002</v>
      </c>
      <c r="H90" s="145" t="s">
        <v>136</v>
      </c>
      <c r="I90" s="144" t="s">
        <v>79</v>
      </c>
      <c r="J90" s="146">
        <v>2</v>
      </c>
      <c r="K90" s="224" t="s">
        <v>60</v>
      </c>
    </row>
    <row r="91" spans="1:11" ht="21" customHeight="1" x14ac:dyDescent="0.25">
      <c r="C91" s="140"/>
      <c r="D91" s="141" t="str">
        <f>D90</f>
        <v>Fri</v>
      </c>
      <c r="E91" s="142">
        <f>IF(MONTH(E86+1)&gt;MONTH(E86),"",E86+1)</f>
        <v>44407</v>
      </c>
      <c r="F91" s="143" t="s">
        <v>147</v>
      </c>
      <c r="G91" s="144">
        <v>9002</v>
      </c>
      <c r="H91" s="145" t="s">
        <v>142</v>
      </c>
      <c r="I91" s="144" t="s">
        <v>79</v>
      </c>
      <c r="J91" s="146">
        <v>1</v>
      </c>
      <c r="K91" s="224" t="s">
        <v>60</v>
      </c>
    </row>
    <row r="92" spans="1:11" ht="22.5" customHeight="1" thickBot="1" x14ac:dyDescent="0.3">
      <c r="A92" s="111" t="str">
        <f t="shared" ref="A92" si="22">IF(OR(C92="f",C92="u",C92="F",C92="U"),"",IF(OR(B92=1,B92=2,B92=3,B92=4,B92=5),1,""))</f>
        <v/>
      </c>
      <c r="B92" s="111">
        <f t="shared" ref="B92" si="23">WEEKDAY(E92,2)</f>
        <v>6</v>
      </c>
      <c r="C92" s="154"/>
      <c r="D92" s="155" t="str">
        <f t="shared" ref="D92" si="24">IF(B92=1,"Mo",IF(B92=2,"Tue",IF(B92=3,"Wed",IF(B92=4,"Thu",IF(B92=5,"Fri",IF(B92=6,"Sat",IF(B92=7,"Sun","")))))))</f>
        <v>Sat</v>
      </c>
      <c r="E92" s="156">
        <f>+E87+1</f>
        <v>44408</v>
      </c>
      <c r="F92" s="157"/>
      <c r="G92" s="158"/>
      <c r="H92" s="159"/>
      <c r="I92" s="158"/>
      <c r="J92" s="160"/>
      <c r="K92" s="225"/>
    </row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K1"/>
    <mergeCell ref="D4:E4"/>
  </mergeCells>
  <phoneticPr fontId="19" type="noConversion"/>
  <conditionalFormatting sqref="C11:C91">
    <cfRule type="expression" dxfId="160" priority="34" stopIfTrue="1">
      <formula>IF($A11=1,B11,)</formula>
    </cfRule>
    <cfRule type="expression" dxfId="159" priority="35" stopIfTrue="1">
      <formula>IF($A11="",B11,)</formula>
    </cfRule>
  </conditionalFormatting>
  <conditionalFormatting sqref="E11:E15">
    <cfRule type="expression" dxfId="158" priority="36" stopIfTrue="1">
      <formula>IF($A11="",B11,"")</formula>
    </cfRule>
  </conditionalFormatting>
  <conditionalFormatting sqref="E16:E26 E29:E30 E32:E91">
    <cfRule type="expression" dxfId="157" priority="37" stopIfTrue="1">
      <formula>IF($A16&lt;&gt;1,B16,"")</formula>
    </cfRule>
  </conditionalFormatting>
  <conditionalFormatting sqref="D11:D26 D29:D30 D32:D91">
    <cfRule type="expression" dxfId="156" priority="38" stopIfTrue="1">
      <formula>IF($A11="",B11,)</formula>
    </cfRule>
  </conditionalFormatting>
  <conditionalFormatting sqref="G11:G20 G64:G81 G22:G61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81 G22 G53:G61 G65:G76 G33:G45">
    <cfRule type="expression" dxfId="153" priority="32" stopIfTrue="1">
      <formula>$F$5="Freelancer"</formula>
    </cfRule>
    <cfRule type="expression" dxfId="152" priority="33" stopIfTrue="1">
      <formula>$F$5="DTC Int. Staff"</formula>
    </cfRule>
  </conditionalFormatting>
  <conditionalFormatting sqref="G16:G20">
    <cfRule type="expression" dxfId="151" priority="30" stopIfTrue="1">
      <formula>#REF!="Freelancer"</formula>
    </cfRule>
    <cfRule type="expression" dxfId="150" priority="31" stopIfTrue="1">
      <formula>#REF!="DTC Int. Staff"</formula>
    </cfRule>
  </conditionalFormatting>
  <conditionalFormatting sqref="G16:G20">
    <cfRule type="expression" dxfId="149" priority="28" stopIfTrue="1">
      <formula>$F$5="Freelancer"</formula>
    </cfRule>
    <cfRule type="expression" dxfId="148" priority="29" stopIfTrue="1">
      <formula>$F$5="DTC Int. Staff"</formula>
    </cfRule>
  </conditionalFormatting>
  <conditionalFormatting sqref="G21">
    <cfRule type="expression" dxfId="147" priority="26" stopIfTrue="1">
      <formula>#REF!="Freelancer"</formula>
    </cfRule>
    <cfRule type="expression" dxfId="146" priority="27" stopIfTrue="1">
      <formula>#REF!="DTC Int. Staff"</formula>
    </cfRule>
  </conditionalFormatting>
  <conditionalFormatting sqref="G21">
    <cfRule type="expression" dxfId="145" priority="24" stopIfTrue="1">
      <formula>$F$5="Freelancer"</formula>
    </cfRule>
    <cfRule type="expression" dxfId="144" priority="25" stopIfTrue="1">
      <formula>$F$5="DTC Int. Staff"</formula>
    </cfRule>
  </conditionalFormatting>
  <conditionalFormatting sqref="G50:G52">
    <cfRule type="expression" dxfId="143" priority="18" stopIfTrue="1">
      <formula>$F$5="Freelancer"</formula>
    </cfRule>
    <cfRule type="expression" dxfId="142" priority="19" stopIfTrue="1">
      <formula>$F$5="DTC Int. Staff"</formula>
    </cfRule>
  </conditionalFormatting>
  <conditionalFormatting sqref="G62:G63">
    <cfRule type="expression" dxfId="141" priority="16" stopIfTrue="1">
      <formula>#REF!="Freelancer"</formula>
    </cfRule>
    <cfRule type="expression" dxfId="140" priority="17" stopIfTrue="1">
      <formula>#REF!="DTC Int. Staff"</formula>
    </cfRule>
  </conditionalFormatting>
  <conditionalFormatting sqref="G62:G63">
    <cfRule type="expression" dxfId="139" priority="14" stopIfTrue="1">
      <formula>$F$5="Freelancer"</formula>
    </cfRule>
    <cfRule type="expression" dxfId="138" priority="15" stopIfTrue="1">
      <formula>$F$5="DTC Int. Staff"</formula>
    </cfRule>
  </conditionalFormatting>
  <conditionalFormatting sqref="G92">
    <cfRule type="expression" dxfId="137" priority="6" stopIfTrue="1">
      <formula>$F$5="Freelancer"</formula>
    </cfRule>
    <cfRule type="expression" dxfId="136" priority="7" stopIfTrue="1">
      <formula>$F$5="DTC Int. Staff"</formula>
    </cfRule>
  </conditionalFormatting>
  <conditionalFormatting sqref="C92">
    <cfRule type="expression" dxfId="135" priority="8" stopIfTrue="1">
      <formula>IF($A92=1,B92,)</formula>
    </cfRule>
    <cfRule type="expression" dxfId="134" priority="9" stopIfTrue="1">
      <formula>IF($A92="",B92,)</formula>
    </cfRule>
  </conditionalFormatting>
  <conditionalFormatting sqref="E92">
    <cfRule type="expression" dxfId="133" priority="10" stopIfTrue="1">
      <formula>IF($A92&lt;&gt;1,B92,"")</formula>
    </cfRule>
  </conditionalFormatting>
  <conditionalFormatting sqref="D92">
    <cfRule type="expression" dxfId="132" priority="11" stopIfTrue="1">
      <formula>IF($A92="",B92,)</formula>
    </cfRule>
  </conditionalFormatting>
  <conditionalFormatting sqref="G92">
    <cfRule type="expression" dxfId="131" priority="12" stopIfTrue="1">
      <formula>#REF!="Freelancer"</formula>
    </cfRule>
    <cfRule type="expression" dxfId="130" priority="13" stopIfTrue="1">
      <formula>#REF!="DTC Int. Staff"</formula>
    </cfRule>
  </conditionalFormatting>
  <conditionalFormatting sqref="E27:E28">
    <cfRule type="expression" dxfId="129" priority="4" stopIfTrue="1">
      <formula>IF($A27&lt;&gt;1,B27,"")</formula>
    </cfRule>
  </conditionalFormatting>
  <conditionalFormatting sqref="D27:D28">
    <cfRule type="expression" dxfId="128" priority="5" stopIfTrue="1">
      <formula>IF($A27="",B27,)</formula>
    </cfRule>
  </conditionalFormatting>
  <conditionalFormatting sqref="E31">
    <cfRule type="expression" dxfId="127" priority="2" stopIfTrue="1">
      <formula>IF($A31&lt;&gt;1,B31,"")</formula>
    </cfRule>
  </conditionalFormatting>
  <conditionalFormatting sqref="D31">
    <cfRule type="expression" dxfId="126" priority="1" stopIfTrue="1">
      <formula>IF($A31="",B31,)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52"/>
  <sheetViews>
    <sheetView showGridLines="0" topLeftCell="D100" zoomScale="80" zoomScaleNormal="80" workbookViewId="0">
      <selection activeCell="G78" sqref="G7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81640625" style="111" bestFit="1" customWidth="1"/>
    <col min="10" max="10" width="13.81640625" style="111" customWidth="1"/>
    <col min="11" max="11" width="11.81640625" style="222" bestFit="1" customWidth="1"/>
    <col min="12" max="16384" width="11.453125" style="111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08" t="s">
        <v>8</v>
      </c>
      <c r="E4" s="309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SUM(J10:J118)</f>
        <v>178</v>
      </c>
      <c r="J8" s="123">
        <f>I8/8</f>
        <v>22.25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00" si="0">IF(OR(C11="f",C11="u",C11="F",C11="U"),"",IF(OR(B11=1,B11=2,B11=3,B11=4,B11=5),1,""))</f>
        <v/>
      </c>
      <c r="B11" s="111">
        <f t="shared" ref="B11:B9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233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145</v>
      </c>
      <c r="G12" s="135">
        <v>9002</v>
      </c>
      <c r="H12" s="151" t="s">
        <v>134</v>
      </c>
      <c r="I12" s="135" t="s">
        <v>236</v>
      </c>
      <c r="J12" s="179">
        <v>1</v>
      </c>
      <c r="K12" s="223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 t="s">
        <v>149</v>
      </c>
      <c r="G13" s="135">
        <v>9002</v>
      </c>
      <c r="H13" s="151" t="s">
        <v>137</v>
      </c>
      <c r="I13" s="135" t="s">
        <v>236</v>
      </c>
      <c r="J13" s="179">
        <v>6</v>
      </c>
      <c r="K13" s="223" t="s">
        <v>60</v>
      </c>
    </row>
    <row r="14" spans="1:11" ht="22.5" customHeight="1" x14ac:dyDescent="0.25">
      <c r="C14" s="177"/>
      <c r="D14" s="178" t="str">
        <f t="shared" ref="D14:E14" si="2">D13</f>
        <v>Mo</v>
      </c>
      <c r="E14" s="133">
        <f t="shared" si="2"/>
        <v>44410</v>
      </c>
      <c r="F14" s="134" t="s">
        <v>149</v>
      </c>
      <c r="G14" s="135">
        <v>9002</v>
      </c>
      <c r="H14" s="151" t="s">
        <v>138</v>
      </c>
      <c r="I14" s="135" t="s">
        <v>236</v>
      </c>
      <c r="J14" s="179">
        <v>1</v>
      </c>
      <c r="K14" s="223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77"/>
      <c r="D15" s="181" t="str">
        <f>IF(B15=1,"Mo",IF(B15=2,"Tue",IF(B15=3,"Wed",IF(B15=4,"Thu",IF(B15=5,"Fri",IF(B15=6,"Sat",IF(B15=7,"Sun","")))))))</f>
        <v>Tue</v>
      </c>
      <c r="E15" s="142">
        <f>+E12+1</f>
        <v>44411</v>
      </c>
      <c r="F15" s="143" t="s">
        <v>149</v>
      </c>
      <c r="G15" s="144">
        <v>9002</v>
      </c>
      <c r="H15" s="145" t="s">
        <v>158</v>
      </c>
      <c r="I15" s="144" t="s">
        <v>236</v>
      </c>
      <c r="J15" s="182">
        <v>1</v>
      </c>
      <c r="K15" s="224" t="s">
        <v>60</v>
      </c>
    </row>
    <row r="16" spans="1:11" ht="22.5" customHeight="1" x14ac:dyDescent="0.25">
      <c r="C16" s="177"/>
      <c r="D16" s="181" t="str">
        <f>D15</f>
        <v>Tue</v>
      </c>
      <c r="E16" s="142">
        <f>E15</f>
        <v>44411</v>
      </c>
      <c r="F16" s="143" t="s">
        <v>149</v>
      </c>
      <c r="G16" s="144">
        <v>9002</v>
      </c>
      <c r="H16" s="145" t="s">
        <v>159</v>
      </c>
      <c r="I16" s="144" t="s">
        <v>236</v>
      </c>
      <c r="J16" s="182">
        <v>6</v>
      </c>
      <c r="K16" s="224" t="s">
        <v>60</v>
      </c>
    </row>
    <row r="17" spans="1:11" ht="22.5" customHeight="1" x14ac:dyDescent="0.25">
      <c r="C17" s="177"/>
      <c r="D17" s="181" t="str">
        <f t="shared" ref="D17:E17" si="3">D16</f>
        <v>Tue</v>
      </c>
      <c r="E17" s="142">
        <f t="shared" si="3"/>
        <v>44411</v>
      </c>
      <c r="F17" s="143" t="s">
        <v>149</v>
      </c>
      <c r="G17" s="144">
        <v>9002</v>
      </c>
      <c r="H17" s="145" t="s">
        <v>160</v>
      </c>
      <c r="I17" s="144" t="s">
        <v>236</v>
      </c>
      <c r="J17" s="182">
        <v>1</v>
      </c>
      <c r="K17" s="224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3</v>
      </c>
      <c r="C18" s="177"/>
      <c r="D18" s="178" t="str">
        <f t="shared" ref="D18:D98" si="4">IF(B18=1,"Mo",IF(B18=2,"Tue",IF(B18=3,"Wed",IF(B18=4,"Thu",IF(B18=5,"Fri",IF(B18=6,"Sat",IF(B18=7,"Sun","")))))))</f>
        <v>Wed</v>
      </c>
      <c r="E18" s="133">
        <f>+E15+1</f>
        <v>44412</v>
      </c>
      <c r="F18" s="134" t="s">
        <v>149</v>
      </c>
      <c r="G18" s="135">
        <v>9002</v>
      </c>
      <c r="H18" s="151" t="s">
        <v>164</v>
      </c>
      <c r="I18" s="135" t="s">
        <v>236</v>
      </c>
      <c r="J18" s="179">
        <v>4</v>
      </c>
      <c r="K18" s="223" t="s">
        <v>60</v>
      </c>
    </row>
    <row r="19" spans="1:11" ht="22.5" customHeight="1" x14ac:dyDescent="0.25">
      <c r="C19" s="177"/>
      <c r="D19" s="178" t="str">
        <f>D18</f>
        <v>Wed</v>
      </c>
      <c r="E19" s="133">
        <f>E18</f>
        <v>44412</v>
      </c>
      <c r="F19" s="134" t="s">
        <v>149</v>
      </c>
      <c r="G19" s="135">
        <v>9002</v>
      </c>
      <c r="H19" s="151" t="s">
        <v>161</v>
      </c>
      <c r="I19" s="135" t="s">
        <v>236</v>
      </c>
      <c r="J19" s="179">
        <v>6</v>
      </c>
      <c r="K19" s="223" t="s">
        <v>60</v>
      </c>
    </row>
    <row r="20" spans="1:11" ht="22.5" customHeight="1" x14ac:dyDescent="0.25">
      <c r="C20" s="177"/>
      <c r="D20" s="178" t="str">
        <f t="shared" ref="D20:E22" si="5">D19</f>
        <v>Wed</v>
      </c>
      <c r="E20" s="133">
        <f t="shared" si="5"/>
        <v>44412</v>
      </c>
      <c r="F20" s="134" t="s">
        <v>149</v>
      </c>
      <c r="G20" s="135">
        <v>9002</v>
      </c>
      <c r="H20" s="151" t="s">
        <v>162</v>
      </c>
      <c r="I20" s="135" t="s">
        <v>236</v>
      </c>
      <c r="J20" s="179">
        <v>2</v>
      </c>
      <c r="K20" s="223" t="s">
        <v>60</v>
      </c>
    </row>
    <row r="21" spans="1:11" ht="22.5" customHeight="1" x14ac:dyDescent="0.25">
      <c r="C21" s="177"/>
      <c r="D21" s="178" t="str">
        <f t="shared" si="5"/>
        <v>Wed</v>
      </c>
      <c r="E21" s="133">
        <f t="shared" si="5"/>
        <v>44412</v>
      </c>
      <c r="F21" s="134" t="s">
        <v>241</v>
      </c>
      <c r="G21" s="135">
        <v>9002</v>
      </c>
      <c r="H21" s="151" t="s">
        <v>167</v>
      </c>
      <c r="I21" s="135" t="s">
        <v>236</v>
      </c>
      <c r="J21" s="179">
        <v>1</v>
      </c>
      <c r="K21" s="223" t="s">
        <v>60</v>
      </c>
    </row>
    <row r="22" spans="1:11" ht="22.5" customHeight="1" x14ac:dyDescent="0.25">
      <c r="C22" s="180"/>
      <c r="D22" s="178" t="str">
        <f t="shared" si="5"/>
        <v>Wed</v>
      </c>
      <c r="E22" s="133">
        <f t="shared" si="5"/>
        <v>44412</v>
      </c>
      <c r="F22" s="134" t="s">
        <v>149</v>
      </c>
      <c r="G22" s="135">
        <v>9002</v>
      </c>
      <c r="H22" s="151" t="s">
        <v>163</v>
      </c>
      <c r="I22" s="135" t="s">
        <v>236</v>
      </c>
      <c r="J22" s="179">
        <v>1</v>
      </c>
      <c r="K22" s="223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7"/>
      <c r="D23" s="181" t="str">
        <f t="shared" si="4"/>
        <v>Thu</v>
      </c>
      <c r="E23" s="142">
        <f>+E18+1</f>
        <v>44413</v>
      </c>
      <c r="F23" s="143" t="s">
        <v>149</v>
      </c>
      <c r="G23" s="144">
        <v>9002</v>
      </c>
      <c r="H23" s="145" t="s">
        <v>165</v>
      </c>
      <c r="I23" s="144" t="s">
        <v>236</v>
      </c>
      <c r="J23" s="182">
        <v>6</v>
      </c>
      <c r="K23" s="224" t="s">
        <v>60</v>
      </c>
    </row>
    <row r="24" spans="1:11" ht="22.5" customHeight="1" x14ac:dyDescent="0.25">
      <c r="C24" s="177"/>
      <c r="D24" s="181" t="str">
        <f>D23</f>
        <v>Thu</v>
      </c>
      <c r="E24" s="142">
        <f>E23</f>
        <v>44413</v>
      </c>
      <c r="F24" s="143" t="s">
        <v>149</v>
      </c>
      <c r="G24" s="144">
        <v>9002</v>
      </c>
      <c r="H24" s="145" t="s">
        <v>166</v>
      </c>
      <c r="I24" s="144" t="s">
        <v>236</v>
      </c>
      <c r="J24" s="182">
        <v>2</v>
      </c>
      <c r="K24" s="224" t="s">
        <v>60</v>
      </c>
    </row>
    <row r="25" spans="1:11" ht="22.5" customHeight="1" x14ac:dyDescent="0.25">
      <c r="C25" s="177"/>
      <c r="D25" s="181" t="str">
        <f t="shared" ref="D25:E26" si="6">D24</f>
        <v>Thu</v>
      </c>
      <c r="E25" s="142">
        <f t="shared" si="6"/>
        <v>44413</v>
      </c>
      <c r="F25" s="143" t="s">
        <v>241</v>
      </c>
      <c r="G25" s="144">
        <v>9002</v>
      </c>
      <c r="H25" s="145" t="s">
        <v>168</v>
      </c>
      <c r="I25" s="144" t="s">
        <v>236</v>
      </c>
      <c r="J25" s="182">
        <v>1</v>
      </c>
      <c r="K25" s="224" t="s">
        <v>60</v>
      </c>
    </row>
    <row r="26" spans="1:11" ht="22.5" customHeight="1" x14ac:dyDescent="0.25">
      <c r="C26" s="177"/>
      <c r="D26" s="181" t="str">
        <f t="shared" si="6"/>
        <v>Thu</v>
      </c>
      <c r="E26" s="142">
        <f t="shared" si="6"/>
        <v>44413</v>
      </c>
      <c r="F26" s="143" t="s">
        <v>149</v>
      </c>
      <c r="G26" s="144">
        <v>9002</v>
      </c>
      <c r="H26" s="145" t="s">
        <v>169</v>
      </c>
      <c r="I26" s="144" t="s">
        <v>236</v>
      </c>
      <c r="J26" s="182">
        <v>3</v>
      </c>
      <c r="K26" s="224" t="s">
        <v>60</v>
      </c>
    </row>
    <row r="27" spans="1:11" ht="22.5" customHeight="1" x14ac:dyDescent="0.25">
      <c r="A27" s="111">
        <f t="shared" si="0"/>
        <v>1</v>
      </c>
      <c r="B27" s="111">
        <f t="shared" si="1"/>
        <v>5</v>
      </c>
      <c r="C27" s="177"/>
      <c r="D27" s="178" t="str">
        <f t="shared" si="4"/>
        <v>Fri</v>
      </c>
      <c r="E27" s="133">
        <f>+E23+1</f>
        <v>44414</v>
      </c>
      <c r="F27" s="134" t="s">
        <v>241</v>
      </c>
      <c r="G27" s="135">
        <v>9002</v>
      </c>
      <c r="H27" s="226" t="s">
        <v>170</v>
      </c>
      <c r="I27" s="135" t="s">
        <v>236</v>
      </c>
      <c r="J27" s="179">
        <v>6</v>
      </c>
      <c r="K27" s="223" t="s">
        <v>60</v>
      </c>
    </row>
    <row r="28" spans="1:11" ht="22.5" customHeight="1" x14ac:dyDescent="0.25">
      <c r="C28" s="177"/>
      <c r="D28" s="178" t="str">
        <f>D27</f>
        <v>Fri</v>
      </c>
      <c r="E28" s="133">
        <f>E27</f>
        <v>44414</v>
      </c>
      <c r="F28" s="134" t="s">
        <v>241</v>
      </c>
      <c r="G28" s="135">
        <v>9002</v>
      </c>
      <c r="H28" s="226" t="s">
        <v>171</v>
      </c>
      <c r="I28" s="135" t="s">
        <v>236</v>
      </c>
      <c r="J28" s="179">
        <v>4</v>
      </c>
      <c r="K28" s="223" t="s">
        <v>60</v>
      </c>
    </row>
    <row r="29" spans="1:11" ht="22.5" customHeight="1" x14ac:dyDescent="0.25">
      <c r="C29" s="177"/>
      <c r="D29" s="178" t="str">
        <f t="shared" ref="D29:E29" si="7">D28</f>
        <v>Fri</v>
      </c>
      <c r="E29" s="133">
        <f t="shared" si="7"/>
        <v>44414</v>
      </c>
      <c r="F29" s="134" t="s">
        <v>149</v>
      </c>
      <c r="G29" s="135">
        <v>9002</v>
      </c>
      <c r="H29" s="226" t="s">
        <v>172</v>
      </c>
      <c r="I29" s="135" t="s">
        <v>236</v>
      </c>
      <c r="J29" s="179">
        <v>1</v>
      </c>
      <c r="K29" s="223" t="s">
        <v>60</v>
      </c>
    </row>
    <row r="30" spans="1:11" ht="22.5" customHeight="1" x14ac:dyDescent="0.25">
      <c r="A30" s="111" t="str">
        <f t="shared" si="0"/>
        <v/>
      </c>
      <c r="B30" s="111">
        <f t="shared" si="1"/>
        <v>6</v>
      </c>
      <c r="C30" s="177"/>
      <c r="D30" s="181" t="str">
        <f t="shared" si="4"/>
        <v>Sat</v>
      </c>
      <c r="E30" s="142">
        <f>+E27+1</f>
        <v>44415</v>
      </c>
      <c r="F30" s="143"/>
      <c r="G30" s="144"/>
      <c r="H30" s="145"/>
      <c r="I30" s="144"/>
      <c r="J30" s="182"/>
      <c r="K30" s="224"/>
    </row>
    <row r="31" spans="1:11" ht="22.5" customHeight="1" x14ac:dyDescent="0.25">
      <c r="A31" s="111" t="str">
        <f t="shared" si="0"/>
        <v/>
      </c>
      <c r="B31" s="111">
        <f t="shared" si="1"/>
        <v>7</v>
      </c>
      <c r="C31" s="180"/>
      <c r="D31" s="181" t="str">
        <f>IF(B31=1,"Mo",IF(B31=2,"Tue",IF(B31=3,"Wed",IF(B31=4,"Thu",IF(B31=5,"Fri",IF(B31=6,"Sat",IF(B31=7,"Sun","")))))))</f>
        <v>Sun</v>
      </c>
      <c r="E31" s="142">
        <f>+E30+1</f>
        <v>44416</v>
      </c>
      <c r="F31" s="143"/>
      <c r="G31" s="144"/>
      <c r="H31" s="145"/>
      <c r="I31" s="144"/>
      <c r="J31" s="182"/>
      <c r="K31" s="224"/>
    </row>
    <row r="32" spans="1:11" ht="22.5" customHeight="1" x14ac:dyDescent="0.25">
      <c r="A32" s="111">
        <f t="shared" si="0"/>
        <v>1</v>
      </c>
      <c r="B32" s="111">
        <f t="shared" si="1"/>
        <v>1</v>
      </c>
      <c r="C32" s="177"/>
      <c r="D32" s="178" t="str">
        <f>IF(B32=1,"Mo",IF(B32=2,"Tue",IF(B32=3,"Wed",IF(B32=4,"Thu",IF(B32=5,"Fri",IF(B32=6,"Sat",IF(B32=7,"Sun","")))))))</f>
        <v>Mo</v>
      </c>
      <c r="E32" s="133">
        <f>+E31+1</f>
        <v>44417</v>
      </c>
      <c r="F32" s="134" t="s">
        <v>149</v>
      </c>
      <c r="G32" s="135">
        <v>9002</v>
      </c>
      <c r="H32" s="151" t="s">
        <v>173</v>
      </c>
      <c r="I32" s="135" t="s">
        <v>236</v>
      </c>
      <c r="J32" s="179">
        <v>6</v>
      </c>
      <c r="K32" s="223" t="s">
        <v>60</v>
      </c>
    </row>
    <row r="33" spans="1:11" ht="22.5" customHeight="1" x14ac:dyDescent="0.25">
      <c r="C33" s="177"/>
      <c r="D33" s="178" t="str">
        <f>D32</f>
        <v>Mo</v>
      </c>
      <c r="E33" s="133">
        <f>E32</f>
        <v>44417</v>
      </c>
      <c r="F33" s="134" t="s">
        <v>149</v>
      </c>
      <c r="G33" s="135">
        <v>9002</v>
      </c>
      <c r="H33" s="151" t="s">
        <v>174</v>
      </c>
      <c r="I33" s="135" t="s">
        <v>236</v>
      </c>
      <c r="J33" s="179">
        <v>2</v>
      </c>
      <c r="K33" s="223" t="s">
        <v>60</v>
      </c>
    </row>
    <row r="34" spans="1:11" ht="22.5" customHeight="1" x14ac:dyDescent="0.25">
      <c r="C34" s="177"/>
      <c r="D34" s="178" t="str">
        <f t="shared" ref="D34:E35" si="8">D33</f>
        <v>Mo</v>
      </c>
      <c r="E34" s="133">
        <f t="shared" si="8"/>
        <v>44417</v>
      </c>
      <c r="F34" s="134" t="s">
        <v>241</v>
      </c>
      <c r="G34" s="135">
        <v>9002</v>
      </c>
      <c r="H34" s="151" t="s">
        <v>175</v>
      </c>
      <c r="I34" s="135" t="s">
        <v>236</v>
      </c>
      <c r="J34" s="179">
        <v>1</v>
      </c>
      <c r="K34" s="223" t="s">
        <v>60</v>
      </c>
    </row>
    <row r="35" spans="1:11" ht="22.5" customHeight="1" x14ac:dyDescent="0.25">
      <c r="C35" s="177"/>
      <c r="D35" s="178" t="str">
        <f t="shared" si="8"/>
        <v>Mo</v>
      </c>
      <c r="E35" s="133">
        <f t="shared" si="8"/>
        <v>44417</v>
      </c>
      <c r="F35" s="134" t="s">
        <v>241</v>
      </c>
      <c r="G35" s="135">
        <v>9002</v>
      </c>
      <c r="H35" s="151" t="s">
        <v>179</v>
      </c>
      <c r="I35" s="135" t="s">
        <v>236</v>
      </c>
      <c r="J35" s="179">
        <v>4</v>
      </c>
      <c r="K35" s="223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77"/>
      <c r="D36" s="181" t="str">
        <f>IF(B36=1,"Mo",IF(B36=2,"Tue",IF(B36=3,"Wed",IF(B36=4,"Thu",IF(B36=5,"Fri",IF(B36=6,"Sat",IF(B36=7,"Sun","")))))))</f>
        <v>Tue</v>
      </c>
      <c r="E36" s="142">
        <f>+E32+1</f>
        <v>44418</v>
      </c>
      <c r="F36" s="143" t="s">
        <v>149</v>
      </c>
      <c r="G36" s="144">
        <v>9002</v>
      </c>
      <c r="H36" s="145" t="s">
        <v>176</v>
      </c>
      <c r="I36" s="144" t="s">
        <v>236</v>
      </c>
      <c r="J36" s="182">
        <v>6</v>
      </c>
      <c r="K36" s="224" t="s">
        <v>60</v>
      </c>
    </row>
    <row r="37" spans="1:11" ht="22.5" customHeight="1" x14ac:dyDescent="0.25">
      <c r="C37" s="177"/>
      <c r="D37" s="181" t="str">
        <f>D36</f>
        <v>Tue</v>
      </c>
      <c r="E37" s="142">
        <f>E36</f>
        <v>44418</v>
      </c>
      <c r="F37" s="143" t="s">
        <v>149</v>
      </c>
      <c r="G37" s="144">
        <v>9002</v>
      </c>
      <c r="H37" s="145" t="s">
        <v>177</v>
      </c>
      <c r="I37" s="144" t="s">
        <v>236</v>
      </c>
      <c r="J37" s="182">
        <v>2</v>
      </c>
      <c r="K37" s="234" t="s">
        <v>60</v>
      </c>
    </row>
    <row r="38" spans="1:11" ht="22.5" customHeight="1" x14ac:dyDescent="0.25">
      <c r="C38" s="177"/>
      <c r="D38" s="181" t="str">
        <f t="shared" ref="D38:E38" si="9">D37</f>
        <v>Tue</v>
      </c>
      <c r="E38" s="142">
        <f t="shared" si="9"/>
        <v>44418</v>
      </c>
      <c r="F38" s="143" t="s">
        <v>241</v>
      </c>
      <c r="G38" s="144">
        <v>9002</v>
      </c>
      <c r="H38" s="145" t="s">
        <v>178</v>
      </c>
      <c r="I38" s="144" t="s">
        <v>236</v>
      </c>
      <c r="J38" s="182">
        <v>2</v>
      </c>
      <c r="K38" s="224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3</v>
      </c>
      <c r="C39" s="177"/>
      <c r="D39" s="178" t="str">
        <f t="shared" si="4"/>
        <v>Wed</v>
      </c>
      <c r="E39" s="133">
        <f>+E36+1</f>
        <v>44419</v>
      </c>
      <c r="F39" s="134" t="s">
        <v>241</v>
      </c>
      <c r="G39" s="135">
        <v>9002</v>
      </c>
      <c r="H39" s="151" t="s">
        <v>180</v>
      </c>
      <c r="I39" s="135" t="s">
        <v>139</v>
      </c>
      <c r="J39" s="179">
        <v>3</v>
      </c>
      <c r="K39" s="223" t="s">
        <v>60</v>
      </c>
    </row>
    <row r="40" spans="1:11" ht="22.5" customHeight="1" x14ac:dyDescent="0.25">
      <c r="C40" s="177"/>
      <c r="D40" s="178" t="str">
        <f>D39</f>
        <v>Wed</v>
      </c>
      <c r="E40" s="133">
        <f>E39</f>
        <v>44419</v>
      </c>
      <c r="F40" s="134" t="s">
        <v>241</v>
      </c>
      <c r="G40" s="135">
        <v>9002</v>
      </c>
      <c r="H40" s="151" t="s">
        <v>182</v>
      </c>
      <c r="I40" s="135" t="s">
        <v>139</v>
      </c>
      <c r="J40" s="179">
        <v>2</v>
      </c>
      <c r="K40" s="223" t="s">
        <v>60</v>
      </c>
    </row>
    <row r="41" spans="1:11" ht="22.5" customHeight="1" x14ac:dyDescent="0.25">
      <c r="C41" s="177"/>
      <c r="D41" s="178" t="str">
        <f t="shared" ref="D41:E42" si="10">D40</f>
        <v>Wed</v>
      </c>
      <c r="E41" s="133">
        <f t="shared" si="10"/>
        <v>44419</v>
      </c>
      <c r="F41" s="134" t="s">
        <v>241</v>
      </c>
      <c r="G41" s="135">
        <v>9002</v>
      </c>
      <c r="H41" s="151" t="s">
        <v>181</v>
      </c>
      <c r="I41" s="135" t="s">
        <v>139</v>
      </c>
      <c r="J41" s="179">
        <v>1</v>
      </c>
      <c r="K41" s="223" t="s">
        <v>60</v>
      </c>
    </row>
    <row r="42" spans="1:11" ht="22.5" customHeight="1" x14ac:dyDescent="0.25">
      <c r="C42" s="177"/>
      <c r="D42" s="178" t="str">
        <f t="shared" si="10"/>
        <v>Wed</v>
      </c>
      <c r="E42" s="133">
        <f t="shared" si="10"/>
        <v>44419</v>
      </c>
      <c r="F42" s="134" t="s">
        <v>145</v>
      </c>
      <c r="G42" s="135">
        <v>9002</v>
      </c>
      <c r="H42" s="151" t="s">
        <v>183</v>
      </c>
      <c r="I42" s="135" t="s">
        <v>139</v>
      </c>
      <c r="J42" s="179">
        <v>1</v>
      </c>
      <c r="K42" s="223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 t="shared" si="4"/>
        <v>Thu</v>
      </c>
      <c r="E43" s="142">
        <f>+E39+1</f>
        <v>44420</v>
      </c>
      <c r="F43" s="143"/>
      <c r="G43" s="144"/>
      <c r="H43" s="231" t="s">
        <v>184</v>
      </c>
      <c r="I43" s="227" t="s">
        <v>186</v>
      </c>
      <c r="J43" s="228" t="s">
        <v>186</v>
      </c>
      <c r="K43" s="224"/>
    </row>
    <row r="44" spans="1:11" ht="22.5" customHeight="1" x14ac:dyDescent="0.25">
      <c r="A44" s="111">
        <f t="shared" si="0"/>
        <v>1</v>
      </c>
      <c r="B44" s="111">
        <f t="shared" si="1"/>
        <v>5</v>
      </c>
      <c r="C44" s="177"/>
      <c r="D44" s="178" t="str">
        <f t="shared" si="4"/>
        <v>Fri</v>
      </c>
      <c r="E44" s="133">
        <f>+E43+1</f>
        <v>44421</v>
      </c>
      <c r="F44" s="134"/>
      <c r="G44" s="135">
        <v>9013</v>
      </c>
      <c r="H44" s="151" t="s">
        <v>185</v>
      </c>
      <c r="I44" s="230" t="s">
        <v>186</v>
      </c>
      <c r="J44" s="229" t="s">
        <v>186</v>
      </c>
      <c r="K44" s="223"/>
    </row>
    <row r="45" spans="1:11" ht="22.5" customHeight="1" x14ac:dyDescent="0.25">
      <c r="A45" s="111" t="str">
        <f t="shared" si="0"/>
        <v/>
      </c>
      <c r="B45" s="111">
        <f t="shared" si="1"/>
        <v>6</v>
      </c>
      <c r="C45" s="177"/>
      <c r="D45" s="181" t="str">
        <f t="shared" si="4"/>
        <v>Sat</v>
      </c>
      <c r="E45" s="142">
        <f>+E44+1</f>
        <v>44422</v>
      </c>
      <c r="F45" s="143"/>
      <c r="G45" s="144"/>
      <c r="H45" s="145"/>
      <c r="I45" s="144"/>
      <c r="J45" s="182"/>
      <c r="K45" s="224"/>
    </row>
    <row r="46" spans="1:11" ht="22.5" customHeight="1" x14ac:dyDescent="0.25">
      <c r="A46" s="111" t="str">
        <f t="shared" si="0"/>
        <v/>
      </c>
      <c r="B46" s="111">
        <f t="shared" si="1"/>
        <v>7</v>
      </c>
      <c r="C46" s="177"/>
      <c r="D46" s="181" t="str">
        <f t="shared" si="4"/>
        <v>Sun</v>
      </c>
      <c r="E46" s="142">
        <f>+E45+1</f>
        <v>44423</v>
      </c>
      <c r="F46" s="143"/>
      <c r="G46" s="144"/>
      <c r="H46" s="145"/>
      <c r="I46" s="144"/>
      <c r="J46" s="182"/>
      <c r="K46" s="224"/>
    </row>
    <row r="47" spans="1:11" ht="22.5" customHeight="1" x14ac:dyDescent="0.25">
      <c r="A47" s="111">
        <f t="shared" si="0"/>
        <v>1</v>
      </c>
      <c r="B47" s="111">
        <f t="shared" si="1"/>
        <v>1</v>
      </c>
      <c r="C47" s="177"/>
      <c r="D47" s="178" t="str">
        <f t="shared" si="4"/>
        <v>Mo</v>
      </c>
      <c r="E47" s="133">
        <f>+E46+1</f>
        <v>44424</v>
      </c>
      <c r="F47" s="134" t="s">
        <v>242</v>
      </c>
      <c r="G47" s="135">
        <v>9002</v>
      </c>
      <c r="H47" s="151" t="s">
        <v>187</v>
      </c>
      <c r="I47" s="135" t="s">
        <v>236</v>
      </c>
      <c r="J47" s="179">
        <v>1</v>
      </c>
      <c r="K47" s="223" t="s">
        <v>60</v>
      </c>
    </row>
    <row r="48" spans="1:11" ht="22.5" customHeight="1" x14ac:dyDescent="0.25">
      <c r="C48" s="177"/>
      <c r="D48" s="178" t="str">
        <f>D47</f>
        <v>Mo</v>
      </c>
      <c r="E48" s="133">
        <f>E47</f>
        <v>44424</v>
      </c>
      <c r="F48" s="134" t="s">
        <v>243</v>
      </c>
      <c r="G48" s="135">
        <v>9002</v>
      </c>
      <c r="H48" s="151" t="s">
        <v>188</v>
      </c>
      <c r="I48" s="135" t="s">
        <v>236</v>
      </c>
      <c r="J48" s="179">
        <v>1</v>
      </c>
      <c r="K48" s="223" t="s">
        <v>60</v>
      </c>
    </row>
    <row r="49" spans="1:11" ht="22.5" customHeight="1" x14ac:dyDescent="0.25">
      <c r="C49" s="177"/>
      <c r="D49" s="178" t="str">
        <f t="shared" ref="D49:E51" si="11">D48</f>
        <v>Mo</v>
      </c>
      <c r="E49" s="133">
        <f t="shared" si="11"/>
        <v>44424</v>
      </c>
      <c r="F49" s="134" t="s">
        <v>149</v>
      </c>
      <c r="G49" s="135">
        <v>9002</v>
      </c>
      <c r="H49" s="151" t="s">
        <v>189</v>
      </c>
      <c r="I49" s="135" t="s">
        <v>236</v>
      </c>
      <c r="J49" s="179">
        <v>2</v>
      </c>
      <c r="K49" s="223" t="s">
        <v>60</v>
      </c>
    </row>
    <row r="50" spans="1:11" ht="22.5" customHeight="1" x14ac:dyDescent="0.25">
      <c r="C50" s="177"/>
      <c r="D50" s="178" t="str">
        <f t="shared" si="11"/>
        <v>Mo</v>
      </c>
      <c r="E50" s="133">
        <f t="shared" si="11"/>
        <v>44424</v>
      </c>
      <c r="F50" s="134" t="s">
        <v>149</v>
      </c>
      <c r="G50" s="135">
        <v>9002</v>
      </c>
      <c r="H50" s="151" t="s">
        <v>190</v>
      </c>
      <c r="I50" s="135" t="s">
        <v>236</v>
      </c>
      <c r="J50" s="179">
        <v>1</v>
      </c>
      <c r="K50" s="223" t="s">
        <v>60</v>
      </c>
    </row>
    <row r="51" spans="1:11" ht="22.5" customHeight="1" x14ac:dyDescent="0.25">
      <c r="C51" s="177"/>
      <c r="D51" s="178" t="str">
        <f t="shared" si="11"/>
        <v>Mo</v>
      </c>
      <c r="E51" s="133">
        <f t="shared" si="11"/>
        <v>44424</v>
      </c>
      <c r="F51" s="134" t="s">
        <v>149</v>
      </c>
      <c r="G51" s="135">
        <v>9002</v>
      </c>
      <c r="H51" s="151" t="s">
        <v>191</v>
      </c>
      <c r="I51" s="135" t="s">
        <v>236</v>
      </c>
      <c r="J51" s="179">
        <v>2</v>
      </c>
      <c r="K51" s="223" t="s">
        <v>60</v>
      </c>
    </row>
    <row r="52" spans="1:11" ht="22.5" customHeight="1" x14ac:dyDescent="0.25">
      <c r="A52" s="111">
        <f t="shared" si="0"/>
        <v>1</v>
      </c>
      <c r="B52" s="111">
        <f t="shared" si="1"/>
        <v>2</v>
      </c>
      <c r="C52" s="177"/>
      <c r="D52" s="181" t="str">
        <f t="shared" si="4"/>
        <v>Tue</v>
      </c>
      <c r="E52" s="142">
        <f>+E47+1</f>
        <v>44425</v>
      </c>
      <c r="F52" s="143"/>
      <c r="G52" s="144">
        <v>9004</v>
      </c>
      <c r="H52" s="145" t="s">
        <v>192</v>
      </c>
      <c r="I52" s="144" t="s">
        <v>236</v>
      </c>
      <c r="J52" s="182">
        <v>1</v>
      </c>
      <c r="K52" s="224" t="s">
        <v>60</v>
      </c>
    </row>
    <row r="53" spans="1:11" ht="22.5" customHeight="1" x14ac:dyDescent="0.25">
      <c r="C53" s="177"/>
      <c r="D53" s="181" t="str">
        <f>D52</f>
        <v>Tue</v>
      </c>
      <c r="E53" s="142">
        <f>E52</f>
        <v>44425</v>
      </c>
      <c r="F53" s="143" t="s">
        <v>240</v>
      </c>
      <c r="G53" s="144">
        <v>9002</v>
      </c>
      <c r="H53" s="145" t="s">
        <v>193</v>
      </c>
      <c r="I53" s="144" t="s">
        <v>236</v>
      </c>
      <c r="J53" s="182">
        <v>1</v>
      </c>
      <c r="K53" s="234" t="s">
        <v>60</v>
      </c>
    </row>
    <row r="54" spans="1:11" ht="22.5" customHeight="1" x14ac:dyDescent="0.25">
      <c r="C54" s="177"/>
      <c r="D54" s="181" t="str">
        <f t="shared" ref="D54:E55" si="12">D53</f>
        <v>Tue</v>
      </c>
      <c r="E54" s="142">
        <f t="shared" si="12"/>
        <v>44425</v>
      </c>
      <c r="F54" s="143" t="s">
        <v>240</v>
      </c>
      <c r="G54" s="144">
        <v>9002</v>
      </c>
      <c r="H54" s="145" t="s">
        <v>194</v>
      </c>
      <c r="I54" s="144" t="s">
        <v>236</v>
      </c>
      <c r="J54" s="182">
        <v>3</v>
      </c>
      <c r="K54" s="224" t="s">
        <v>60</v>
      </c>
    </row>
    <row r="55" spans="1:11" ht="22.5" customHeight="1" x14ac:dyDescent="0.25">
      <c r="C55" s="177"/>
      <c r="D55" s="181" t="str">
        <f t="shared" si="12"/>
        <v>Tue</v>
      </c>
      <c r="E55" s="142">
        <f t="shared" si="12"/>
        <v>44425</v>
      </c>
      <c r="F55" s="143" t="s">
        <v>240</v>
      </c>
      <c r="G55" s="144">
        <v>9002</v>
      </c>
      <c r="H55" s="145" t="s">
        <v>195</v>
      </c>
      <c r="I55" s="144" t="s">
        <v>236</v>
      </c>
      <c r="J55" s="182">
        <v>3</v>
      </c>
      <c r="K55" s="224" t="s">
        <v>60</v>
      </c>
    </row>
    <row r="56" spans="1:11" ht="22.5" customHeight="1" x14ac:dyDescent="0.25">
      <c r="A56" s="111">
        <f t="shared" si="0"/>
        <v>1</v>
      </c>
      <c r="B56" s="111">
        <f t="shared" si="1"/>
        <v>3</v>
      </c>
      <c r="C56" s="177"/>
      <c r="D56" s="178" t="str">
        <f t="shared" si="4"/>
        <v>Wed</v>
      </c>
      <c r="E56" s="133">
        <f>+E52+1</f>
        <v>44426</v>
      </c>
      <c r="F56" s="134" t="s">
        <v>240</v>
      </c>
      <c r="G56" s="135">
        <v>9002</v>
      </c>
      <c r="H56" s="151" t="s">
        <v>196</v>
      </c>
      <c r="I56" s="135" t="s">
        <v>236</v>
      </c>
      <c r="J56" s="179">
        <v>1</v>
      </c>
      <c r="K56" s="223" t="s">
        <v>60</v>
      </c>
    </row>
    <row r="57" spans="1:11" ht="22.5" customHeight="1" x14ac:dyDescent="0.25">
      <c r="C57" s="177"/>
      <c r="D57" s="178" t="str">
        <f>D56</f>
        <v>Wed</v>
      </c>
      <c r="E57" s="133">
        <f>E56</f>
        <v>44426</v>
      </c>
      <c r="F57" s="134" t="s">
        <v>240</v>
      </c>
      <c r="G57" s="135">
        <v>9002</v>
      </c>
      <c r="H57" s="151" t="s">
        <v>198</v>
      </c>
      <c r="I57" s="135" t="s">
        <v>236</v>
      </c>
      <c r="J57" s="179">
        <v>2</v>
      </c>
      <c r="K57" s="223" t="s">
        <v>60</v>
      </c>
    </row>
    <row r="58" spans="1:11" ht="22.5" customHeight="1" x14ac:dyDescent="0.25">
      <c r="C58" s="177"/>
      <c r="D58" s="178" t="str">
        <f t="shared" ref="D58:E59" si="13">D57</f>
        <v>Wed</v>
      </c>
      <c r="E58" s="133">
        <f t="shared" si="13"/>
        <v>44426</v>
      </c>
      <c r="F58" s="134" t="s">
        <v>240</v>
      </c>
      <c r="G58" s="135">
        <v>9002</v>
      </c>
      <c r="H58" s="151" t="s">
        <v>197</v>
      </c>
      <c r="I58" s="135" t="s">
        <v>236</v>
      </c>
      <c r="J58" s="179">
        <v>3</v>
      </c>
      <c r="K58" s="223" t="s">
        <v>60</v>
      </c>
    </row>
    <row r="59" spans="1:11" ht="22.5" customHeight="1" x14ac:dyDescent="0.25">
      <c r="C59" s="177"/>
      <c r="D59" s="178" t="str">
        <f t="shared" si="13"/>
        <v>Wed</v>
      </c>
      <c r="E59" s="133">
        <f t="shared" si="13"/>
        <v>44426</v>
      </c>
      <c r="F59" s="134" t="s">
        <v>242</v>
      </c>
      <c r="G59" s="135">
        <v>9002</v>
      </c>
      <c r="H59" s="151" t="s">
        <v>199</v>
      </c>
      <c r="I59" s="135" t="s">
        <v>236</v>
      </c>
      <c r="J59" s="179">
        <v>1</v>
      </c>
      <c r="K59" s="223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77"/>
      <c r="D60" s="181" t="str">
        <f t="shared" si="4"/>
        <v>Thu</v>
      </c>
      <c r="E60" s="142">
        <f>+E56+1</f>
        <v>44427</v>
      </c>
      <c r="F60" s="143" t="s">
        <v>243</v>
      </c>
      <c r="G60" s="144">
        <v>9002</v>
      </c>
      <c r="H60" s="145" t="s">
        <v>200</v>
      </c>
      <c r="I60" s="144" t="s">
        <v>236</v>
      </c>
      <c r="J60" s="182">
        <v>1</v>
      </c>
      <c r="K60" s="224" t="s">
        <v>60</v>
      </c>
    </row>
    <row r="61" spans="1:11" ht="22.5" customHeight="1" x14ac:dyDescent="0.25">
      <c r="C61" s="177"/>
      <c r="D61" s="181" t="str">
        <f>D60</f>
        <v>Thu</v>
      </c>
      <c r="E61" s="142">
        <f>E60</f>
        <v>44427</v>
      </c>
      <c r="F61" s="143" t="s">
        <v>149</v>
      </c>
      <c r="G61" s="144">
        <v>9002</v>
      </c>
      <c r="H61" s="145" t="s">
        <v>201</v>
      </c>
      <c r="I61" s="144" t="s">
        <v>236</v>
      </c>
      <c r="J61" s="182">
        <v>2</v>
      </c>
      <c r="K61" s="224" t="s">
        <v>60</v>
      </c>
    </row>
    <row r="62" spans="1:11" ht="22.5" customHeight="1" x14ac:dyDescent="0.25">
      <c r="C62" s="177"/>
      <c r="D62" s="181" t="str">
        <f t="shared" ref="D62:E63" si="14">D61</f>
        <v>Thu</v>
      </c>
      <c r="E62" s="142">
        <f t="shared" si="14"/>
        <v>44427</v>
      </c>
      <c r="F62" s="143"/>
      <c r="G62" s="144">
        <v>9002</v>
      </c>
      <c r="H62" s="145" t="s">
        <v>80</v>
      </c>
      <c r="I62" s="144" t="s">
        <v>236</v>
      </c>
      <c r="J62" s="182">
        <v>1</v>
      </c>
      <c r="K62" s="224" t="s">
        <v>60</v>
      </c>
    </row>
    <row r="63" spans="1:11" ht="22.5" customHeight="1" x14ac:dyDescent="0.25">
      <c r="C63" s="177"/>
      <c r="D63" s="181" t="str">
        <f t="shared" si="14"/>
        <v>Thu</v>
      </c>
      <c r="E63" s="142">
        <f t="shared" si="14"/>
        <v>44427</v>
      </c>
      <c r="F63" s="143" t="s">
        <v>149</v>
      </c>
      <c r="G63" s="144">
        <v>9002</v>
      </c>
      <c r="H63" s="145" t="s">
        <v>202</v>
      </c>
      <c r="I63" s="144" t="s">
        <v>236</v>
      </c>
      <c r="J63" s="182">
        <v>2</v>
      </c>
      <c r="K63" s="224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5</v>
      </c>
      <c r="C64" s="177"/>
      <c r="D64" s="178" t="str">
        <f t="shared" si="4"/>
        <v>Fri</v>
      </c>
      <c r="E64" s="133">
        <f>+E60+1</f>
        <v>44428</v>
      </c>
      <c r="F64" s="134" t="s">
        <v>240</v>
      </c>
      <c r="G64" s="135">
        <v>9002</v>
      </c>
      <c r="H64" s="151" t="s">
        <v>203</v>
      </c>
      <c r="I64" s="135" t="s">
        <v>236</v>
      </c>
      <c r="J64" s="179">
        <v>1</v>
      </c>
      <c r="K64" s="223" t="s">
        <v>60</v>
      </c>
    </row>
    <row r="65" spans="1:11" ht="22.5" customHeight="1" x14ac:dyDescent="0.25">
      <c r="C65" s="177"/>
      <c r="D65" s="178" t="str">
        <f>D64</f>
        <v>Fri</v>
      </c>
      <c r="E65" s="133">
        <f>E64</f>
        <v>44428</v>
      </c>
      <c r="F65" s="134" t="s">
        <v>240</v>
      </c>
      <c r="G65" s="135">
        <v>9002</v>
      </c>
      <c r="H65" s="151" t="s">
        <v>204</v>
      </c>
      <c r="I65" s="135" t="s">
        <v>236</v>
      </c>
      <c r="J65" s="179">
        <v>1</v>
      </c>
      <c r="K65" s="223" t="s">
        <v>60</v>
      </c>
    </row>
    <row r="66" spans="1:11" ht="22.5" customHeight="1" x14ac:dyDescent="0.25">
      <c r="C66" s="177"/>
      <c r="D66" s="178" t="str">
        <f t="shared" ref="D66:E68" si="15">D65</f>
        <v>Fri</v>
      </c>
      <c r="E66" s="133">
        <f t="shared" si="15"/>
        <v>44428</v>
      </c>
      <c r="F66" s="134"/>
      <c r="G66" s="135">
        <v>9004</v>
      </c>
      <c r="H66" s="151" t="s">
        <v>205</v>
      </c>
      <c r="I66" s="135" t="s">
        <v>236</v>
      </c>
      <c r="J66" s="179">
        <v>2</v>
      </c>
      <c r="K66" s="223" t="s">
        <v>60</v>
      </c>
    </row>
    <row r="67" spans="1:11" ht="22.5" customHeight="1" x14ac:dyDescent="0.25">
      <c r="C67" s="177"/>
      <c r="D67" s="178" t="str">
        <f t="shared" si="15"/>
        <v>Fri</v>
      </c>
      <c r="E67" s="133">
        <f t="shared" si="15"/>
        <v>44428</v>
      </c>
      <c r="F67" s="134" t="s">
        <v>149</v>
      </c>
      <c r="G67" s="135">
        <v>9002</v>
      </c>
      <c r="H67" s="151" t="s">
        <v>206</v>
      </c>
      <c r="I67" s="135" t="s">
        <v>236</v>
      </c>
      <c r="J67" s="179">
        <v>2</v>
      </c>
      <c r="K67" s="223" t="s">
        <v>60</v>
      </c>
    </row>
    <row r="68" spans="1:11" ht="22.5" customHeight="1" x14ac:dyDescent="0.25">
      <c r="C68" s="177"/>
      <c r="D68" s="178" t="str">
        <f t="shared" si="15"/>
        <v>Fri</v>
      </c>
      <c r="E68" s="133">
        <f t="shared" si="15"/>
        <v>44428</v>
      </c>
      <c r="F68" s="134" t="s">
        <v>240</v>
      </c>
      <c r="G68" s="135">
        <v>9002</v>
      </c>
      <c r="H68" s="151" t="s">
        <v>208</v>
      </c>
      <c r="I68" s="135" t="s">
        <v>236</v>
      </c>
      <c r="J68" s="179">
        <v>1</v>
      </c>
      <c r="K68" s="223" t="s">
        <v>60</v>
      </c>
    </row>
    <row r="69" spans="1:11" ht="22.5" customHeight="1" x14ac:dyDescent="0.25">
      <c r="C69" s="177"/>
      <c r="D69" s="178" t="str">
        <f>D67</f>
        <v>Fri</v>
      </c>
      <c r="E69" s="133">
        <f>E67</f>
        <v>44428</v>
      </c>
      <c r="F69" s="134" t="s">
        <v>240</v>
      </c>
      <c r="G69" s="135">
        <v>9002</v>
      </c>
      <c r="H69" s="151" t="s">
        <v>207</v>
      </c>
      <c r="I69" s="135" t="s">
        <v>236</v>
      </c>
      <c r="J69" s="179">
        <v>1</v>
      </c>
      <c r="K69" s="223" t="s">
        <v>60</v>
      </c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77"/>
      <c r="D70" s="181" t="str">
        <f t="shared" si="4"/>
        <v>Sat</v>
      </c>
      <c r="E70" s="142">
        <f>+E64+1</f>
        <v>44429</v>
      </c>
      <c r="F70" s="143"/>
      <c r="G70" s="144"/>
      <c r="H70" s="145"/>
      <c r="I70" s="144"/>
      <c r="J70" s="182"/>
      <c r="K70" s="224"/>
    </row>
    <row r="71" spans="1:11" s="183" customFormat="1" ht="22.5" customHeight="1" x14ac:dyDescent="0.25">
      <c r="A71" s="183" t="str">
        <f t="shared" si="0"/>
        <v/>
      </c>
      <c r="B71" s="183">
        <f t="shared" si="1"/>
        <v>7</v>
      </c>
      <c r="C71" s="184"/>
      <c r="D71" s="181" t="str">
        <f t="shared" si="4"/>
        <v>Sun</v>
      </c>
      <c r="E71" s="142">
        <f>+E70+1</f>
        <v>44430</v>
      </c>
      <c r="F71" s="143"/>
      <c r="G71" s="144"/>
      <c r="H71" s="145"/>
      <c r="I71" s="144"/>
      <c r="J71" s="182"/>
      <c r="K71" s="224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77"/>
      <c r="D72" s="178" t="str">
        <f>IF(B72=1,"Mo",IF(B72=2,"Tue",IF(B72=3,"Wed",IF(B72=4,"Thu",IF(B72=5,"Fri",IF(B72=6,"Sat",IF(B72=7,"Sun","")))))))</f>
        <v>Mo</v>
      </c>
      <c r="E72" s="133">
        <f>+E71+1</f>
        <v>44431</v>
      </c>
      <c r="F72" s="134" t="s">
        <v>245</v>
      </c>
      <c r="G72" s="135">
        <v>9002</v>
      </c>
      <c r="H72" s="151" t="s">
        <v>209</v>
      </c>
      <c r="I72" s="135" t="s">
        <v>236</v>
      </c>
      <c r="J72" s="179">
        <v>2</v>
      </c>
      <c r="K72" s="223" t="s">
        <v>60</v>
      </c>
    </row>
    <row r="73" spans="1:11" ht="21.5" customHeight="1" x14ac:dyDescent="0.25">
      <c r="C73" s="177"/>
      <c r="D73" s="178" t="str">
        <f>D72</f>
        <v>Mo</v>
      </c>
      <c r="E73" s="133">
        <f>E72</f>
        <v>44431</v>
      </c>
      <c r="F73" s="236" t="s">
        <v>246</v>
      </c>
      <c r="G73" s="135">
        <v>9002</v>
      </c>
      <c r="H73" s="151" t="s">
        <v>210</v>
      </c>
      <c r="I73" s="135" t="s">
        <v>236</v>
      </c>
      <c r="J73" s="179">
        <v>3</v>
      </c>
      <c r="K73" s="223" t="s">
        <v>60</v>
      </c>
    </row>
    <row r="74" spans="1:11" ht="22.5" customHeight="1" x14ac:dyDescent="0.25">
      <c r="C74" s="177"/>
      <c r="D74" s="178" t="str">
        <f t="shared" ref="D74:E76" si="16">D73</f>
        <v>Mo</v>
      </c>
      <c r="E74" s="133">
        <f t="shared" si="16"/>
        <v>44431</v>
      </c>
      <c r="F74" s="134" t="s">
        <v>240</v>
      </c>
      <c r="G74" s="135">
        <v>9002</v>
      </c>
      <c r="H74" s="151" t="s">
        <v>211</v>
      </c>
      <c r="I74" s="135" t="s">
        <v>236</v>
      </c>
      <c r="J74" s="179">
        <v>1</v>
      </c>
      <c r="K74" s="223" t="s">
        <v>60</v>
      </c>
    </row>
    <row r="75" spans="1:11" ht="22.5" customHeight="1" x14ac:dyDescent="0.25">
      <c r="C75" s="177"/>
      <c r="D75" s="178" t="str">
        <f t="shared" si="16"/>
        <v>Mo</v>
      </c>
      <c r="E75" s="133">
        <f t="shared" si="16"/>
        <v>44431</v>
      </c>
      <c r="F75" s="134" t="s">
        <v>240</v>
      </c>
      <c r="G75" s="135">
        <v>9002</v>
      </c>
      <c r="H75" s="151" t="s">
        <v>212</v>
      </c>
      <c r="I75" s="135" t="s">
        <v>236</v>
      </c>
      <c r="J75" s="179">
        <v>1</v>
      </c>
      <c r="K75" s="223" t="s">
        <v>60</v>
      </c>
    </row>
    <row r="76" spans="1:11" ht="22.5" customHeight="1" x14ac:dyDescent="0.25">
      <c r="C76" s="177"/>
      <c r="D76" s="178" t="str">
        <f t="shared" si="16"/>
        <v>Mo</v>
      </c>
      <c r="E76" s="133">
        <f t="shared" si="16"/>
        <v>44431</v>
      </c>
      <c r="F76" s="134" t="s">
        <v>242</v>
      </c>
      <c r="G76" s="135">
        <v>9002</v>
      </c>
      <c r="H76" s="151" t="s">
        <v>213</v>
      </c>
      <c r="I76" s="135" t="s">
        <v>236</v>
      </c>
      <c r="J76" s="179">
        <v>1</v>
      </c>
      <c r="K76" s="223" t="s">
        <v>60</v>
      </c>
    </row>
    <row r="77" spans="1:11" ht="22.5" customHeight="1" x14ac:dyDescent="0.25">
      <c r="C77" s="180"/>
      <c r="D77" s="178" t="str">
        <f>D75</f>
        <v>Mo</v>
      </c>
      <c r="E77" s="133">
        <f>E75</f>
        <v>44431</v>
      </c>
      <c r="F77" s="134" t="s">
        <v>149</v>
      </c>
      <c r="G77" s="135">
        <v>9002</v>
      </c>
      <c r="H77" s="151" t="s">
        <v>214</v>
      </c>
      <c r="I77" s="135" t="s">
        <v>236</v>
      </c>
      <c r="J77" s="179">
        <v>1</v>
      </c>
      <c r="K77" s="223" t="s">
        <v>60</v>
      </c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77"/>
      <c r="D78" s="181" t="str">
        <f>IF(B78=1,"Mo",IF(B78=2,"Tue",IF(B78=3,"Wed",IF(B78=4,"Thu",IF(B78=5,"Fri",IF(B78=6,"Sat",IF(B78=7,"Sun","")))))))</f>
        <v>Tue</v>
      </c>
      <c r="E78" s="142">
        <f>+E72+1</f>
        <v>44432</v>
      </c>
      <c r="F78" s="143"/>
      <c r="G78" s="144">
        <v>9009</v>
      </c>
      <c r="H78" s="145" t="s">
        <v>215</v>
      </c>
      <c r="I78" s="144" t="s">
        <v>236</v>
      </c>
      <c r="J78" s="182">
        <v>3</v>
      </c>
      <c r="K78" s="224" t="s">
        <v>60</v>
      </c>
    </row>
    <row r="79" spans="1:11" ht="22.5" customHeight="1" x14ac:dyDescent="0.25">
      <c r="C79" s="177"/>
      <c r="D79" s="181" t="str">
        <f>D78</f>
        <v>Tue</v>
      </c>
      <c r="E79" s="142">
        <f>E78</f>
        <v>44432</v>
      </c>
      <c r="F79" s="143"/>
      <c r="G79" s="144">
        <v>9004</v>
      </c>
      <c r="H79" s="145" t="s">
        <v>216</v>
      </c>
      <c r="I79" s="144" t="s">
        <v>236</v>
      </c>
      <c r="J79" s="182">
        <v>1</v>
      </c>
      <c r="K79" s="224" t="s">
        <v>60</v>
      </c>
    </row>
    <row r="80" spans="1:11" ht="22.5" customHeight="1" x14ac:dyDescent="0.25">
      <c r="C80" s="177"/>
      <c r="D80" s="181" t="str">
        <f t="shared" ref="D80:E81" si="17">D79</f>
        <v>Tue</v>
      </c>
      <c r="E80" s="142">
        <f t="shared" si="17"/>
        <v>44432</v>
      </c>
      <c r="F80" s="143" t="s">
        <v>240</v>
      </c>
      <c r="G80" s="144">
        <v>9002</v>
      </c>
      <c r="H80" s="145" t="s">
        <v>218</v>
      </c>
      <c r="I80" s="144" t="s">
        <v>236</v>
      </c>
      <c r="J80" s="182">
        <v>1</v>
      </c>
      <c r="K80" s="224" t="s">
        <v>60</v>
      </c>
    </row>
    <row r="81" spans="1:11" ht="22.5" customHeight="1" x14ac:dyDescent="0.25">
      <c r="C81" s="177"/>
      <c r="D81" s="181" t="str">
        <f t="shared" si="17"/>
        <v>Tue</v>
      </c>
      <c r="E81" s="142">
        <f t="shared" si="17"/>
        <v>44432</v>
      </c>
      <c r="F81" s="143" t="s">
        <v>240</v>
      </c>
      <c r="G81" s="144">
        <v>9002</v>
      </c>
      <c r="H81" s="145" t="s">
        <v>217</v>
      </c>
      <c r="I81" s="144" t="s">
        <v>236</v>
      </c>
      <c r="J81" s="182">
        <v>1</v>
      </c>
      <c r="K81" s="224" t="s">
        <v>60</v>
      </c>
    </row>
    <row r="82" spans="1:11" ht="22.5" customHeight="1" x14ac:dyDescent="0.25">
      <c r="A82" s="111">
        <f t="shared" si="0"/>
        <v>1</v>
      </c>
      <c r="B82" s="111">
        <f>WEEKDAY(E82,2)</f>
        <v>3</v>
      </c>
      <c r="C82" s="177"/>
      <c r="D82" s="178" t="str">
        <f>IF(B82=1,"Mo",IF(B82=2,"Tue",IF(B82=3,"Wed",IF(B82=4,"Thu",IF(B82=5,"Fri",IF(B82=6,"Sat",IF(B82=7,"Sun","")))))))</f>
        <v>Wed</v>
      </c>
      <c r="E82" s="133">
        <f>+E78+1</f>
        <v>44433</v>
      </c>
      <c r="F82" s="134"/>
      <c r="G82" s="135">
        <v>9009</v>
      </c>
      <c r="H82" s="151" t="s">
        <v>223</v>
      </c>
      <c r="I82" s="135" t="s">
        <v>236</v>
      </c>
      <c r="J82" s="179">
        <v>3</v>
      </c>
      <c r="K82" s="223" t="s">
        <v>60</v>
      </c>
    </row>
    <row r="83" spans="1:11" ht="22.5" customHeight="1" x14ac:dyDescent="0.25">
      <c r="C83" s="177"/>
      <c r="D83" s="178" t="str">
        <f>D82</f>
        <v>Wed</v>
      </c>
      <c r="E83" s="133">
        <f>+E79+1</f>
        <v>44433</v>
      </c>
      <c r="F83" s="236" t="s">
        <v>246</v>
      </c>
      <c r="G83" s="135">
        <v>9002</v>
      </c>
      <c r="H83" s="151" t="s">
        <v>219</v>
      </c>
      <c r="I83" s="135" t="s">
        <v>236</v>
      </c>
      <c r="J83" s="179">
        <v>1</v>
      </c>
      <c r="K83" s="223" t="s">
        <v>60</v>
      </c>
    </row>
    <row r="84" spans="1:11" ht="22.5" customHeight="1" x14ac:dyDescent="0.25">
      <c r="C84" s="177"/>
      <c r="D84" s="178" t="str">
        <f>D82</f>
        <v>Wed</v>
      </c>
      <c r="E84" s="133">
        <f>E82</f>
        <v>44433</v>
      </c>
      <c r="F84" s="134" t="s">
        <v>243</v>
      </c>
      <c r="G84" s="135">
        <v>9002</v>
      </c>
      <c r="H84" s="151" t="s">
        <v>220</v>
      </c>
      <c r="I84" s="135" t="s">
        <v>236</v>
      </c>
      <c r="J84" s="179">
        <v>1</v>
      </c>
      <c r="K84" s="223" t="s">
        <v>60</v>
      </c>
    </row>
    <row r="85" spans="1:11" ht="22.5" customHeight="1" x14ac:dyDescent="0.25">
      <c r="C85" s="177"/>
      <c r="D85" s="178" t="str">
        <f t="shared" ref="D85:E86" si="18">D84</f>
        <v>Wed</v>
      </c>
      <c r="E85" s="133">
        <f t="shared" si="18"/>
        <v>44433</v>
      </c>
      <c r="F85" s="134"/>
      <c r="G85" s="135">
        <v>9004</v>
      </c>
      <c r="H85" s="151" t="s">
        <v>221</v>
      </c>
      <c r="I85" s="135" t="s">
        <v>236</v>
      </c>
      <c r="J85" s="179">
        <v>3</v>
      </c>
      <c r="K85" s="223" t="s">
        <v>60</v>
      </c>
    </row>
    <row r="86" spans="1:11" ht="22.5" customHeight="1" x14ac:dyDescent="0.25">
      <c r="C86" s="177"/>
      <c r="D86" s="178" t="str">
        <f t="shared" si="18"/>
        <v>Wed</v>
      </c>
      <c r="E86" s="133">
        <f t="shared" si="18"/>
        <v>44433</v>
      </c>
      <c r="F86" s="134" t="s">
        <v>240</v>
      </c>
      <c r="G86" s="135">
        <v>9002</v>
      </c>
      <c r="H86" s="151" t="s">
        <v>222</v>
      </c>
      <c r="I86" s="135" t="s">
        <v>236</v>
      </c>
      <c r="J86" s="179">
        <v>2</v>
      </c>
      <c r="K86" s="223" t="s">
        <v>60</v>
      </c>
    </row>
    <row r="87" spans="1:11" ht="22.5" customHeight="1" x14ac:dyDescent="0.25">
      <c r="C87" s="177"/>
      <c r="D87" s="178" t="str">
        <f t="shared" ref="D87:E87" si="19">D86</f>
        <v>Wed</v>
      </c>
      <c r="E87" s="133">
        <f t="shared" si="19"/>
        <v>44433</v>
      </c>
      <c r="F87" s="134" t="s">
        <v>240</v>
      </c>
      <c r="G87" s="135">
        <v>9002</v>
      </c>
      <c r="H87" s="151" t="s">
        <v>224</v>
      </c>
      <c r="I87" s="135" t="s">
        <v>236</v>
      </c>
      <c r="J87" s="179">
        <v>2</v>
      </c>
      <c r="K87" s="223" t="s">
        <v>60</v>
      </c>
    </row>
    <row r="88" spans="1:11" ht="22.5" customHeight="1" x14ac:dyDescent="0.25">
      <c r="C88" s="177"/>
      <c r="D88" s="178" t="str">
        <f t="shared" ref="D88:E88" si="20">D87</f>
        <v>Wed</v>
      </c>
      <c r="E88" s="133">
        <f t="shared" si="20"/>
        <v>44433</v>
      </c>
      <c r="F88" s="134"/>
      <c r="G88" s="135">
        <v>9004</v>
      </c>
      <c r="H88" s="151" t="s">
        <v>225</v>
      </c>
      <c r="I88" s="135" t="s">
        <v>236</v>
      </c>
      <c r="J88" s="179">
        <v>1</v>
      </c>
      <c r="K88" s="223" t="s">
        <v>60</v>
      </c>
    </row>
    <row r="89" spans="1:11" ht="22.5" customHeight="1" x14ac:dyDescent="0.25">
      <c r="C89" s="177"/>
      <c r="D89" s="178" t="str">
        <f>D86</f>
        <v>Wed</v>
      </c>
      <c r="E89" s="133">
        <f>E86</f>
        <v>44433</v>
      </c>
      <c r="F89" s="134" t="s">
        <v>149</v>
      </c>
      <c r="G89" s="135">
        <v>9002</v>
      </c>
      <c r="H89" s="151" t="s">
        <v>226</v>
      </c>
      <c r="I89" s="135" t="s">
        <v>236</v>
      </c>
      <c r="J89" s="179">
        <v>2</v>
      </c>
      <c r="K89" s="223" t="s">
        <v>60</v>
      </c>
    </row>
    <row r="90" spans="1:11" ht="22.5" customHeight="1" x14ac:dyDescent="0.25">
      <c r="A90" s="111">
        <f t="shared" si="0"/>
        <v>1</v>
      </c>
      <c r="B90" s="111">
        <f t="shared" si="1"/>
        <v>4</v>
      </c>
      <c r="C90" s="177"/>
      <c r="D90" s="181" t="str">
        <f t="shared" si="4"/>
        <v>Thu</v>
      </c>
      <c r="E90" s="142">
        <f>+E82+1</f>
        <v>44434</v>
      </c>
      <c r="F90" s="143"/>
      <c r="G90" s="144">
        <v>9004</v>
      </c>
      <c r="H90" s="145" t="s">
        <v>227</v>
      </c>
      <c r="I90" s="144" t="s">
        <v>236</v>
      </c>
      <c r="J90" s="182">
        <v>2</v>
      </c>
      <c r="K90" s="224" t="s">
        <v>60</v>
      </c>
    </row>
    <row r="91" spans="1:11" ht="22.5" customHeight="1" x14ac:dyDescent="0.25">
      <c r="C91" s="177"/>
      <c r="D91" s="181" t="str">
        <f>D90</f>
        <v>Thu</v>
      </c>
      <c r="E91" s="142">
        <f>E90</f>
        <v>44434</v>
      </c>
      <c r="F91" s="143"/>
      <c r="G91" s="144">
        <v>9004</v>
      </c>
      <c r="H91" s="145" t="s">
        <v>247</v>
      </c>
      <c r="I91" s="144" t="s">
        <v>236</v>
      </c>
      <c r="J91" s="182">
        <v>2</v>
      </c>
      <c r="K91" s="224" t="s">
        <v>60</v>
      </c>
    </row>
    <row r="92" spans="1:11" ht="22.5" customHeight="1" x14ac:dyDescent="0.25">
      <c r="C92" s="177"/>
      <c r="D92" s="181" t="str">
        <f t="shared" ref="D92:E94" si="21">D91</f>
        <v>Thu</v>
      </c>
      <c r="E92" s="142">
        <f t="shared" si="21"/>
        <v>44434</v>
      </c>
      <c r="F92" s="143" t="s">
        <v>149</v>
      </c>
      <c r="G92" s="144">
        <v>9002</v>
      </c>
      <c r="H92" s="145" t="s">
        <v>228</v>
      </c>
      <c r="I92" s="144" t="s">
        <v>236</v>
      </c>
      <c r="J92" s="182">
        <v>2</v>
      </c>
      <c r="K92" s="224" t="s">
        <v>60</v>
      </c>
    </row>
    <row r="93" spans="1:11" ht="22.5" customHeight="1" x14ac:dyDescent="0.25">
      <c r="C93" s="177"/>
      <c r="D93" s="181" t="str">
        <f t="shared" si="21"/>
        <v>Thu</v>
      </c>
      <c r="E93" s="142">
        <f t="shared" si="21"/>
        <v>44434</v>
      </c>
      <c r="F93" s="143" t="s">
        <v>241</v>
      </c>
      <c r="G93" s="144">
        <v>9002</v>
      </c>
      <c r="H93" s="145" t="s">
        <v>229</v>
      </c>
      <c r="I93" s="144" t="s">
        <v>236</v>
      </c>
      <c r="J93" s="182">
        <v>2</v>
      </c>
      <c r="K93" s="224" t="s">
        <v>60</v>
      </c>
    </row>
    <row r="94" spans="1:11" ht="22.5" customHeight="1" x14ac:dyDescent="0.25">
      <c r="C94" s="177"/>
      <c r="D94" s="181" t="str">
        <f t="shared" si="21"/>
        <v>Thu</v>
      </c>
      <c r="E94" s="142">
        <f t="shared" si="21"/>
        <v>44434</v>
      </c>
      <c r="F94" s="143" t="s">
        <v>242</v>
      </c>
      <c r="G94" s="144">
        <v>9002</v>
      </c>
      <c r="H94" s="145" t="s">
        <v>230</v>
      </c>
      <c r="I94" s="144" t="s">
        <v>236</v>
      </c>
      <c r="J94" s="182">
        <v>2</v>
      </c>
      <c r="K94" s="224" t="s">
        <v>60</v>
      </c>
    </row>
    <row r="95" spans="1:11" ht="22.5" customHeight="1" x14ac:dyDescent="0.25">
      <c r="A95" s="111">
        <f t="shared" si="0"/>
        <v>1</v>
      </c>
      <c r="B95" s="111">
        <f t="shared" si="1"/>
        <v>5</v>
      </c>
      <c r="C95" s="177"/>
      <c r="D95" s="178" t="str">
        <f t="shared" si="4"/>
        <v>Fri</v>
      </c>
      <c r="E95" s="133">
        <f>+E90+1</f>
        <v>44435</v>
      </c>
      <c r="F95" s="134" t="s">
        <v>240</v>
      </c>
      <c r="G95" s="135">
        <v>9002</v>
      </c>
      <c r="H95" s="151" t="s">
        <v>231</v>
      </c>
      <c r="I95" s="135" t="s">
        <v>236</v>
      </c>
      <c r="J95" s="179">
        <v>3</v>
      </c>
      <c r="K95" s="223" t="s">
        <v>60</v>
      </c>
    </row>
    <row r="96" spans="1:11" ht="22.5" customHeight="1" x14ac:dyDescent="0.25">
      <c r="C96" s="177"/>
      <c r="D96" s="178" t="str">
        <f>D95</f>
        <v>Fri</v>
      </c>
      <c r="E96" s="133">
        <f>E95</f>
        <v>44435</v>
      </c>
      <c r="F96" s="134"/>
      <c r="G96" s="135">
        <v>9004</v>
      </c>
      <c r="H96" s="151" t="s">
        <v>232</v>
      </c>
      <c r="I96" s="135" t="s">
        <v>236</v>
      </c>
      <c r="J96" s="179">
        <v>2</v>
      </c>
      <c r="K96" s="223" t="s">
        <v>60</v>
      </c>
    </row>
    <row r="97" spans="1:11" ht="22.5" customHeight="1" x14ac:dyDescent="0.25">
      <c r="C97" s="177"/>
      <c r="D97" s="178" t="str">
        <f t="shared" ref="D97:E97" si="22">D96</f>
        <v>Fri</v>
      </c>
      <c r="E97" s="133">
        <f t="shared" si="22"/>
        <v>44435</v>
      </c>
      <c r="F97" s="134" t="s">
        <v>242</v>
      </c>
      <c r="G97" s="135">
        <v>9002</v>
      </c>
      <c r="H97" s="151" t="s">
        <v>233</v>
      </c>
      <c r="I97" s="135" t="s">
        <v>236</v>
      </c>
      <c r="J97" s="179">
        <v>2</v>
      </c>
      <c r="K97" s="223" t="s">
        <v>60</v>
      </c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77"/>
      <c r="D98" s="181" t="str">
        <f t="shared" si="4"/>
        <v>Sat</v>
      </c>
      <c r="E98" s="142">
        <f>+E95+1</f>
        <v>44436</v>
      </c>
      <c r="F98" s="143"/>
      <c r="G98" s="144"/>
      <c r="H98" s="152"/>
      <c r="I98" s="144"/>
      <c r="J98" s="182"/>
      <c r="K98" s="224"/>
    </row>
    <row r="99" spans="1:11" ht="22.5" customHeight="1" x14ac:dyDescent="0.25">
      <c r="A99" s="111" t="str">
        <f t="shared" si="0"/>
        <v/>
      </c>
      <c r="B99" s="111">
        <f>WEEKDAY(E98+1,2)</f>
        <v>7</v>
      </c>
      <c r="C99" s="177"/>
      <c r="D99" s="178" t="str">
        <f>IF(B99=1,"Mo",IF(B99=2,"Tue",IF(B99=3,"Wed",IF(B99=4,"Thu",IF(B99=5,"Fri",IF(B99=6,"Sat",IF(B99=7,"Sun","")))))))</f>
        <v>Sun</v>
      </c>
      <c r="E99" s="133">
        <f>IF(MONTH(E98+1)&gt;MONTH(E98),"",E98+1)</f>
        <v>44437</v>
      </c>
      <c r="F99" s="143"/>
      <c r="G99" s="144"/>
      <c r="H99" s="145"/>
      <c r="I99" s="144"/>
      <c r="J99" s="182"/>
      <c r="K99" s="224"/>
    </row>
    <row r="100" spans="1:11" ht="22.5" customHeight="1" x14ac:dyDescent="0.25">
      <c r="A100" s="111">
        <f t="shared" si="0"/>
        <v>1</v>
      </c>
      <c r="B100" s="111">
        <v>3</v>
      </c>
      <c r="C100" s="177"/>
      <c r="D100" s="178" t="str">
        <f>IF(B72=1,"Mo",IF(B72=2,"Tue",IF(B72=3,"Wed",IF(B72=4,"Thu",IF(B72=5,"Fri",IF(B72=6,"Sat",IF(B72=7,"Sun","")))))))</f>
        <v>Mo</v>
      </c>
      <c r="E100" s="133">
        <f>IF(MONTH(E99+1)&gt;MONTH(E99),"",E99+1)</f>
        <v>44438</v>
      </c>
      <c r="F100" s="134" t="s">
        <v>240</v>
      </c>
      <c r="G100" s="135">
        <v>9002</v>
      </c>
      <c r="H100" s="151" t="s">
        <v>234</v>
      </c>
      <c r="I100" s="135" t="s">
        <v>236</v>
      </c>
      <c r="J100" s="179">
        <v>1</v>
      </c>
      <c r="K100" s="223" t="s">
        <v>60</v>
      </c>
    </row>
    <row r="101" spans="1:11" ht="22.5" customHeight="1" x14ac:dyDescent="0.25">
      <c r="C101" s="177"/>
      <c r="D101" s="185" t="str">
        <f>D100</f>
        <v>Mo</v>
      </c>
      <c r="E101" s="186">
        <f>E100</f>
        <v>44438</v>
      </c>
      <c r="F101" s="187" t="s">
        <v>240</v>
      </c>
      <c r="G101" s="135">
        <v>9002</v>
      </c>
      <c r="H101" s="232" t="s">
        <v>235</v>
      </c>
      <c r="I101" s="135" t="s">
        <v>236</v>
      </c>
      <c r="J101" s="190">
        <v>1</v>
      </c>
      <c r="K101" s="223" t="s">
        <v>60</v>
      </c>
    </row>
    <row r="102" spans="1:11" ht="22.5" customHeight="1" x14ac:dyDescent="0.25">
      <c r="C102" s="177"/>
      <c r="D102" s="185" t="str">
        <f t="shared" ref="D102:E104" si="23">D101</f>
        <v>Mo</v>
      </c>
      <c r="E102" s="186">
        <f t="shared" si="23"/>
        <v>44438</v>
      </c>
      <c r="F102" s="187"/>
      <c r="G102" s="135">
        <v>9004</v>
      </c>
      <c r="H102" s="232" t="s">
        <v>244</v>
      </c>
      <c r="I102" s="135" t="s">
        <v>236</v>
      </c>
      <c r="J102" s="190">
        <v>3</v>
      </c>
      <c r="K102" s="223" t="s">
        <v>60</v>
      </c>
    </row>
    <row r="103" spans="1:11" ht="21.75" customHeight="1" x14ac:dyDescent="0.25">
      <c r="C103" s="177"/>
      <c r="D103" s="185" t="str">
        <f t="shared" si="23"/>
        <v>Mo</v>
      </c>
      <c r="E103" s="186">
        <f t="shared" si="23"/>
        <v>44438</v>
      </c>
      <c r="F103" s="187"/>
      <c r="G103" s="135"/>
      <c r="H103" s="232"/>
      <c r="I103" s="135" t="s">
        <v>236</v>
      </c>
      <c r="J103" s="190"/>
      <c r="K103" s="223"/>
    </row>
    <row r="104" spans="1:11" ht="21.75" customHeight="1" x14ac:dyDescent="0.25">
      <c r="C104" s="191"/>
      <c r="D104" s="185" t="str">
        <f t="shared" si="23"/>
        <v>Mo</v>
      </c>
      <c r="E104" s="186">
        <f t="shared" si="23"/>
        <v>44438</v>
      </c>
      <c r="F104" s="187"/>
      <c r="G104" s="135"/>
      <c r="H104" s="232"/>
      <c r="I104" s="135" t="s">
        <v>236</v>
      </c>
      <c r="J104" s="190"/>
      <c r="K104" s="223"/>
    </row>
    <row r="105" spans="1:11" ht="21.75" customHeight="1" x14ac:dyDescent="0.25">
      <c r="C105" s="191"/>
      <c r="D105" s="192" t="str">
        <f>IF(B78=1,"Mo",IF(B78=2,"Tue",IF(B78=3,"Wed",IF(B78=4,"Thu",IF(B78=5,"Fri",IF(B78=6,"Sat",IF(B78=7,"Sun","")))))))</f>
        <v>Tue</v>
      </c>
      <c r="E105" s="193">
        <f>E104+1</f>
        <v>44439</v>
      </c>
      <c r="F105" s="194" t="s">
        <v>240</v>
      </c>
      <c r="G105" s="144">
        <v>9002</v>
      </c>
      <c r="H105" s="235" t="s">
        <v>238</v>
      </c>
      <c r="I105" s="195" t="s">
        <v>236</v>
      </c>
      <c r="J105" s="197">
        <v>1</v>
      </c>
      <c r="K105" s="224" t="s">
        <v>60</v>
      </c>
    </row>
    <row r="106" spans="1:11" ht="21.75" customHeight="1" x14ac:dyDescent="0.25">
      <c r="C106" s="191"/>
      <c r="D106" s="192" t="str">
        <f>D105</f>
        <v>Tue</v>
      </c>
      <c r="E106" s="193">
        <f>E105</f>
        <v>44439</v>
      </c>
      <c r="F106" s="194"/>
      <c r="G106" s="144">
        <v>9004</v>
      </c>
      <c r="H106" s="235" t="s">
        <v>237</v>
      </c>
      <c r="I106" s="195" t="s">
        <v>236</v>
      </c>
      <c r="J106" s="197">
        <v>5</v>
      </c>
      <c r="K106" s="224" t="s">
        <v>60</v>
      </c>
    </row>
    <row r="107" spans="1:11" ht="21.75" customHeight="1" x14ac:dyDescent="0.25">
      <c r="C107" s="191"/>
      <c r="D107" s="181" t="str">
        <f t="shared" ref="D107:E107" si="24">D106</f>
        <v>Tue</v>
      </c>
      <c r="E107" s="142">
        <f t="shared" si="24"/>
        <v>44439</v>
      </c>
      <c r="F107" s="143"/>
      <c r="G107" s="144">
        <v>9004</v>
      </c>
      <c r="H107" s="145" t="s">
        <v>239</v>
      </c>
      <c r="I107" s="144" t="s">
        <v>236</v>
      </c>
      <c r="J107" s="146">
        <v>1</v>
      </c>
      <c r="K107" s="224" t="s">
        <v>60</v>
      </c>
    </row>
    <row r="108" spans="1:11" ht="30" customHeight="1" x14ac:dyDescent="0.25"/>
    <row r="109" spans="1:11" ht="30" customHeight="1" x14ac:dyDescent="0.25"/>
    <row r="110" spans="1:11" ht="30" customHeight="1" x14ac:dyDescent="0.25"/>
    <row r="111" spans="1:11" ht="30" customHeight="1" x14ac:dyDescent="0.25"/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K1"/>
    <mergeCell ref="D4:E4"/>
  </mergeCells>
  <phoneticPr fontId="9" type="noConversion"/>
  <conditionalFormatting sqref="C11:C107">
    <cfRule type="expression" dxfId="125" priority="21" stopIfTrue="1">
      <formula>IF($A11=1,B11,)</formula>
    </cfRule>
    <cfRule type="expression" dxfId="124" priority="22" stopIfTrue="1">
      <formula>IF($A11="",B11,)</formula>
    </cfRule>
  </conditionalFormatting>
  <conditionalFormatting sqref="E11">
    <cfRule type="expression" dxfId="123" priority="23" stopIfTrue="1">
      <formula>IF($A11="",B11,"")</formula>
    </cfRule>
  </conditionalFormatting>
  <conditionalFormatting sqref="E12:E107">
    <cfRule type="expression" dxfId="122" priority="24" stopIfTrue="1">
      <formula>IF($A12&lt;&gt;1,B12,"")</formula>
    </cfRule>
  </conditionalFormatting>
  <conditionalFormatting sqref="D11:D107">
    <cfRule type="expression" dxfId="121" priority="25" stopIfTrue="1">
      <formula>IF($A11="",B11,)</formula>
    </cfRule>
  </conditionalFormatting>
  <conditionalFormatting sqref="G11:G107">
    <cfRule type="expression" dxfId="120" priority="26" stopIfTrue="1">
      <formula>#REF!="Freelancer"</formula>
    </cfRule>
    <cfRule type="expression" dxfId="119" priority="27" stopIfTrue="1">
      <formula>#REF!="DTC Int. Staff"</formula>
    </cfRule>
  </conditionalFormatting>
  <conditionalFormatting sqref="G12:G107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12:G107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2021-11-08T09:58:25Z</dcterms:modified>
</cp:coreProperties>
</file>