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7526bb7f68b7c5/Desktop/Amm/Timesheet/"/>
    </mc:Choice>
  </mc:AlternateContent>
  <xr:revisionPtr revIDLastSave="6" documentId="13_ncr:1_{0927C886-9C48-4CF6-A62A-C52480FECCF2}" xr6:coauthVersionLast="47" xr6:coauthVersionMax="47" xr10:uidLastSave="{A69A11DE-70D6-414A-AE07-FC1A4C6450A5}"/>
  <bookViews>
    <workbookView xWindow="-110" yWindow="-110" windowWidth="19420" windowHeight="10420" tabRatio="766" firstSheet="1" activeTab="1" xr2:uid="{00000000-000D-0000-FFFF-FFFF00000000}"/>
  </bookViews>
  <sheets>
    <sheet name="Information-General Settings" sheetId="35" r:id="rId1"/>
    <sheet name="11_Nov" sheetId="55" r:id="rId2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0" i="55" l="1"/>
  <c r="D115" i="55"/>
  <c r="D116" i="55" s="1"/>
  <c r="D117" i="55" s="1"/>
  <c r="D118" i="55" s="1"/>
  <c r="D119" i="55" s="1"/>
  <c r="A115" i="55"/>
  <c r="E11" i="55"/>
  <c r="E12" i="55" s="1"/>
  <c r="I8" i="55"/>
  <c r="J8" i="55" s="1"/>
  <c r="F5" i="55"/>
  <c r="B10" i="55" l="1"/>
  <c r="B11" i="55"/>
  <c r="E13" i="55"/>
  <c r="B13" i="55" s="1"/>
  <c r="D13" i="55" s="1"/>
  <c r="D14" i="55" s="1"/>
  <c r="E15" i="55" l="1"/>
  <c r="E16" i="55" s="1"/>
  <c r="E17" i="55" s="1"/>
  <c r="E14" i="55"/>
  <c r="A11" i="55"/>
  <c r="D11" i="55"/>
  <c r="D12" i="55" s="1"/>
  <c r="B15" i="55" l="1"/>
  <c r="D15" i="55" s="1"/>
  <c r="D16" i="55" s="1"/>
  <c r="D17" i="55" s="1"/>
  <c r="E18" i="55"/>
  <c r="E23" i="55" s="1"/>
  <c r="E19" i="55"/>
  <c r="E20" i="55" s="1"/>
  <c r="E21" i="55" s="1"/>
  <c r="E22" i="55" s="1"/>
  <c r="B18" i="55" l="1"/>
  <c r="A18" i="55" s="1"/>
  <c r="E24" i="55"/>
  <c r="E25" i="55" s="1"/>
  <c r="E26" i="55"/>
  <c r="B23" i="55"/>
  <c r="D18" i="55" l="1"/>
  <c r="D19" i="55" s="1"/>
  <c r="D20" i="55" s="1"/>
  <c r="D21" i="55" s="1"/>
  <c r="D22" i="55" s="1"/>
  <c r="A23" i="55"/>
  <c r="D23" i="55"/>
  <c r="D24" i="55" s="1"/>
  <c r="D25" i="55" s="1"/>
  <c r="E27" i="55"/>
  <c r="B26" i="55"/>
  <c r="A26" i="55" l="1"/>
  <c r="D26" i="55"/>
  <c r="E28" i="55"/>
  <c r="B27" i="55"/>
  <c r="D27" i="55" l="1"/>
  <c r="A27" i="55"/>
  <c r="E33" i="55"/>
  <c r="B28" i="55"/>
  <c r="E29" i="55"/>
  <c r="E30" i="55" s="1"/>
  <c r="E31" i="55" s="1"/>
  <c r="E32" i="55" s="1"/>
  <c r="D28" i="55" l="1"/>
  <c r="D29" i="55" s="1"/>
  <c r="D30" i="55" s="1"/>
  <c r="D31" i="55" s="1"/>
  <c r="D32" i="55" s="1"/>
  <c r="A28" i="55"/>
  <c r="E38" i="55"/>
  <c r="B33" i="55"/>
  <c r="E34" i="55"/>
  <c r="E35" i="55" s="1"/>
  <c r="E36" i="55" s="1"/>
  <c r="E37" i="55" s="1"/>
  <c r="D33" i="55" l="1"/>
  <c r="D34" i="55" s="1"/>
  <c r="D35" i="55" s="1"/>
  <c r="D36" i="55" s="1"/>
  <c r="D37" i="55" s="1"/>
  <c r="A33" i="55"/>
  <c r="E43" i="55"/>
  <c r="B38" i="55"/>
  <c r="E39" i="55"/>
  <c r="E40" i="55" s="1"/>
  <c r="E41" i="55" s="1"/>
  <c r="E42" i="55" s="1"/>
  <c r="D38" i="55" l="1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D43" i="55" l="1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D48" i="55" l="1"/>
  <c r="D49" i="55" s="1"/>
  <c r="D50" i="55" s="1"/>
  <c r="D51" i="55" s="1"/>
  <c r="D52" i="55" s="1"/>
  <c r="A48" i="55"/>
  <c r="E54" i="55"/>
  <c r="B53" i="55"/>
  <c r="D53" i="55" l="1"/>
  <c r="A53" i="55"/>
  <c r="E55" i="55"/>
  <c r="B54" i="55"/>
  <c r="A54" i="55" l="1"/>
  <c r="D54" i="55"/>
  <c r="B55" i="55"/>
  <c r="E56" i="55"/>
  <c r="E57" i="55" s="1"/>
  <c r="E58" i="55" s="1"/>
  <c r="E59" i="55" s="1"/>
  <c r="E60" i="55"/>
  <c r="B60" i="55" l="1"/>
  <c r="E61" i="55"/>
  <c r="E62" i="55" s="1"/>
  <c r="E63" i="55" s="1"/>
  <c r="E64" i="55" s="1"/>
  <c r="E65" i="55"/>
  <c r="D55" i="55"/>
  <c r="D56" i="55" s="1"/>
  <c r="D57" i="55" s="1"/>
  <c r="D58" i="55" s="1"/>
  <c r="D59" i="55" s="1"/>
  <c r="A55" i="55"/>
  <c r="B65" i="55" l="1"/>
  <c r="E66" i="55"/>
  <c r="E67" i="55" s="1"/>
  <c r="E68" i="55" s="1"/>
  <c r="E69" i="55" s="1"/>
  <c r="E70" i="55"/>
  <c r="D60" i="55"/>
  <c r="D61" i="55" s="1"/>
  <c r="D62" i="55" s="1"/>
  <c r="D63" i="55" s="1"/>
  <c r="D64" i="55" s="1"/>
  <c r="A60" i="55"/>
  <c r="B70" i="55" l="1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B75" i="55" l="1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81" i="55" l="1"/>
  <c r="B80" i="55"/>
  <c r="D75" i="55"/>
  <c r="D76" i="55" s="1"/>
  <c r="D77" i="55" s="1"/>
  <c r="D78" i="55" s="1"/>
  <c r="D79" i="55" s="1"/>
  <c r="A75" i="55"/>
  <c r="D80" i="55" l="1"/>
  <c r="A80" i="55"/>
  <c r="E82" i="55"/>
  <c r="B81" i="55"/>
  <c r="D81" i="55" l="1"/>
  <c r="A81" i="55"/>
  <c r="E88" i="55"/>
  <c r="E83" i="55"/>
  <c r="E84" i="55" s="1"/>
  <c r="E85" i="55" s="1"/>
  <c r="E86" i="55" s="1"/>
  <c r="E87" i="55" s="1"/>
  <c r="B82" i="55"/>
  <c r="A82" i="55" l="1"/>
  <c r="D82" i="55"/>
  <c r="D83" i="55" s="1"/>
  <c r="D84" i="55" s="1"/>
  <c r="D85" i="55" s="1"/>
  <c r="D86" i="55" s="1"/>
  <c r="D87" i="55" s="1"/>
  <c r="E93" i="55"/>
  <c r="B88" i="55"/>
  <c r="E89" i="55"/>
  <c r="E90" i="55" s="1"/>
  <c r="E91" i="55" s="1"/>
  <c r="E92" i="55" s="1"/>
  <c r="D88" i="55" l="1"/>
  <c r="D89" i="55" s="1"/>
  <c r="D90" i="55" s="1"/>
  <c r="D91" i="55" s="1"/>
  <c r="D92" i="55" s="1"/>
  <c r="A88" i="55"/>
  <c r="E98" i="55"/>
  <c r="B93" i="55"/>
  <c r="E94" i="55"/>
  <c r="E95" i="55" s="1"/>
  <c r="E96" i="55" s="1"/>
  <c r="E97" i="55" s="1"/>
  <c r="D93" i="55" l="1"/>
  <c r="D94" i="55" s="1"/>
  <c r="D95" i="55" s="1"/>
  <c r="D96" i="55" s="1"/>
  <c r="D97" i="55" s="1"/>
  <c r="A93" i="55"/>
  <c r="E103" i="55"/>
  <c r="B98" i="55"/>
  <c r="E99" i="55"/>
  <c r="E100" i="55" s="1"/>
  <c r="E101" i="55" s="1"/>
  <c r="E102" i="55" s="1"/>
  <c r="D98" i="55" l="1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D103" i="55" l="1"/>
  <c r="D104" i="55" s="1"/>
  <c r="D105" i="55" s="1"/>
  <c r="D106" i="55" s="1"/>
  <c r="D107" i="55" s="1"/>
  <c r="A103" i="55"/>
  <c r="E109" i="55"/>
  <c r="B108" i="55"/>
  <c r="D108" i="55" l="1"/>
  <c r="A108" i="55"/>
  <c r="B110" i="55"/>
  <c r="E110" i="55"/>
  <c r="B109" i="55"/>
  <c r="A109" i="55" l="1"/>
  <c r="D109" i="55"/>
  <c r="E115" i="55"/>
  <c r="E111" i="55"/>
  <c r="E112" i="55" s="1"/>
  <c r="E113" i="55" s="1"/>
  <c r="E114" i="55" s="1"/>
  <c r="D110" i="55"/>
  <c r="D111" i="55" s="1"/>
  <c r="D112" i="55" s="1"/>
  <c r="D113" i="55" s="1"/>
  <c r="D114" i="55" s="1"/>
  <c r="A110" i="55"/>
  <c r="E116" i="55" l="1"/>
  <c r="E117" i="55" s="1"/>
  <c r="E118" i="55" s="1"/>
  <c r="E119" i="55" s="1"/>
</calcChain>
</file>

<file path=xl/sharedStrings.xml><?xml version="1.0" encoding="utf-8"?>
<sst xmlns="http://schemas.openxmlformats.org/spreadsheetml/2006/main" count="182" uniqueCount="111">
  <si>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</si>
  <si>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</si>
  <si>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</si>
  <si>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</si>
  <si>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</si>
  <si>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</si>
  <si>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</si>
  <si>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</si>
  <si>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</si>
  <si>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</si>
  <si>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</si>
  <si>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</si>
  <si>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</si>
  <si>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</si>
  <si>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</si>
  <si>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</si>
  <si>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</si>
  <si>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</si>
  <si>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</si>
  <si>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</si>
  <si>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</si>
  <si>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</si>
  <si>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</si>
  <si>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</si>
  <si>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</si>
  <si>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</si>
  <si>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</si>
  <si>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</si>
  <si>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</si>
  <si>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</si>
  <si>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</si>
  <si>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</si>
  <si>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</si>
  <si>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</si>
  <si>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</si>
  <si>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</si>
  <si>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</si>
  <si>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</si>
  <si>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</si>
  <si>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</si>
  <si>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</si>
  <si>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</si>
  <si>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</si>
  <si>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</si>
  <si>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</si>
  <si>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</si>
  <si>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</si>
  <si>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</si>
  <si>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</si>
  <si>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</si>
  <si>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</si>
  <si>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</si>
  <si>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</si>
  <si>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WFH</t>
  </si>
  <si>
    <t>Office</t>
  </si>
  <si>
    <t>Assist in Huawei Project for GIGA</t>
  </si>
  <si>
    <t xml:space="preserve">Internal meeting with team for BAAC project </t>
  </si>
  <si>
    <t xml:space="preserve">Team B Internal meeting for BAAC project </t>
  </si>
  <si>
    <t>BAAC Feasibility: Kick-Off project</t>
  </si>
  <si>
    <t xml:space="preserve"> Pattanapongthorn</t>
  </si>
  <si>
    <t xml:space="preserve">Pitchamol </t>
  </si>
  <si>
    <t xml:space="preserve">New joiner training </t>
  </si>
  <si>
    <t>New joiner training_Data Collection</t>
  </si>
  <si>
    <t>Work for BAAC</t>
  </si>
  <si>
    <t>BAAC Kick off meeting</t>
  </si>
  <si>
    <t>Work for BAAC project with Team B (Workplan1)</t>
  </si>
  <si>
    <t>Prepare and work for BAAC workshop with team</t>
  </si>
  <si>
    <t>Con Call with Expert for BAAC project</t>
  </si>
  <si>
    <t xml:space="preserve">Research and work for BAAC </t>
  </si>
  <si>
    <t>Prepare and work for BAAC workshop</t>
  </si>
  <si>
    <t>Internal meeting for BAAC with team</t>
  </si>
  <si>
    <t>BAAC Feasibility Workshop at BAAC office</t>
  </si>
  <si>
    <t>Internal meeting with team</t>
  </si>
  <si>
    <t>Interview with BAAC Executives</t>
  </si>
  <si>
    <t>Internal meeting with team for Interiview with BAAC Executives</t>
  </si>
  <si>
    <t>Work for BAAC Inception report to submit on 12 Nov 2021</t>
  </si>
  <si>
    <t>Review and proofread for all chapters of BAAC Inception report</t>
  </si>
  <si>
    <t>BAAC Internal meeting for BAAC workshop</t>
  </si>
  <si>
    <t>Training for new joiner</t>
  </si>
  <si>
    <t xml:space="preserve">Research study and summarise on BAAC laws for serving team </t>
  </si>
  <si>
    <t>Review and  proofread for chapter 4 of Inception report as well as conduct BAAC slides</t>
  </si>
  <si>
    <t>Work for BAAC Inception report as well as make memo on 4 Nov 2021 for adding in BAAC Inception report</t>
  </si>
  <si>
    <t>Work and plan for BAAC workplan</t>
  </si>
  <si>
    <t>Internal meeting with team for BAAC planning and timeline</t>
  </si>
  <si>
    <t xml:space="preserve">Research and make skeleton slides for Laws </t>
  </si>
  <si>
    <t>Research and conduct Entry mode slides for BAAC monthly progrees on the end of Nov</t>
  </si>
  <si>
    <t xml:space="preserve">BAAC MC Interview </t>
  </si>
  <si>
    <t xml:space="preserve">MC Interview </t>
  </si>
  <si>
    <t>Work with team for BAAC project</t>
  </si>
  <si>
    <t>Work with Team for BAAC project</t>
  </si>
  <si>
    <t>Con call with Team  for BAAC project in Entry mode slides</t>
  </si>
  <si>
    <t>Interview with BAAC expert, Khun Anirut</t>
  </si>
  <si>
    <t>Research and conduct  7P model slides for Market Feasibility</t>
  </si>
  <si>
    <t>Research and work for STP model slides and other Market models</t>
  </si>
  <si>
    <t xml:space="preserve">Con call with Expert for law advisory </t>
  </si>
  <si>
    <t>Work with team for BAAC monthly progress on 30 Nov</t>
  </si>
  <si>
    <t>Update and add slides for PPT of  law feasibility monthly progress on 30 Nov</t>
  </si>
  <si>
    <t>Internal meeting with team for Monthly progress on 30 Nov</t>
  </si>
  <si>
    <t xml:space="preserve">Work with BAAC team for concept testing </t>
  </si>
  <si>
    <t>MC Interview with MC (คุณพีรพงศ์)</t>
  </si>
  <si>
    <t xml:space="preserve">List questions for Expert interview </t>
  </si>
  <si>
    <t>Research and conduct STP model slides for market feasibility</t>
  </si>
  <si>
    <t>Con call with team for entry mode slides</t>
  </si>
  <si>
    <t>Work for BAAC law and entry mode slides</t>
  </si>
  <si>
    <t>Work for BAAC with Team</t>
  </si>
  <si>
    <t xml:space="preserve">Work and edit for law feasibility </t>
  </si>
  <si>
    <t>Work for BAAC with team</t>
  </si>
  <si>
    <t>Research, study and conduct slides for 4-5 Laws for monthly progress on 30 Nov 2021</t>
  </si>
  <si>
    <t>BAAC Feasibility: Progress Checking with BAAC team</t>
  </si>
  <si>
    <t>Training for new joiner: Data Analysis</t>
  </si>
  <si>
    <t xml:space="preserve">Prepare for BAAC Monthly progress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</si>
</sst>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5" borderId="8" xfId="0" applyFont="1" applyFill="1" applyBorder="1" applyAlignment="1">
      <alignment horizontal="left"/>
    </xf>
    <xf numFmtId="0" fontId="11" fillId="5" borderId="18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6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1" xfId="1" applyFont="1" applyBorder="1" applyAlignment="1" applyProtection="1">
      <alignment vertical="center"/>
    </xf>
    <xf numFmtId="43" fontId="9" fillId="0" borderId="11" xfId="0" applyNumberFormat="1" applyFont="1" applyBorder="1" applyAlignment="1" applyProtection="1">
      <alignment vertical="center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9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14" fontId="9" fillId="0" borderId="30" xfId="0" applyNumberFormat="1" applyFont="1" applyFill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14" fontId="9" fillId="7" borderId="30" xfId="0" applyNumberFormat="1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0" fontId="9" fillId="7" borderId="8" xfId="0" applyFont="1" applyFill="1" applyBorder="1" applyAlignment="1" applyProtection="1">
      <alignment horizontal="center" vertical="center"/>
      <protection locked="0"/>
    </xf>
    <xf numFmtId="0" fontId="9" fillId="7" borderId="8" xfId="0" applyFont="1" applyFill="1" applyBorder="1" applyAlignment="1" applyProtection="1">
      <alignment vertical="center" wrapText="1"/>
      <protection locked="0"/>
    </xf>
    <xf numFmtId="0" fontId="6" fillId="8" borderId="7" xfId="0" applyFont="1" applyFill="1" applyBorder="1" applyAlignment="1">
      <alignment horizontal="center" vertical="center" wrapText="1"/>
    </xf>
    <xf numFmtId="17" fontId="6" fillId="9" borderId="19" xfId="0" applyNumberFormat="1" applyFont="1" applyFill="1" applyBorder="1" applyAlignment="1" applyProtection="1">
      <alignment horizontal="center" vertical="center"/>
      <protection locked="0"/>
    </xf>
    <xf numFmtId="0" fontId="11" fillId="5" borderId="17" xfId="0" applyFont="1" applyFill="1" applyBorder="1" applyAlignment="1">
      <alignment horizontal="left"/>
    </xf>
    <xf numFmtId="0" fontId="11" fillId="5" borderId="25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left" vertical="center"/>
    </xf>
    <xf numFmtId="0" fontId="11" fillId="5" borderId="18" xfId="0" applyFont="1" applyFill="1" applyBorder="1"/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vertical="center" wrapText="1"/>
      <protection locked="0"/>
    </xf>
    <xf numFmtId="0" fontId="13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1" fillId="7" borderId="8" xfId="0" applyFont="1" applyFill="1" applyBorder="1" applyAlignment="1" applyProtection="1">
      <alignment vertical="center" wrapText="1"/>
      <protection locked="0"/>
    </xf>
    <xf numFmtId="0" fontId="9" fillId="0" borderId="33" xfId="0" applyFont="1" applyFill="1" applyBorder="1" applyAlignment="1" applyProtection="1">
      <alignment horizontal="center" vertical="center" textRotation="90" wrapText="1"/>
      <protection locked="0"/>
    </xf>
    <xf numFmtId="20" fontId="9" fillId="2" borderId="26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20" fontId="9" fillId="2" borderId="34" xfId="0" applyNumberFormat="1" applyFont="1" applyFill="1" applyBorder="1" applyAlignment="1" applyProtection="1">
      <alignment horizontal="center" vertical="center"/>
      <protection locked="0"/>
    </xf>
    <xf numFmtId="20" fontId="9" fillId="2" borderId="27" xfId="0" applyNumberFormat="1" applyFont="1" applyFill="1" applyBorder="1" applyAlignment="1" applyProtection="1">
      <alignment horizontal="center" vertical="center"/>
      <protection locked="0"/>
    </xf>
    <xf numFmtId="20" fontId="9" fillId="7" borderId="30" xfId="0" applyNumberFormat="1" applyFont="1" applyFill="1" applyBorder="1" applyAlignment="1" applyProtection="1">
      <alignment horizontal="center" vertical="center"/>
    </xf>
    <xf numFmtId="20" fontId="9" fillId="0" borderId="27" xfId="0" applyNumberFormat="1" applyFont="1" applyFill="1" applyBorder="1" applyAlignment="1" applyProtection="1">
      <alignment horizontal="center" vertical="center"/>
      <protection locked="0"/>
    </xf>
    <xf numFmtId="20" fontId="9" fillId="2" borderId="28" xfId="0" applyNumberFormat="1" applyFont="1" applyFill="1" applyBorder="1" applyAlignment="1" applyProtection="1">
      <alignment horizontal="center" vertical="center"/>
      <protection locked="0"/>
    </xf>
    <xf numFmtId="0" fontId="6" fillId="4" borderId="20" xfId="0" applyFont="1" applyFill="1" applyBorder="1" applyAlignment="1" applyProtection="1">
      <alignment horizontal="center" vertical="center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9" fillId="7" borderId="1" xfId="0" applyNumberFormat="1" applyFont="1" applyFill="1" applyBorder="1" applyAlignment="1" applyProtection="1">
      <alignment horizontal="center" vertical="center"/>
      <protection locked="0"/>
    </xf>
    <xf numFmtId="2" fontId="9" fillId="0" borderId="1" xfId="0" applyNumberFormat="1" applyFont="1" applyFill="1" applyBorder="1" applyAlignment="1" applyProtection="1">
      <alignment horizontal="center" vertical="center"/>
      <protection locked="0"/>
    </xf>
    <xf numFmtId="20" fontId="9" fillId="7" borderId="32" xfId="0" applyNumberFormat="1" applyFont="1" applyFill="1" applyBorder="1" applyAlignment="1" applyProtection="1">
      <alignment horizontal="center" vertical="center"/>
    </xf>
    <xf numFmtId="14" fontId="9" fillId="7" borderId="32" xfId="0" applyNumberFormat="1" applyFont="1" applyFill="1" applyBorder="1" applyAlignment="1" applyProtection="1">
      <alignment horizontal="center" vertical="center"/>
    </xf>
    <xf numFmtId="0" fontId="9" fillId="7" borderId="12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11" fillId="7" borderId="17" xfId="0" applyFont="1" applyFill="1" applyBorder="1" applyAlignment="1" applyProtection="1">
      <alignment vertical="center" wrapText="1"/>
      <protection locked="0"/>
    </xf>
    <xf numFmtId="2" fontId="9" fillId="7" borderId="35" xfId="0" applyNumberFormat="1" applyFont="1" applyFill="1" applyBorder="1" applyAlignment="1" applyProtection="1">
      <alignment horizontal="center" vertical="center"/>
      <protection locked="0"/>
    </xf>
    <xf numFmtId="14" fontId="9" fillId="7" borderId="31" xfId="0" applyNumberFormat="1" applyFont="1" applyFill="1" applyBorder="1" applyAlignment="1" applyProtection="1">
      <alignment horizontal="center" vertical="center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0" fontId="9" fillId="7" borderId="21" xfId="0" applyFont="1" applyFill="1" applyBorder="1" applyAlignment="1" applyProtection="1">
      <alignment horizontal="center" vertical="center"/>
      <protection locked="0"/>
    </xf>
    <xf numFmtId="0" fontId="11" fillId="7" borderId="21" xfId="0" applyFont="1" applyFill="1" applyBorder="1" applyAlignment="1" applyProtection="1">
      <alignment vertical="center" wrapText="1"/>
      <protection locked="0"/>
    </xf>
    <xf numFmtId="2" fontId="9" fillId="7" borderId="22" xfId="0" applyNumberFormat="1" applyFont="1" applyFill="1" applyBorder="1" applyAlignment="1" applyProtection="1">
      <alignment horizontal="center" vertical="center"/>
      <protection locked="0"/>
    </xf>
    <xf numFmtId="20" fontId="9" fillId="7" borderId="31" xfId="0" applyNumberFormat="1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9" fillId="7" borderId="17" xfId="0" applyFont="1" applyFill="1" applyBorder="1" applyAlignment="1" applyProtection="1">
      <alignment vertical="center" wrapText="1"/>
      <protection locked="0"/>
    </xf>
    <xf numFmtId="0" fontId="8" fillId="6" borderId="3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11" fillId="7" borderId="15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 vertical="center"/>
    </xf>
    <xf numFmtId="0" fontId="6" fillId="8" borderId="10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7" fillId="0" borderId="3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left" vertical="center"/>
    </xf>
    <xf numFmtId="0" fontId="11" fillId="0" borderId="9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1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80" t="s">
        <v>24</v>
      </c>
      <c r="C2" s="81"/>
      <c r="D2" s="81"/>
      <c r="E2" s="81"/>
      <c r="F2" s="81"/>
      <c r="G2" s="82"/>
      <c r="H2" s="2"/>
      <c r="I2" s="2"/>
    </row>
    <row r="3" spans="2:9" x14ac:dyDescent="0.35">
      <c r="B3" s="7" t="s">
        <v>25</v>
      </c>
      <c r="C3" s="98" t="s">
        <v>45</v>
      </c>
      <c r="D3" s="99"/>
      <c r="E3" s="99"/>
      <c r="F3" s="99"/>
      <c r="G3" s="100"/>
      <c r="H3" s="3"/>
      <c r="I3" s="3"/>
    </row>
    <row r="4" spans="2:9" x14ac:dyDescent="0.35">
      <c r="B4" s="6" t="s">
        <v>26</v>
      </c>
      <c r="C4" s="101" t="s">
        <v>46</v>
      </c>
      <c r="D4" s="102"/>
      <c r="E4" s="102"/>
      <c r="F4" s="102"/>
      <c r="G4" s="103"/>
      <c r="H4" s="3"/>
      <c r="I4" s="3"/>
    </row>
    <row r="5" spans="2:9" x14ac:dyDescent="0.35">
      <c r="B5" s="6" t="s">
        <v>27</v>
      </c>
      <c r="C5" s="101" t="s">
        <v>47</v>
      </c>
      <c r="D5" s="102"/>
      <c r="E5" s="102"/>
      <c r="F5" s="102"/>
      <c r="G5" s="103"/>
      <c r="H5" s="3"/>
      <c r="I5" s="3"/>
    </row>
    <row r="7" spans="2:9" ht="32.25" customHeight="1" x14ac:dyDescent="0.35">
      <c r="B7" s="112" t="s">
        <v>31</v>
      </c>
      <c r="C7" s="113"/>
      <c r="D7" s="113"/>
      <c r="E7" s="113"/>
      <c r="F7" s="113"/>
      <c r="G7" s="114"/>
      <c r="H7" s="3"/>
      <c r="I7" s="3"/>
    </row>
    <row r="8" spans="2:9" x14ac:dyDescent="0.35">
      <c r="B8" s="83" t="s">
        <v>28</v>
      </c>
      <c r="C8" s="84"/>
      <c r="D8" s="84"/>
      <c r="E8" s="84"/>
      <c r="F8" s="84"/>
      <c r="G8" s="85"/>
      <c r="H8" s="3"/>
      <c r="I8" s="3"/>
    </row>
    <row r="9" spans="2:9" x14ac:dyDescent="0.35">
      <c r="B9" s="109" t="s">
        <v>29</v>
      </c>
      <c r="C9" s="110"/>
      <c r="D9" s="110"/>
      <c r="E9" s="110"/>
      <c r="F9" s="110"/>
      <c r="G9" s="111"/>
      <c r="H9" s="3"/>
      <c r="I9" s="3"/>
    </row>
    <row r="10" spans="2:9" x14ac:dyDescent="0.35">
      <c r="B10" s="92" t="s">
        <v>30</v>
      </c>
      <c r="C10" s="93"/>
      <c r="D10" s="93"/>
      <c r="E10" s="93"/>
      <c r="F10" s="93"/>
      <c r="G10" s="94"/>
      <c r="H10" s="3"/>
      <c r="I10" s="3"/>
    </row>
    <row r="12" spans="2:9" x14ac:dyDescent="0.35">
      <c r="B12" s="39" t="s">
        <v>49</v>
      </c>
      <c r="C12" s="104" t="s">
        <v>16</v>
      </c>
      <c r="D12" s="105"/>
      <c r="E12" s="105"/>
      <c r="F12" s="105"/>
      <c r="G12" s="105"/>
      <c r="H12" s="4"/>
      <c r="I12" s="4"/>
    </row>
    <row r="13" spans="2:9" ht="19.5" customHeight="1" x14ac:dyDescent="0.35">
      <c r="B13" s="41">
        <v>9001</v>
      </c>
      <c r="C13" s="89" t="s">
        <v>36</v>
      </c>
      <c r="D13" s="90"/>
      <c r="E13" s="90"/>
      <c r="F13" s="90"/>
      <c r="G13" s="91"/>
      <c r="H13" s="4"/>
      <c r="I13" s="4"/>
    </row>
    <row r="14" spans="2:9" ht="19.5" customHeight="1" x14ac:dyDescent="0.35">
      <c r="B14" s="7" t="s">
        <v>23</v>
      </c>
      <c r="C14" s="92"/>
      <c r="D14" s="93"/>
      <c r="E14" s="93"/>
      <c r="F14" s="93"/>
      <c r="G14" s="94"/>
      <c r="H14" s="4"/>
      <c r="I14" s="4"/>
    </row>
    <row r="15" spans="2:9" ht="18.75" customHeight="1" x14ac:dyDescent="0.35">
      <c r="B15" s="41">
        <v>9002</v>
      </c>
      <c r="C15" s="106" t="s">
        <v>48</v>
      </c>
      <c r="D15" s="107"/>
      <c r="E15" s="107"/>
      <c r="F15" s="107"/>
      <c r="G15" s="108"/>
      <c r="H15" s="4"/>
      <c r="I15" s="4"/>
    </row>
    <row r="16" spans="2:9" ht="18.75" customHeight="1" x14ac:dyDescent="0.35">
      <c r="B16" s="42"/>
      <c r="C16" s="115" t="s">
        <v>43</v>
      </c>
      <c r="D16" s="116"/>
      <c r="E16" s="116"/>
      <c r="F16" s="116"/>
      <c r="G16" s="117"/>
      <c r="H16" s="4"/>
      <c r="I16" s="4"/>
    </row>
    <row r="17" spans="2:9" ht="18.75" customHeight="1" x14ac:dyDescent="0.3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43">
        <v>9003</v>
      </c>
      <c r="C18" s="95" t="s">
        <v>37</v>
      </c>
      <c r="D18" s="96"/>
      <c r="E18" s="96"/>
      <c r="F18" s="96"/>
      <c r="G18" s="97"/>
      <c r="H18" s="4"/>
      <c r="I18" s="4"/>
    </row>
    <row r="19" spans="2:9" x14ac:dyDescent="0.35">
      <c r="B19" s="44" t="s">
        <v>17</v>
      </c>
      <c r="C19" s="86"/>
      <c r="D19" s="87"/>
      <c r="E19" s="87"/>
      <c r="F19" s="87"/>
      <c r="G19" s="88"/>
      <c r="H19" s="4"/>
      <c r="I19" s="4"/>
    </row>
    <row r="20" spans="2:9" ht="19.5" customHeight="1" x14ac:dyDescent="0.35">
      <c r="B20" s="43">
        <v>9004</v>
      </c>
      <c r="C20" s="95" t="s">
        <v>42</v>
      </c>
      <c r="D20" s="96"/>
      <c r="E20" s="96"/>
      <c r="F20" s="96"/>
      <c r="G20" s="97"/>
      <c r="H20" s="4"/>
      <c r="I20" s="4"/>
    </row>
    <row r="21" spans="2:9" ht="19.5" customHeight="1" x14ac:dyDescent="0.35">
      <c r="B21" s="44" t="s">
        <v>17</v>
      </c>
      <c r="C21" s="86"/>
      <c r="D21" s="87"/>
      <c r="E21" s="87"/>
      <c r="F21" s="87"/>
      <c r="G21" s="88"/>
      <c r="H21" s="4"/>
      <c r="I21" s="4"/>
    </row>
    <row r="22" spans="2:9" ht="19.5" customHeight="1" x14ac:dyDescent="0.35">
      <c r="B22" s="41">
        <v>9005</v>
      </c>
      <c r="C22" s="89" t="s">
        <v>41</v>
      </c>
      <c r="D22" s="90"/>
      <c r="E22" s="90"/>
      <c r="F22" s="90"/>
      <c r="G22" s="91"/>
    </row>
    <row r="23" spans="2:9" ht="19.5" customHeight="1" x14ac:dyDescent="0.35">
      <c r="B23" s="7" t="s">
        <v>32</v>
      </c>
      <c r="C23" s="92"/>
      <c r="D23" s="93"/>
      <c r="E23" s="93"/>
      <c r="F23" s="93"/>
      <c r="G23" s="94"/>
    </row>
    <row r="24" spans="2:9" ht="19.5" customHeight="1" x14ac:dyDescent="0.35">
      <c r="B24" s="41">
        <v>9006</v>
      </c>
      <c r="C24" s="95" t="s">
        <v>40</v>
      </c>
      <c r="D24" s="96"/>
      <c r="E24" s="96"/>
      <c r="F24" s="96"/>
      <c r="G24" s="97"/>
    </row>
    <row r="25" spans="2:9" x14ac:dyDescent="0.35">
      <c r="B25" s="7" t="s">
        <v>22</v>
      </c>
      <c r="C25" s="86"/>
      <c r="D25" s="87"/>
      <c r="E25" s="87"/>
      <c r="F25" s="87"/>
      <c r="G25" s="88"/>
    </row>
    <row r="26" spans="2:9" ht="19.5" customHeight="1" x14ac:dyDescent="0.35">
      <c r="B26" s="41">
        <v>9007</v>
      </c>
      <c r="C26" s="89" t="s">
        <v>39</v>
      </c>
      <c r="D26" s="90"/>
      <c r="E26" s="90"/>
      <c r="F26" s="90"/>
      <c r="G26" s="91"/>
    </row>
    <row r="27" spans="2:9" ht="19.5" customHeight="1" x14ac:dyDescent="0.35">
      <c r="B27" s="7" t="s">
        <v>9</v>
      </c>
      <c r="C27" s="92"/>
      <c r="D27" s="93"/>
      <c r="E27" s="93"/>
      <c r="F27" s="93"/>
      <c r="G27" s="94"/>
    </row>
    <row r="28" spans="2:9" ht="19.5" customHeight="1" x14ac:dyDescent="0.35">
      <c r="B28" s="41">
        <v>9008</v>
      </c>
      <c r="C28" s="89" t="s">
        <v>38</v>
      </c>
      <c r="D28" s="90"/>
      <c r="E28" s="90"/>
      <c r="F28" s="90"/>
      <c r="G28" s="91"/>
    </row>
    <row r="29" spans="2:9" ht="19.5" customHeight="1" x14ac:dyDescent="0.35">
      <c r="B29" s="7" t="s">
        <v>10</v>
      </c>
      <c r="C29" s="92"/>
      <c r="D29" s="93"/>
      <c r="E29" s="93"/>
      <c r="F29" s="93"/>
      <c r="G29" s="94"/>
    </row>
    <row r="30" spans="2:9" ht="15" customHeight="1" x14ac:dyDescent="0.35">
      <c r="B30" s="41">
        <v>9009</v>
      </c>
      <c r="C30" s="95" t="s">
        <v>50</v>
      </c>
      <c r="D30" s="96"/>
      <c r="E30" s="96"/>
      <c r="F30" s="96"/>
      <c r="G30" s="97"/>
    </row>
    <row r="31" spans="2:9" x14ac:dyDescent="0.35">
      <c r="B31" s="42"/>
      <c r="C31" s="121" t="s">
        <v>51</v>
      </c>
      <c r="D31" s="122"/>
      <c r="E31" s="122"/>
      <c r="F31" s="122"/>
      <c r="G31" s="123"/>
    </row>
    <row r="32" spans="2:9" ht="19.5" customHeight="1" x14ac:dyDescent="0.35">
      <c r="B32" s="7" t="s">
        <v>21</v>
      </c>
      <c r="C32" s="86" t="s">
        <v>52</v>
      </c>
      <c r="D32" s="87"/>
      <c r="E32" s="87"/>
      <c r="F32" s="87"/>
      <c r="G32" s="88"/>
    </row>
    <row r="33" spans="2:7" ht="19.5" customHeight="1" x14ac:dyDescent="0.35">
      <c r="B33" s="41">
        <v>9010</v>
      </c>
      <c r="C33" s="89" t="s">
        <v>18</v>
      </c>
      <c r="D33" s="90"/>
      <c r="E33" s="90"/>
      <c r="F33" s="90"/>
      <c r="G33" s="91"/>
    </row>
    <row r="34" spans="2:7" ht="19.5" customHeight="1" x14ac:dyDescent="0.35">
      <c r="B34" s="7" t="s">
        <v>11</v>
      </c>
      <c r="C34" s="92"/>
      <c r="D34" s="93"/>
      <c r="E34" s="93"/>
      <c r="F34" s="93"/>
      <c r="G34" s="94"/>
    </row>
    <row r="35" spans="2:7" ht="19.5" customHeight="1" x14ac:dyDescent="0.35">
      <c r="B35" s="41">
        <v>9013</v>
      </c>
      <c r="C35" s="89" t="s">
        <v>19</v>
      </c>
      <c r="D35" s="90"/>
      <c r="E35" s="90"/>
      <c r="F35" s="90"/>
      <c r="G35" s="91"/>
    </row>
    <row r="36" spans="2:7" ht="19.5" customHeight="1" x14ac:dyDescent="0.35">
      <c r="B36" s="7" t="s">
        <v>12</v>
      </c>
      <c r="C36" s="92"/>
      <c r="D36" s="93"/>
      <c r="E36" s="93"/>
      <c r="F36" s="93"/>
      <c r="G36" s="94"/>
    </row>
    <row r="37" spans="2:7" ht="19.5" customHeight="1" x14ac:dyDescent="0.35">
      <c r="B37" s="41">
        <v>9014</v>
      </c>
      <c r="C37" s="89" t="s">
        <v>13</v>
      </c>
      <c r="D37" s="90"/>
      <c r="E37" s="90"/>
      <c r="F37" s="90"/>
      <c r="G37" s="91"/>
    </row>
    <row r="38" spans="2:7" ht="19.5" customHeight="1" x14ac:dyDescent="0.35">
      <c r="B38" s="45" t="s">
        <v>13</v>
      </c>
      <c r="C38" s="118"/>
      <c r="D38" s="119"/>
      <c r="E38" s="119"/>
      <c r="F38" s="119"/>
      <c r="G38" s="120"/>
    </row>
    <row r="39" spans="2:7" ht="19.5" customHeight="1" x14ac:dyDescent="0.35">
      <c r="B39" s="41">
        <v>9015</v>
      </c>
      <c r="C39" s="89" t="s">
        <v>20</v>
      </c>
      <c r="D39" s="90"/>
      <c r="E39" s="90"/>
      <c r="F39" s="90"/>
      <c r="G39" s="91"/>
    </row>
    <row r="40" spans="2:7" ht="19.5" customHeight="1" x14ac:dyDescent="0.35">
      <c r="B40" s="45" t="s">
        <v>14</v>
      </c>
      <c r="C40" s="92"/>
      <c r="D40" s="93"/>
      <c r="E40" s="93"/>
      <c r="F40" s="93"/>
      <c r="G40" s="9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73"/>
  <sheetViews>
    <sheetView showGridLines="0" tabSelected="1" topLeftCell="D111" zoomScale="85" zoomScaleNormal="85" workbookViewId="0">
      <selection activeCell="F11" sqref="F11:J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24" t="s">
        <v>5</v>
      </c>
      <c r="E1" s="125"/>
      <c r="F1" s="125"/>
      <c r="G1" s="125"/>
      <c r="H1" s="125"/>
      <c r="I1" s="125"/>
      <c r="J1" s="12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60</v>
      </c>
      <c r="G3" s="14"/>
      <c r="I3" s="15"/>
      <c r="J3" s="15"/>
    </row>
    <row r="4" spans="1:10" ht="20.25" customHeight="1" x14ac:dyDescent="0.25">
      <c r="D4" s="127" t="s">
        <v>8</v>
      </c>
      <c r="E4" s="128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SUM(J10:J183)</f>
        <v>210.85000000000005</v>
      </c>
      <c r="J8" s="25">
        <f>I8/8</f>
        <v>26.356250000000006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53"/>
      <c r="D10" s="26">
        <v>44501</v>
      </c>
      <c r="E10" s="26" t="s">
        <v>33</v>
      </c>
      <c r="F10" s="27" t="s">
        <v>4</v>
      </c>
      <c r="G10" s="40" t="s">
        <v>6</v>
      </c>
      <c r="H10" s="28" t="s">
        <v>3</v>
      </c>
      <c r="I10" s="28" t="s">
        <v>1</v>
      </c>
      <c r="J10" s="61" t="s">
        <v>2</v>
      </c>
    </row>
    <row r="11" spans="1:10" ht="22.5" customHeight="1" x14ac:dyDescent="0.25">
      <c r="A11" s="29">
        <f t="shared" ref="A11:A120" si="0">IF(OR(C11="f",C11="u",C11="F",C11="U"),"",IF(OR(B11=1,B11=2,B11=3,B11=4,B11=5),1,""))</f>
        <v>1</v>
      </c>
      <c r="B11" s="8">
        <f t="shared" ref="B11:B109" si="1">WEEKDAY(E11,2)</f>
        <v>1</v>
      </c>
      <c r="C11" s="54"/>
      <c r="D11" s="58" t="str">
        <f>IF(B11=1,"Mo",IF(B11=2,"Tue",IF(B11=3,"Wed",IF(B11=4,"Thu",IF(B11=5,"Fri",IF(B11=6,"Sat",IF(B11=7,"Sun","")))))))</f>
        <v>Mo</v>
      </c>
      <c r="E11" s="35">
        <f>+D10</f>
        <v>44501</v>
      </c>
      <c r="F11" s="36">
        <v>202135</v>
      </c>
      <c r="G11" s="37">
        <v>9002</v>
      </c>
      <c r="H11" s="38" t="s">
        <v>56</v>
      </c>
      <c r="I11" s="37" t="s">
        <v>53</v>
      </c>
      <c r="J11" s="63">
        <v>1</v>
      </c>
    </row>
    <row r="12" spans="1:10" ht="22.5" customHeight="1" x14ac:dyDescent="0.25">
      <c r="A12" s="29"/>
      <c r="C12" s="56"/>
      <c r="D12" s="58" t="str">
        <f>D11</f>
        <v>Mo</v>
      </c>
      <c r="E12" s="35">
        <f>E11</f>
        <v>44501</v>
      </c>
      <c r="F12" s="36">
        <v>202144</v>
      </c>
      <c r="G12" s="37">
        <v>9002</v>
      </c>
      <c r="H12" s="38" t="s">
        <v>55</v>
      </c>
      <c r="I12" s="37" t="s">
        <v>54</v>
      </c>
      <c r="J12" s="63">
        <v>8</v>
      </c>
    </row>
    <row r="13" spans="1:10" ht="22.5" customHeight="1" x14ac:dyDescent="0.25">
      <c r="A13" s="29"/>
      <c r="B13" s="8">
        <f t="shared" si="1"/>
        <v>2</v>
      </c>
      <c r="C13" s="57"/>
      <c r="D13" s="55" t="str">
        <f>IF(B13=1,"Mo",IF(B13=2,"Tue",IF(B13=3,"Wed",IF(B13=4,"Thu",IF(B13=5,"Fri",IF(B13=6,"Sat",IF(B13=7,"Sun","")))))))</f>
        <v>Tue</v>
      </c>
      <c r="E13" s="30">
        <f>+E11+1</f>
        <v>44502</v>
      </c>
      <c r="F13" s="31">
        <v>202135</v>
      </c>
      <c r="G13" s="32">
        <v>9002</v>
      </c>
      <c r="H13" s="34" t="s">
        <v>57</v>
      </c>
      <c r="I13" s="32" t="s">
        <v>54</v>
      </c>
      <c r="J13" s="62">
        <v>2.2999999999999998</v>
      </c>
    </row>
    <row r="14" spans="1:10" ht="22.5" customHeight="1" x14ac:dyDescent="0.25">
      <c r="A14" s="29"/>
      <c r="C14" s="57"/>
      <c r="D14" s="55" t="str">
        <f>D13</f>
        <v>Tue</v>
      </c>
      <c r="E14" s="30">
        <f>E13</f>
        <v>44502</v>
      </c>
      <c r="F14" s="31">
        <v>202144</v>
      </c>
      <c r="G14" s="32">
        <v>9002</v>
      </c>
      <c r="H14" s="38" t="s">
        <v>55</v>
      </c>
      <c r="I14" s="32" t="s">
        <v>54</v>
      </c>
      <c r="J14" s="62">
        <v>7</v>
      </c>
    </row>
    <row r="15" spans="1:10" ht="22.5" customHeight="1" x14ac:dyDescent="0.25">
      <c r="A15" s="29"/>
      <c r="B15" s="8">
        <f t="shared" si="1"/>
        <v>3</v>
      </c>
      <c r="C15" s="57"/>
      <c r="D15" s="58" t="str">
        <f>IF(B15=1,"Mo",IF(B15=2,"Tue",IF(B15=3,"Wed",IF(B15=4,"Thu",IF(B15=5,"Fri",IF(B15=6,"Sat",IF(B15=7,"Sun","")))))))</f>
        <v>Wed</v>
      </c>
      <c r="E15" s="35">
        <f>+E13+1</f>
        <v>44503</v>
      </c>
      <c r="F15" s="36"/>
      <c r="G15" s="37">
        <v>9009</v>
      </c>
      <c r="H15" s="38" t="s">
        <v>61</v>
      </c>
      <c r="I15" s="37" t="s">
        <v>54</v>
      </c>
      <c r="J15" s="63">
        <v>2.2999999999999998</v>
      </c>
    </row>
    <row r="16" spans="1:10" ht="22.5" customHeight="1" x14ac:dyDescent="0.25">
      <c r="A16" s="29"/>
      <c r="C16" s="57"/>
      <c r="D16" s="58" t="str">
        <f>D15</f>
        <v>Wed</v>
      </c>
      <c r="E16" s="35">
        <f>E15</f>
        <v>44503</v>
      </c>
      <c r="F16" s="31">
        <v>202135</v>
      </c>
      <c r="G16" s="32">
        <v>9002</v>
      </c>
      <c r="H16" s="34" t="s">
        <v>65</v>
      </c>
      <c r="I16" s="37" t="s">
        <v>54</v>
      </c>
      <c r="J16" s="63">
        <v>4</v>
      </c>
    </row>
    <row r="17" spans="1:10" ht="22.5" customHeight="1" x14ac:dyDescent="0.25">
      <c r="A17" s="29"/>
      <c r="C17" s="57"/>
      <c r="D17" s="58" t="str">
        <f t="shared" ref="D17:E17" si="2">D16</f>
        <v>Wed</v>
      </c>
      <c r="E17" s="35">
        <f t="shared" si="2"/>
        <v>44503</v>
      </c>
      <c r="F17" s="31">
        <v>202144</v>
      </c>
      <c r="G17" s="32">
        <v>9002</v>
      </c>
      <c r="H17" s="38" t="s">
        <v>55</v>
      </c>
      <c r="I17" s="37" t="s">
        <v>54</v>
      </c>
      <c r="J17" s="63">
        <v>4</v>
      </c>
    </row>
    <row r="18" spans="1:10" ht="22.5" customHeight="1" x14ac:dyDescent="0.25">
      <c r="A18" s="29">
        <f t="shared" si="0"/>
        <v>1</v>
      </c>
      <c r="B18" s="8">
        <f t="shared" si="1"/>
        <v>4</v>
      </c>
      <c r="C18" s="57"/>
      <c r="D18" s="55" t="str">
        <f t="shared" ref="D18:D109" si="3">IF(B18=1,"Mo",IF(B18=2,"Tue",IF(B18=3,"Wed",IF(B18=4,"Thu",IF(B18=5,"Fri",IF(B18=6,"Sat",IF(B18=7,"Sun","")))))))</f>
        <v>Thu</v>
      </c>
      <c r="E18" s="30">
        <f>+E15+1</f>
        <v>44504</v>
      </c>
      <c r="F18" s="31">
        <v>202135</v>
      </c>
      <c r="G18" s="32">
        <v>9002</v>
      </c>
      <c r="H18" s="34" t="s">
        <v>58</v>
      </c>
      <c r="I18" s="32" t="s">
        <v>54</v>
      </c>
      <c r="J18" s="62">
        <v>1</v>
      </c>
    </row>
    <row r="19" spans="1:10" ht="22.5" customHeight="1" x14ac:dyDescent="0.25">
      <c r="A19" s="29"/>
      <c r="C19" s="57"/>
      <c r="D19" s="55" t="str">
        <f>D18</f>
        <v>Thu</v>
      </c>
      <c r="E19" s="30">
        <f>E18</f>
        <v>44504</v>
      </c>
      <c r="F19" s="31">
        <v>202144</v>
      </c>
      <c r="G19" s="32">
        <v>9002</v>
      </c>
      <c r="H19" s="38" t="s">
        <v>55</v>
      </c>
      <c r="I19" s="32" t="s">
        <v>54</v>
      </c>
      <c r="J19" s="62">
        <v>6</v>
      </c>
    </row>
    <row r="20" spans="1:10" ht="22.5" customHeight="1" x14ac:dyDescent="0.25">
      <c r="A20" s="29"/>
      <c r="C20" s="57"/>
      <c r="D20" s="55" t="str">
        <f t="shared" ref="D20:E22" si="4">D19</f>
        <v>Thu</v>
      </c>
      <c r="E20" s="30">
        <f t="shared" si="4"/>
        <v>44504</v>
      </c>
      <c r="F20" s="31">
        <v>202135</v>
      </c>
      <c r="G20" s="37">
        <v>9002</v>
      </c>
      <c r="H20" s="38" t="s">
        <v>64</v>
      </c>
      <c r="I20" s="32" t="s">
        <v>54</v>
      </c>
      <c r="J20" s="62">
        <v>2</v>
      </c>
    </row>
    <row r="21" spans="1:10" ht="22.5" customHeight="1" x14ac:dyDescent="0.25">
      <c r="A21" s="29"/>
      <c r="C21" s="57"/>
      <c r="D21" s="55" t="str">
        <f t="shared" si="4"/>
        <v>Thu</v>
      </c>
      <c r="E21" s="30">
        <f t="shared" si="4"/>
        <v>44504</v>
      </c>
      <c r="F21" s="31">
        <v>202135</v>
      </c>
      <c r="G21" s="37">
        <v>9002</v>
      </c>
      <c r="H21" s="34" t="s">
        <v>65</v>
      </c>
      <c r="I21" s="32" t="s">
        <v>54</v>
      </c>
      <c r="J21" s="62">
        <v>3</v>
      </c>
    </row>
    <row r="22" spans="1:10" ht="22.5" customHeight="1" x14ac:dyDescent="0.25">
      <c r="A22" s="29"/>
      <c r="C22" s="57"/>
      <c r="D22" s="55" t="str">
        <f t="shared" si="4"/>
        <v>Thu</v>
      </c>
      <c r="E22" s="30">
        <f t="shared" si="4"/>
        <v>44504</v>
      </c>
      <c r="F22" s="31"/>
      <c r="G22" s="32"/>
      <c r="H22" s="33"/>
      <c r="I22" s="32"/>
      <c r="J22" s="62"/>
    </row>
    <row r="23" spans="1:10" ht="22.5" customHeight="1" x14ac:dyDescent="0.25">
      <c r="A23" s="29">
        <f t="shared" si="0"/>
        <v>1</v>
      </c>
      <c r="B23" s="8">
        <f t="shared" si="1"/>
        <v>5</v>
      </c>
      <c r="C23" s="57"/>
      <c r="D23" s="58" t="str">
        <f t="shared" si="3"/>
        <v>Fri</v>
      </c>
      <c r="E23" s="35">
        <f>+E18+1</f>
        <v>44505</v>
      </c>
      <c r="F23" s="36"/>
      <c r="G23" s="37">
        <v>9009</v>
      </c>
      <c r="H23" s="38" t="s">
        <v>62</v>
      </c>
      <c r="I23" s="37" t="s">
        <v>53</v>
      </c>
      <c r="J23" s="63">
        <v>3</v>
      </c>
    </row>
    <row r="24" spans="1:10" ht="22.5" customHeight="1" x14ac:dyDescent="0.25">
      <c r="A24" s="29"/>
      <c r="C24" s="57"/>
      <c r="D24" s="58" t="str">
        <f>D23</f>
        <v>Fri</v>
      </c>
      <c r="E24" s="35">
        <f>E23</f>
        <v>44505</v>
      </c>
      <c r="F24" s="31">
        <v>202135</v>
      </c>
      <c r="G24" s="37">
        <v>9002</v>
      </c>
      <c r="H24" s="38" t="s">
        <v>63</v>
      </c>
      <c r="I24" s="37" t="s">
        <v>53</v>
      </c>
      <c r="J24" s="63">
        <v>3</v>
      </c>
    </row>
    <row r="25" spans="1:10" ht="22.5" customHeight="1" x14ac:dyDescent="0.25">
      <c r="A25" s="29"/>
      <c r="C25" s="57"/>
      <c r="D25" s="58" t="str">
        <f t="shared" ref="D25:E25" si="5">D24</f>
        <v>Fri</v>
      </c>
      <c r="E25" s="35">
        <f t="shared" si="5"/>
        <v>44505</v>
      </c>
      <c r="F25" s="31">
        <v>202144</v>
      </c>
      <c r="G25" s="32">
        <v>9002</v>
      </c>
      <c r="H25" s="38" t="s">
        <v>55</v>
      </c>
      <c r="I25" s="37" t="s">
        <v>53</v>
      </c>
      <c r="J25" s="63">
        <v>2</v>
      </c>
    </row>
    <row r="26" spans="1:10" ht="22.5" customHeight="1" x14ac:dyDescent="0.25">
      <c r="A26" s="29" t="str">
        <f t="shared" si="0"/>
        <v/>
      </c>
      <c r="B26" s="8">
        <f t="shared" si="1"/>
        <v>6</v>
      </c>
      <c r="C26" s="57"/>
      <c r="D26" s="55" t="str">
        <f t="shared" si="3"/>
        <v>Sat</v>
      </c>
      <c r="E26" s="30">
        <f>+E23+1</f>
        <v>44506</v>
      </c>
      <c r="F26" s="46"/>
      <c r="G26" s="47"/>
      <c r="H26" s="51"/>
      <c r="I26" s="47"/>
      <c r="J26" s="64"/>
    </row>
    <row r="27" spans="1:10" ht="22.5" customHeight="1" x14ac:dyDescent="0.25">
      <c r="A27" s="29" t="str">
        <f t="shared" si="0"/>
        <v/>
      </c>
      <c r="B27" s="8">
        <f t="shared" si="1"/>
        <v>7</v>
      </c>
      <c r="C27" s="57"/>
      <c r="D27" s="58" t="str">
        <f t="shared" si="3"/>
        <v>Sun</v>
      </c>
      <c r="E27" s="35">
        <f>+E26+1</f>
        <v>44507</v>
      </c>
      <c r="F27" s="46"/>
      <c r="G27" s="47"/>
      <c r="H27" s="48"/>
      <c r="I27" s="47"/>
      <c r="J27" s="64"/>
    </row>
    <row r="28" spans="1:10" ht="22.5" customHeight="1" x14ac:dyDescent="0.25">
      <c r="A28" s="29">
        <f t="shared" si="0"/>
        <v>1</v>
      </c>
      <c r="B28" s="8">
        <f t="shared" si="1"/>
        <v>1</v>
      </c>
      <c r="C28" s="57"/>
      <c r="D28" s="55" t="str">
        <f>IF(B28=1,"Mo",IF(B28=2,"Tue",IF(B28=3,"Wed",IF(B28=4,"Thu",IF(B28=5,"Fri",IF(B28=6,"Sat",IF(B28=7,"Sun","")))))))</f>
        <v>Mo</v>
      </c>
      <c r="E28" s="30">
        <f>+E27+1</f>
        <v>44508</v>
      </c>
      <c r="F28" s="31">
        <v>202135</v>
      </c>
      <c r="G28" s="37">
        <v>9002</v>
      </c>
      <c r="H28" s="34" t="s">
        <v>66</v>
      </c>
      <c r="I28" s="32" t="s">
        <v>54</v>
      </c>
      <c r="J28" s="62">
        <v>4</v>
      </c>
    </row>
    <row r="29" spans="1:10" ht="22.5" customHeight="1" x14ac:dyDescent="0.25">
      <c r="A29" s="29"/>
      <c r="C29" s="57"/>
      <c r="D29" s="55" t="str">
        <f t="shared" ref="D29:E32" si="6">D28</f>
        <v>Mo</v>
      </c>
      <c r="E29" s="30">
        <f t="shared" si="6"/>
        <v>44508</v>
      </c>
      <c r="F29" s="31">
        <v>202135</v>
      </c>
      <c r="G29" s="37">
        <v>9002</v>
      </c>
      <c r="H29" s="34" t="s">
        <v>77</v>
      </c>
      <c r="I29" s="32" t="s">
        <v>54</v>
      </c>
      <c r="J29" s="62">
        <v>0.45</v>
      </c>
    </row>
    <row r="30" spans="1:10" ht="22.5" customHeight="1" x14ac:dyDescent="0.25">
      <c r="A30" s="29"/>
      <c r="C30" s="57"/>
      <c r="D30" s="55" t="str">
        <f t="shared" si="6"/>
        <v>Mo</v>
      </c>
      <c r="E30" s="30">
        <f t="shared" si="6"/>
        <v>44508</v>
      </c>
      <c r="F30" s="31"/>
      <c r="G30" s="32"/>
      <c r="H30" s="38"/>
      <c r="I30" s="32"/>
      <c r="J30" s="62"/>
    </row>
    <row r="31" spans="1:10" ht="22.5" customHeight="1" x14ac:dyDescent="0.25">
      <c r="A31" s="29"/>
      <c r="C31" s="57"/>
      <c r="D31" s="55" t="str">
        <f t="shared" si="6"/>
        <v>Mo</v>
      </c>
      <c r="E31" s="30">
        <f t="shared" si="6"/>
        <v>44508</v>
      </c>
      <c r="F31" s="31"/>
      <c r="G31" s="32"/>
      <c r="H31" s="34"/>
      <c r="I31" s="32"/>
      <c r="J31" s="62"/>
    </row>
    <row r="32" spans="1:10" ht="22.5" customHeight="1" x14ac:dyDescent="0.25">
      <c r="A32" s="29"/>
      <c r="C32" s="57"/>
      <c r="D32" s="55" t="str">
        <f t="shared" si="6"/>
        <v>Mo</v>
      </c>
      <c r="E32" s="30">
        <f t="shared" si="6"/>
        <v>44508</v>
      </c>
      <c r="F32" s="31"/>
      <c r="G32" s="32"/>
      <c r="H32" s="34"/>
      <c r="I32" s="32"/>
      <c r="J32" s="62"/>
    </row>
    <row r="33" spans="1:10" ht="22.5" customHeight="1" x14ac:dyDescent="0.25">
      <c r="A33" s="29">
        <f t="shared" si="0"/>
        <v>1</v>
      </c>
      <c r="B33" s="8">
        <f t="shared" si="1"/>
        <v>2</v>
      </c>
      <c r="C33" s="57"/>
      <c r="D33" s="58" t="str">
        <f>IF(B33=1,"Mo",IF(B33=2,"Tue",IF(B33=3,"Wed",IF(B33=4,"Thu",IF(B33=5,"Fri",IF(B33=6,"Sat",IF(B33=7,"Sun","")))))))</f>
        <v>Tue</v>
      </c>
      <c r="E33" s="35">
        <f>+E28+1</f>
        <v>44509</v>
      </c>
      <c r="F33" s="31">
        <v>202135</v>
      </c>
      <c r="G33" s="37">
        <v>9002</v>
      </c>
      <c r="H33" s="34" t="s">
        <v>66</v>
      </c>
      <c r="I33" s="37" t="s">
        <v>54</v>
      </c>
      <c r="J33" s="63">
        <v>1</v>
      </c>
    </row>
    <row r="34" spans="1:10" ht="22.5" customHeight="1" x14ac:dyDescent="0.25">
      <c r="A34" s="29"/>
      <c r="C34" s="57"/>
      <c r="D34" s="58" t="str">
        <f>D33</f>
        <v>Tue</v>
      </c>
      <c r="E34" s="35">
        <f>E33</f>
        <v>44509</v>
      </c>
      <c r="F34" s="31">
        <v>202135</v>
      </c>
      <c r="G34" s="37">
        <v>9002</v>
      </c>
      <c r="H34" s="38" t="s">
        <v>67</v>
      </c>
      <c r="I34" s="37" t="s">
        <v>54</v>
      </c>
      <c r="J34" s="63">
        <v>1</v>
      </c>
    </row>
    <row r="35" spans="1:10" ht="22.5" customHeight="1" x14ac:dyDescent="0.25">
      <c r="A35" s="29"/>
      <c r="C35" s="57"/>
      <c r="D35" s="58" t="str">
        <f t="shared" ref="D35:E37" si="7">D34</f>
        <v>Tue</v>
      </c>
      <c r="E35" s="35">
        <f t="shared" si="7"/>
        <v>44509</v>
      </c>
      <c r="F35" s="31">
        <v>202135</v>
      </c>
      <c r="G35" s="37">
        <v>9002</v>
      </c>
      <c r="H35" s="38" t="s">
        <v>68</v>
      </c>
      <c r="I35" s="37" t="s">
        <v>54</v>
      </c>
      <c r="J35" s="63">
        <v>2</v>
      </c>
    </row>
    <row r="36" spans="1:10" ht="22.5" customHeight="1" x14ac:dyDescent="0.25">
      <c r="A36" s="29"/>
      <c r="C36" s="57"/>
      <c r="D36" s="58" t="str">
        <f t="shared" si="7"/>
        <v>Tue</v>
      </c>
      <c r="E36" s="35">
        <f t="shared" si="7"/>
        <v>44509</v>
      </c>
      <c r="F36" s="31">
        <v>202135</v>
      </c>
      <c r="G36" s="37">
        <v>9002</v>
      </c>
      <c r="H36" s="38" t="s">
        <v>69</v>
      </c>
      <c r="I36" s="37" t="s">
        <v>54</v>
      </c>
      <c r="J36" s="63">
        <v>4</v>
      </c>
    </row>
    <row r="37" spans="1:10" ht="22.5" customHeight="1" x14ac:dyDescent="0.25">
      <c r="A37" s="29"/>
      <c r="C37" s="57"/>
      <c r="D37" s="58" t="str">
        <f t="shared" si="7"/>
        <v>Tue</v>
      </c>
      <c r="E37" s="35">
        <f t="shared" si="7"/>
        <v>44509</v>
      </c>
      <c r="F37" s="31"/>
      <c r="G37" s="32"/>
      <c r="H37" s="38"/>
      <c r="I37" s="37"/>
      <c r="J37" s="63"/>
    </row>
    <row r="38" spans="1:10" ht="22.5" customHeight="1" x14ac:dyDescent="0.25">
      <c r="A38" s="29">
        <f t="shared" si="0"/>
        <v>1</v>
      </c>
      <c r="B38" s="8">
        <f t="shared" si="1"/>
        <v>3</v>
      </c>
      <c r="C38" s="57"/>
      <c r="D38" s="55" t="str">
        <f>IF(B38=1,"Mo",IF(B38=2,"Tue",IF(B38=3,"Wed",IF(B38=4,"Thu",IF(B38=5,"Fri",IF(B38=6,"Sat",IF(B38=7,"Sun","")))))))</f>
        <v>Wed</v>
      </c>
      <c r="E38" s="30">
        <f>+E33+1</f>
        <v>44510</v>
      </c>
      <c r="F38" s="31">
        <v>202135</v>
      </c>
      <c r="G38" s="37">
        <v>9002</v>
      </c>
      <c r="H38" s="34" t="s">
        <v>70</v>
      </c>
      <c r="I38" s="32" t="s">
        <v>54</v>
      </c>
      <c r="J38" s="62">
        <v>1</v>
      </c>
    </row>
    <row r="39" spans="1:10" ht="22.5" customHeight="1" x14ac:dyDescent="0.25">
      <c r="A39" s="29"/>
      <c r="C39" s="57"/>
      <c r="D39" s="55" t="str">
        <f>D38</f>
        <v>Wed</v>
      </c>
      <c r="E39" s="30">
        <f>E38</f>
        <v>44510</v>
      </c>
      <c r="F39" s="31">
        <v>202135</v>
      </c>
      <c r="G39" s="37">
        <v>9002</v>
      </c>
      <c r="H39" s="34" t="s">
        <v>71</v>
      </c>
      <c r="I39" s="32" t="s">
        <v>54</v>
      </c>
      <c r="J39" s="62">
        <v>4</v>
      </c>
    </row>
    <row r="40" spans="1:10" ht="22.5" customHeight="1" x14ac:dyDescent="0.25">
      <c r="A40" s="29"/>
      <c r="C40" s="57"/>
      <c r="D40" s="55" t="str">
        <f t="shared" ref="D40:E42" si="8">D39</f>
        <v>Wed</v>
      </c>
      <c r="E40" s="30">
        <f t="shared" si="8"/>
        <v>44510</v>
      </c>
      <c r="F40" s="31">
        <v>202135</v>
      </c>
      <c r="G40" s="37">
        <v>9002</v>
      </c>
      <c r="H40" s="34" t="s">
        <v>72</v>
      </c>
      <c r="I40" s="32" t="s">
        <v>54</v>
      </c>
      <c r="J40" s="62">
        <v>1</v>
      </c>
    </row>
    <row r="41" spans="1:10" ht="22.5" customHeight="1" x14ac:dyDescent="0.25">
      <c r="A41" s="29"/>
      <c r="C41" s="57"/>
      <c r="D41" s="55" t="str">
        <f t="shared" si="8"/>
        <v>Wed</v>
      </c>
      <c r="E41" s="30">
        <f t="shared" si="8"/>
        <v>44510</v>
      </c>
      <c r="F41" s="31">
        <v>202135</v>
      </c>
      <c r="G41" s="37">
        <v>9002</v>
      </c>
      <c r="H41" s="34" t="s">
        <v>81</v>
      </c>
      <c r="I41" s="32" t="s">
        <v>54</v>
      </c>
      <c r="J41" s="62">
        <v>4</v>
      </c>
    </row>
    <row r="42" spans="1:10" ht="22.5" customHeight="1" x14ac:dyDescent="0.25">
      <c r="A42" s="29"/>
      <c r="C42" s="57"/>
      <c r="D42" s="55" t="str">
        <f t="shared" si="8"/>
        <v>Wed</v>
      </c>
      <c r="E42" s="30">
        <f t="shared" si="8"/>
        <v>44510</v>
      </c>
      <c r="F42" s="31"/>
      <c r="G42" s="32"/>
      <c r="H42" s="38"/>
      <c r="I42" s="32"/>
      <c r="J42" s="62"/>
    </row>
    <row r="43" spans="1:10" s="50" customFormat="1" ht="22.5" customHeight="1" x14ac:dyDescent="0.25">
      <c r="A43" s="29">
        <f t="shared" si="0"/>
        <v>1</v>
      </c>
      <c r="B43" s="50">
        <f t="shared" si="1"/>
        <v>4</v>
      </c>
      <c r="C43" s="59"/>
      <c r="D43" s="58" t="str">
        <f t="shared" si="3"/>
        <v>Thu</v>
      </c>
      <c r="E43" s="35">
        <f>+E38+1</f>
        <v>44511</v>
      </c>
      <c r="F43" s="31">
        <v>202135</v>
      </c>
      <c r="G43" s="37">
        <v>9002</v>
      </c>
      <c r="H43" s="38" t="s">
        <v>73</v>
      </c>
      <c r="I43" s="37" t="s">
        <v>54</v>
      </c>
      <c r="J43" s="63">
        <v>1.3</v>
      </c>
    </row>
    <row r="44" spans="1:10" s="50" customFormat="1" ht="22.5" customHeight="1" x14ac:dyDescent="0.25">
      <c r="A44" s="29"/>
      <c r="C44" s="59"/>
      <c r="D44" s="58" t="str">
        <f>D43</f>
        <v>Thu</v>
      </c>
      <c r="E44" s="35">
        <f>E43</f>
        <v>44511</v>
      </c>
      <c r="F44" s="31">
        <v>202135</v>
      </c>
      <c r="G44" s="37">
        <v>9002</v>
      </c>
      <c r="H44" s="38" t="s">
        <v>74</v>
      </c>
      <c r="I44" s="37" t="s">
        <v>54</v>
      </c>
      <c r="J44" s="63">
        <v>1.3</v>
      </c>
    </row>
    <row r="45" spans="1:10" s="50" customFormat="1" ht="22.5" customHeight="1" x14ac:dyDescent="0.25">
      <c r="A45" s="29"/>
      <c r="C45" s="59"/>
      <c r="D45" s="58" t="str">
        <f t="shared" ref="D45:E47" si="9">D44</f>
        <v>Thu</v>
      </c>
      <c r="E45" s="35">
        <f t="shared" si="9"/>
        <v>44511</v>
      </c>
      <c r="F45" s="31">
        <v>202135</v>
      </c>
      <c r="G45" s="37">
        <v>9002</v>
      </c>
      <c r="H45" s="38" t="s">
        <v>75</v>
      </c>
      <c r="I45" s="37" t="s">
        <v>54</v>
      </c>
      <c r="J45" s="63">
        <v>1</v>
      </c>
    </row>
    <row r="46" spans="1:10" s="50" customFormat="1" ht="22.5" customHeight="1" x14ac:dyDescent="0.25">
      <c r="A46" s="29"/>
      <c r="C46" s="59"/>
      <c r="D46" s="58" t="str">
        <f t="shared" si="9"/>
        <v>Thu</v>
      </c>
      <c r="E46" s="35">
        <f t="shared" si="9"/>
        <v>44511</v>
      </c>
      <c r="F46" s="31">
        <v>202135</v>
      </c>
      <c r="G46" s="37">
        <v>9002</v>
      </c>
      <c r="H46" s="38" t="s">
        <v>80</v>
      </c>
      <c r="I46" s="37" t="s">
        <v>54</v>
      </c>
      <c r="J46" s="63">
        <v>6</v>
      </c>
    </row>
    <row r="47" spans="1:10" s="50" customFormat="1" ht="22.5" customHeight="1" x14ac:dyDescent="0.25">
      <c r="A47" s="29"/>
      <c r="C47" s="59"/>
      <c r="D47" s="58" t="str">
        <f t="shared" si="9"/>
        <v>Thu</v>
      </c>
      <c r="E47" s="35">
        <f t="shared" si="9"/>
        <v>44511</v>
      </c>
      <c r="F47" s="31">
        <v>202135</v>
      </c>
      <c r="G47" s="37">
        <v>9002</v>
      </c>
      <c r="H47" s="38" t="s">
        <v>79</v>
      </c>
      <c r="I47" s="37" t="s">
        <v>54</v>
      </c>
      <c r="J47" s="63">
        <v>3</v>
      </c>
    </row>
    <row r="48" spans="1:10" s="50" customFormat="1" ht="22.5" customHeight="1" x14ac:dyDescent="0.25">
      <c r="A48" s="29">
        <f t="shared" si="0"/>
        <v>1</v>
      </c>
      <c r="B48" s="50">
        <f t="shared" si="1"/>
        <v>5</v>
      </c>
      <c r="C48" s="59"/>
      <c r="D48" s="55" t="str">
        <f t="shared" si="3"/>
        <v>Fri</v>
      </c>
      <c r="E48" s="30">
        <f>+E43+1</f>
        <v>44512</v>
      </c>
      <c r="F48" s="31">
        <v>202135</v>
      </c>
      <c r="G48" s="37">
        <v>9002</v>
      </c>
      <c r="H48" s="38" t="s">
        <v>76</v>
      </c>
      <c r="I48" s="37" t="s">
        <v>53</v>
      </c>
      <c r="J48" s="63">
        <v>5</v>
      </c>
    </row>
    <row r="49" spans="1:10" s="50" customFormat="1" ht="22.5" customHeight="1" x14ac:dyDescent="0.25">
      <c r="A49" s="29"/>
      <c r="C49" s="59"/>
      <c r="D49" s="55" t="str">
        <f t="shared" ref="D49:E52" si="10">D48</f>
        <v>Fri</v>
      </c>
      <c r="E49" s="30">
        <f t="shared" si="10"/>
        <v>44512</v>
      </c>
      <c r="F49" s="31"/>
      <c r="G49" s="37">
        <v>9009</v>
      </c>
      <c r="H49" s="77" t="s">
        <v>78</v>
      </c>
      <c r="I49" s="47" t="s">
        <v>53</v>
      </c>
      <c r="J49" s="64">
        <v>2.2999999999999998</v>
      </c>
    </row>
    <row r="50" spans="1:10" s="50" customFormat="1" ht="22.5" customHeight="1" x14ac:dyDescent="0.25">
      <c r="A50" s="29"/>
      <c r="C50" s="59"/>
      <c r="D50" s="55" t="str">
        <f t="shared" si="10"/>
        <v>Fri</v>
      </c>
      <c r="E50" s="30">
        <f t="shared" si="10"/>
        <v>44512</v>
      </c>
      <c r="F50" s="31">
        <v>202135</v>
      </c>
      <c r="G50" s="47">
        <v>9002</v>
      </c>
      <c r="H50" s="77" t="s">
        <v>82</v>
      </c>
      <c r="I50" s="47" t="s">
        <v>53</v>
      </c>
      <c r="J50" s="64">
        <v>1</v>
      </c>
    </row>
    <row r="51" spans="1:10" s="50" customFormat="1" ht="22.5" customHeight="1" x14ac:dyDescent="0.25">
      <c r="A51" s="29"/>
      <c r="C51" s="59"/>
      <c r="D51" s="55" t="str">
        <f t="shared" si="10"/>
        <v>Fri</v>
      </c>
      <c r="E51" s="30">
        <f t="shared" si="10"/>
        <v>44512</v>
      </c>
      <c r="F51" s="46"/>
      <c r="G51" s="47"/>
      <c r="H51" s="49"/>
      <c r="I51" s="47"/>
      <c r="J51" s="64"/>
    </row>
    <row r="52" spans="1:10" s="50" customFormat="1" ht="22.5" customHeight="1" x14ac:dyDescent="0.25">
      <c r="A52" s="29"/>
      <c r="C52" s="59"/>
      <c r="D52" s="55" t="str">
        <f t="shared" si="10"/>
        <v>Fri</v>
      </c>
      <c r="E52" s="30">
        <f t="shared" si="10"/>
        <v>44512</v>
      </c>
      <c r="F52" s="46"/>
      <c r="G52" s="47"/>
      <c r="H52" s="49"/>
      <c r="I52" s="47"/>
      <c r="J52" s="64"/>
    </row>
    <row r="53" spans="1:10" ht="22.5" customHeight="1" x14ac:dyDescent="0.25">
      <c r="A53" s="29" t="str">
        <f t="shared" si="0"/>
        <v/>
      </c>
      <c r="B53" s="8">
        <f t="shared" si="1"/>
        <v>6</v>
      </c>
      <c r="C53" s="57"/>
      <c r="D53" s="58" t="str">
        <f t="shared" si="3"/>
        <v>Sat</v>
      </c>
      <c r="E53" s="35">
        <f>+E48+1</f>
        <v>44513</v>
      </c>
      <c r="F53" s="36"/>
      <c r="G53" s="37"/>
      <c r="H53" s="38"/>
      <c r="I53" s="37"/>
      <c r="J53" s="63"/>
    </row>
    <row r="54" spans="1:10" ht="22.5" customHeight="1" x14ac:dyDescent="0.25">
      <c r="A54" s="29" t="str">
        <f t="shared" si="0"/>
        <v/>
      </c>
      <c r="B54" s="8">
        <f t="shared" si="1"/>
        <v>7</v>
      </c>
      <c r="C54" s="57"/>
      <c r="D54" s="58" t="str">
        <f t="shared" si="3"/>
        <v>Sun</v>
      </c>
      <c r="E54" s="35">
        <f>+E53+1</f>
        <v>44514</v>
      </c>
      <c r="F54" s="36"/>
      <c r="G54" s="37"/>
      <c r="H54" s="38"/>
      <c r="I54" s="37"/>
      <c r="J54" s="63"/>
    </row>
    <row r="55" spans="1:10" ht="22.5" customHeight="1" x14ac:dyDescent="0.25">
      <c r="A55" s="29">
        <f t="shared" si="0"/>
        <v>1</v>
      </c>
      <c r="B55" s="8">
        <f t="shared" si="1"/>
        <v>1</v>
      </c>
      <c r="C55" s="57"/>
      <c r="D55" s="55" t="str">
        <f t="shared" si="3"/>
        <v>Mo</v>
      </c>
      <c r="E55" s="30">
        <f>+E54+1</f>
        <v>44515</v>
      </c>
      <c r="F55" s="31">
        <v>202135</v>
      </c>
      <c r="G55" s="47">
        <v>9002</v>
      </c>
      <c r="H55" s="78" t="s">
        <v>85</v>
      </c>
      <c r="I55" s="32" t="s">
        <v>54</v>
      </c>
      <c r="J55" s="62">
        <v>8</v>
      </c>
    </row>
    <row r="56" spans="1:10" ht="22.5" customHeight="1" x14ac:dyDescent="0.25">
      <c r="A56" s="29"/>
      <c r="C56" s="57"/>
      <c r="D56" s="55" t="str">
        <f>D55</f>
        <v>Mo</v>
      </c>
      <c r="E56" s="30">
        <f>E55</f>
        <v>44515</v>
      </c>
      <c r="F56" s="31">
        <v>202135</v>
      </c>
      <c r="G56" s="47">
        <v>9002</v>
      </c>
      <c r="H56" s="34" t="s">
        <v>83</v>
      </c>
      <c r="I56" s="32" t="s">
        <v>54</v>
      </c>
      <c r="J56" s="62">
        <v>1</v>
      </c>
    </row>
    <row r="57" spans="1:10" ht="22.5" customHeight="1" x14ac:dyDescent="0.25">
      <c r="A57" s="29"/>
      <c r="C57" s="57"/>
      <c r="D57" s="55" t="str">
        <f t="shared" ref="D57:E59" si="11">D56</f>
        <v>Mo</v>
      </c>
      <c r="E57" s="30">
        <f t="shared" si="11"/>
        <v>44515</v>
      </c>
      <c r="F57" s="31">
        <v>202135</v>
      </c>
      <c r="G57" s="47">
        <v>9002</v>
      </c>
      <c r="H57" s="34" t="s">
        <v>84</v>
      </c>
      <c r="I57" s="32"/>
      <c r="J57" s="62">
        <v>4</v>
      </c>
    </row>
    <row r="58" spans="1:10" ht="22.5" customHeight="1" x14ac:dyDescent="0.25">
      <c r="A58" s="29"/>
      <c r="C58" s="57"/>
      <c r="D58" s="55" t="str">
        <f t="shared" si="11"/>
        <v>Mo</v>
      </c>
      <c r="E58" s="30">
        <f t="shared" si="11"/>
        <v>44515</v>
      </c>
      <c r="F58" s="31"/>
      <c r="G58" s="32"/>
      <c r="H58" s="34"/>
      <c r="I58" s="32"/>
      <c r="J58" s="62"/>
    </row>
    <row r="59" spans="1:10" ht="22.5" customHeight="1" x14ac:dyDescent="0.25">
      <c r="A59" s="29"/>
      <c r="C59" s="57"/>
      <c r="D59" s="55" t="str">
        <f t="shared" si="11"/>
        <v>Mo</v>
      </c>
      <c r="E59" s="30">
        <f t="shared" si="11"/>
        <v>44515</v>
      </c>
      <c r="F59" s="31"/>
      <c r="G59" s="32"/>
      <c r="H59" s="34"/>
      <c r="I59" s="32"/>
      <c r="J59" s="62"/>
    </row>
    <row r="60" spans="1:10" ht="22.5" customHeight="1" x14ac:dyDescent="0.25">
      <c r="A60" s="29">
        <f t="shared" si="0"/>
        <v>1</v>
      </c>
      <c r="B60" s="8">
        <f t="shared" si="1"/>
        <v>2</v>
      </c>
      <c r="C60" s="57"/>
      <c r="D60" s="58" t="str">
        <f t="shared" si="3"/>
        <v>Tue</v>
      </c>
      <c r="E60" s="35">
        <f>+E55+1</f>
        <v>44516</v>
      </c>
      <c r="F60" s="31">
        <v>202135</v>
      </c>
      <c r="G60" s="47">
        <v>9002</v>
      </c>
      <c r="H60" s="38" t="s">
        <v>86</v>
      </c>
      <c r="I60" s="37" t="s">
        <v>54</v>
      </c>
      <c r="J60" s="63">
        <v>1</v>
      </c>
    </row>
    <row r="61" spans="1:10" ht="22.5" customHeight="1" x14ac:dyDescent="0.25">
      <c r="A61" s="29"/>
      <c r="C61" s="57"/>
      <c r="D61" s="58" t="str">
        <f>D60</f>
        <v>Tue</v>
      </c>
      <c r="E61" s="35">
        <f>E60</f>
        <v>44516</v>
      </c>
      <c r="F61" s="31">
        <v>202135</v>
      </c>
      <c r="G61" s="47">
        <v>9002</v>
      </c>
      <c r="H61" s="38" t="s">
        <v>98</v>
      </c>
      <c r="I61" s="37" t="s">
        <v>54</v>
      </c>
      <c r="J61" s="63">
        <v>5</v>
      </c>
    </row>
    <row r="62" spans="1:10" ht="22.5" customHeight="1" x14ac:dyDescent="0.25">
      <c r="A62" s="29"/>
      <c r="C62" s="57"/>
      <c r="D62" s="58" t="str">
        <f t="shared" ref="D62:E64" si="12">D61</f>
        <v>Tue</v>
      </c>
      <c r="E62" s="35">
        <f t="shared" si="12"/>
        <v>44516</v>
      </c>
      <c r="F62" s="36"/>
      <c r="G62" s="37"/>
      <c r="H62" s="38"/>
      <c r="I62" s="37"/>
      <c r="J62" s="63"/>
    </row>
    <row r="63" spans="1:10" ht="22.5" customHeight="1" x14ac:dyDescent="0.25">
      <c r="A63" s="29"/>
      <c r="C63" s="57"/>
      <c r="D63" s="58" t="str">
        <f t="shared" si="12"/>
        <v>Tue</v>
      </c>
      <c r="E63" s="35">
        <f t="shared" si="12"/>
        <v>44516</v>
      </c>
      <c r="F63" s="36"/>
      <c r="G63" s="37"/>
      <c r="H63" s="38"/>
      <c r="I63" s="37"/>
      <c r="J63" s="63"/>
    </row>
    <row r="64" spans="1:10" ht="22.5" customHeight="1" x14ac:dyDescent="0.25">
      <c r="A64" s="29"/>
      <c r="C64" s="57"/>
      <c r="D64" s="58" t="str">
        <f t="shared" si="12"/>
        <v>Tue</v>
      </c>
      <c r="E64" s="35">
        <f t="shared" si="12"/>
        <v>44516</v>
      </c>
      <c r="F64" s="36"/>
      <c r="G64" s="37"/>
      <c r="H64" s="38"/>
      <c r="I64" s="37"/>
      <c r="J64" s="63"/>
    </row>
    <row r="65" spans="1:10" ht="22.5" customHeight="1" x14ac:dyDescent="0.25">
      <c r="A65" s="29">
        <f t="shared" si="0"/>
        <v>1</v>
      </c>
      <c r="B65" s="8">
        <f t="shared" si="1"/>
        <v>3</v>
      </c>
      <c r="C65" s="57"/>
      <c r="D65" s="55" t="str">
        <f t="shared" si="3"/>
        <v>Wed</v>
      </c>
      <c r="E65" s="30">
        <f>+E60+1</f>
        <v>44517</v>
      </c>
      <c r="F65" s="31">
        <v>202135</v>
      </c>
      <c r="G65" s="47">
        <v>9002</v>
      </c>
      <c r="H65" s="34" t="s">
        <v>99</v>
      </c>
      <c r="I65" s="32" t="s">
        <v>54</v>
      </c>
      <c r="J65" s="62">
        <v>1</v>
      </c>
    </row>
    <row r="66" spans="1:10" ht="22.5" customHeight="1" x14ac:dyDescent="0.25">
      <c r="A66" s="29"/>
      <c r="C66" s="57"/>
      <c r="D66" s="55" t="str">
        <f>D65</f>
        <v>Wed</v>
      </c>
      <c r="E66" s="30">
        <f>E65</f>
        <v>44517</v>
      </c>
      <c r="F66" s="31">
        <v>202135</v>
      </c>
      <c r="G66" s="47">
        <v>9002</v>
      </c>
      <c r="H66" s="34" t="s">
        <v>89</v>
      </c>
      <c r="I66" s="32" t="s">
        <v>54</v>
      </c>
      <c r="J66" s="62">
        <v>6</v>
      </c>
    </row>
    <row r="67" spans="1:10" ht="22.5" customHeight="1" x14ac:dyDescent="0.25">
      <c r="A67" s="29"/>
      <c r="C67" s="57"/>
      <c r="D67" s="55" t="str">
        <f t="shared" ref="D67:E69" si="13">D66</f>
        <v>Wed</v>
      </c>
      <c r="E67" s="30">
        <f t="shared" si="13"/>
        <v>44517</v>
      </c>
      <c r="F67" s="31"/>
      <c r="G67" s="32"/>
      <c r="H67" s="34"/>
      <c r="I67" s="32"/>
      <c r="J67" s="62"/>
    </row>
    <row r="68" spans="1:10" ht="22.5" customHeight="1" x14ac:dyDescent="0.25">
      <c r="A68" s="29"/>
      <c r="C68" s="57"/>
      <c r="D68" s="55" t="str">
        <f t="shared" si="13"/>
        <v>Wed</v>
      </c>
      <c r="E68" s="30">
        <f t="shared" si="13"/>
        <v>44517</v>
      </c>
      <c r="F68" s="31"/>
      <c r="G68" s="32"/>
      <c r="H68" s="34"/>
      <c r="I68" s="32"/>
      <c r="J68" s="62"/>
    </row>
    <row r="69" spans="1:10" ht="22.5" customHeight="1" x14ac:dyDescent="0.25">
      <c r="A69" s="29"/>
      <c r="C69" s="57"/>
      <c r="D69" s="55" t="str">
        <f t="shared" si="13"/>
        <v>Wed</v>
      </c>
      <c r="E69" s="30">
        <f t="shared" si="13"/>
        <v>44517</v>
      </c>
      <c r="F69" s="31"/>
      <c r="G69" s="32"/>
      <c r="H69" s="34"/>
      <c r="I69" s="32"/>
      <c r="J69" s="62"/>
    </row>
    <row r="70" spans="1:10" ht="22.5" customHeight="1" x14ac:dyDescent="0.25">
      <c r="A70" s="29">
        <f t="shared" si="0"/>
        <v>1</v>
      </c>
      <c r="B70" s="8">
        <f t="shared" si="1"/>
        <v>4</v>
      </c>
      <c r="C70" s="57"/>
      <c r="D70" s="58" t="str">
        <f t="shared" si="3"/>
        <v>Thu</v>
      </c>
      <c r="E70" s="35">
        <f>+E65+1</f>
        <v>44518</v>
      </c>
      <c r="F70" s="31">
        <v>202135</v>
      </c>
      <c r="G70" s="47">
        <v>9002</v>
      </c>
      <c r="H70" s="38" t="s">
        <v>87</v>
      </c>
      <c r="I70" s="37" t="s">
        <v>54</v>
      </c>
      <c r="J70" s="63">
        <v>1</v>
      </c>
    </row>
    <row r="71" spans="1:10" ht="22.5" customHeight="1" x14ac:dyDescent="0.25">
      <c r="A71" s="29"/>
      <c r="C71" s="57"/>
      <c r="D71" s="58" t="str">
        <f>D70</f>
        <v>Thu</v>
      </c>
      <c r="E71" s="35">
        <f>E70</f>
        <v>44518</v>
      </c>
      <c r="F71" s="31">
        <v>202135</v>
      </c>
      <c r="G71" s="47">
        <v>9002</v>
      </c>
      <c r="H71" s="38" t="s">
        <v>88</v>
      </c>
      <c r="I71" s="37" t="s">
        <v>54</v>
      </c>
      <c r="J71" s="63">
        <v>9</v>
      </c>
    </row>
    <row r="72" spans="1:10" ht="22.5" customHeight="1" x14ac:dyDescent="0.25">
      <c r="A72" s="29"/>
      <c r="C72" s="57"/>
      <c r="D72" s="58" t="str">
        <f t="shared" ref="D72:E74" si="14">D71</f>
        <v>Thu</v>
      </c>
      <c r="E72" s="35">
        <f t="shared" si="14"/>
        <v>44518</v>
      </c>
      <c r="F72" s="31">
        <v>202135</v>
      </c>
      <c r="G72" s="47">
        <v>9002</v>
      </c>
      <c r="H72" s="38" t="s">
        <v>100</v>
      </c>
      <c r="I72" s="37" t="s">
        <v>54</v>
      </c>
      <c r="J72" s="63">
        <v>0.3</v>
      </c>
    </row>
    <row r="73" spans="1:10" ht="22.5" customHeight="1" x14ac:dyDescent="0.25">
      <c r="A73" s="29"/>
      <c r="C73" s="57"/>
      <c r="D73" s="58" t="str">
        <f t="shared" si="14"/>
        <v>Thu</v>
      </c>
      <c r="E73" s="35">
        <f t="shared" si="14"/>
        <v>44518</v>
      </c>
      <c r="F73" s="31">
        <v>202135</v>
      </c>
      <c r="G73" s="47">
        <v>9002</v>
      </c>
      <c r="H73" s="38" t="s">
        <v>93</v>
      </c>
      <c r="I73" s="37" t="s">
        <v>53</v>
      </c>
      <c r="J73" s="63">
        <v>4</v>
      </c>
    </row>
    <row r="74" spans="1:10" ht="22.5" customHeight="1" x14ac:dyDescent="0.25">
      <c r="A74" s="29"/>
      <c r="C74" s="57"/>
      <c r="D74" s="58" t="str">
        <f t="shared" si="14"/>
        <v>Thu</v>
      </c>
      <c r="E74" s="35">
        <f t="shared" si="14"/>
        <v>44518</v>
      </c>
      <c r="F74" s="36"/>
      <c r="G74" s="37">
        <v>9009</v>
      </c>
      <c r="H74" s="38" t="s">
        <v>78</v>
      </c>
      <c r="I74" s="37" t="s">
        <v>54</v>
      </c>
      <c r="J74" s="63">
        <v>2.2999999999999998</v>
      </c>
    </row>
    <row r="75" spans="1:10" ht="22.5" customHeight="1" x14ac:dyDescent="0.25">
      <c r="A75" s="29">
        <f t="shared" si="0"/>
        <v>1</v>
      </c>
      <c r="B75" s="8">
        <f t="shared" si="1"/>
        <v>5</v>
      </c>
      <c r="C75" s="57"/>
      <c r="D75" s="55" t="str">
        <f t="shared" si="3"/>
        <v>Fri</v>
      </c>
      <c r="E75" s="30">
        <f>+E70+1</f>
        <v>44519</v>
      </c>
      <c r="F75" s="31">
        <v>202135</v>
      </c>
      <c r="G75" s="47">
        <v>9002</v>
      </c>
      <c r="H75" s="38" t="s">
        <v>101</v>
      </c>
      <c r="I75" s="47" t="s">
        <v>53</v>
      </c>
      <c r="J75" s="64">
        <v>8</v>
      </c>
    </row>
    <row r="76" spans="1:10" ht="22.5" customHeight="1" x14ac:dyDescent="0.25">
      <c r="A76" s="29"/>
      <c r="C76" s="57"/>
      <c r="D76" s="55" t="str">
        <f>D75</f>
        <v>Fri</v>
      </c>
      <c r="E76" s="30">
        <f>E75</f>
        <v>44519</v>
      </c>
      <c r="F76" s="31">
        <v>202135</v>
      </c>
      <c r="G76" s="47">
        <v>9002</v>
      </c>
      <c r="H76" s="48" t="s">
        <v>90</v>
      </c>
      <c r="I76" s="47" t="s">
        <v>53</v>
      </c>
      <c r="J76" s="64">
        <v>1</v>
      </c>
    </row>
    <row r="77" spans="1:10" ht="22.5" customHeight="1" x14ac:dyDescent="0.25">
      <c r="A77" s="29"/>
      <c r="C77" s="57"/>
      <c r="D77" s="55" t="str">
        <f>D76</f>
        <v>Fri</v>
      </c>
      <c r="E77" s="30">
        <f>E76</f>
        <v>44519</v>
      </c>
      <c r="F77" s="31">
        <v>202135</v>
      </c>
      <c r="G77" s="47">
        <v>9002</v>
      </c>
      <c r="H77" s="48" t="s">
        <v>91</v>
      </c>
      <c r="I77" s="47" t="s">
        <v>53</v>
      </c>
      <c r="J77" s="64">
        <v>2</v>
      </c>
    </row>
    <row r="78" spans="1:10" ht="22.5" customHeight="1" x14ac:dyDescent="0.25">
      <c r="A78" s="29"/>
      <c r="C78" s="57"/>
      <c r="D78" s="55" t="str">
        <f t="shared" ref="D78:E79" si="15">D77</f>
        <v>Fri</v>
      </c>
      <c r="E78" s="30">
        <f t="shared" si="15"/>
        <v>44519</v>
      </c>
      <c r="F78" s="31">
        <v>202135</v>
      </c>
      <c r="G78" s="47">
        <v>9002</v>
      </c>
      <c r="H78" s="48" t="s">
        <v>92</v>
      </c>
      <c r="I78" s="47" t="s">
        <v>53</v>
      </c>
      <c r="J78" s="64">
        <v>7</v>
      </c>
    </row>
    <row r="79" spans="1:10" ht="22.5" customHeight="1" x14ac:dyDescent="0.25">
      <c r="A79" s="29"/>
      <c r="C79" s="57"/>
      <c r="D79" s="55" t="str">
        <f t="shared" si="15"/>
        <v>Fri</v>
      </c>
      <c r="E79" s="30">
        <f t="shared" si="15"/>
        <v>44519</v>
      </c>
      <c r="F79" s="46"/>
      <c r="G79" s="47"/>
      <c r="H79" s="48"/>
      <c r="I79" s="47"/>
      <c r="J79" s="64"/>
    </row>
    <row r="80" spans="1:10" ht="22.5" customHeight="1" x14ac:dyDescent="0.25">
      <c r="A80" s="29" t="str">
        <f t="shared" si="0"/>
        <v/>
      </c>
      <c r="B80" s="8">
        <f t="shared" si="1"/>
        <v>6</v>
      </c>
      <c r="C80" s="57"/>
      <c r="D80" s="55" t="str">
        <f t="shared" si="3"/>
        <v>Sat</v>
      </c>
      <c r="E80" s="30">
        <f>+E75+1</f>
        <v>44520</v>
      </c>
      <c r="F80" s="31"/>
      <c r="G80" s="32"/>
      <c r="H80" s="34"/>
      <c r="I80" s="32"/>
      <c r="J80" s="62"/>
    </row>
    <row r="81" spans="1:10" ht="22.5" customHeight="1" x14ac:dyDescent="0.25">
      <c r="A81" s="29" t="str">
        <f t="shared" si="0"/>
        <v/>
      </c>
      <c r="B81" s="8">
        <f t="shared" si="1"/>
        <v>7</v>
      </c>
      <c r="C81" s="57"/>
      <c r="D81" s="58" t="str">
        <f t="shared" si="3"/>
        <v>Sun</v>
      </c>
      <c r="E81" s="35">
        <f>+E80+1</f>
        <v>44521</v>
      </c>
      <c r="F81" s="36"/>
      <c r="G81" s="37"/>
      <c r="H81" s="38"/>
      <c r="I81" s="37"/>
      <c r="J81" s="63"/>
    </row>
    <row r="82" spans="1:10" ht="22.5" customHeight="1" x14ac:dyDescent="0.25">
      <c r="A82" s="29">
        <f t="shared" si="0"/>
        <v>1</v>
      </c>
      <c r="B82" s="8">
        <f t="shared" si="1"/>
        <v>1</v>
      </c>
      <c r="C82" s="57"/>
      <c r="D82" s="55" t="str">
        <f t="shared" si="3"/>
        <v>Mo</v>
      </c>
      <c r="E82" s="30">
        <f>+E81+1</f>
        <v>44522</v>
      </c>
      <c r="F82" s="31">
        <v>202135</v>
      </c>
      <c r="G82" s="47">
        <v>9002</v>
      </c>
      <c r="H82" s="34" t="s">
        <v>102</v>
      </c>
      <c r="I82" s="32" t="s">
        <v>53</v>
      </c>
      <c r="J82" s="62">
        <v>1</v>
      </c>
    </row>
    <row r="83" spans="1:10" ht="22.5" customHeight="1" x14ac:dyDescent="0.25">
      <c r="A83" s="29"/>
      <c r="C83" s="57"/>
      <c r="D83" s="55" t="str">
        <f>D82</f>
        <v>Mo</v>
      </c>
      <c r="E83" s="30">
        <f>E82</f>
        <v>44522</v>
      </c>
      <c r="F83" s="31">
        <v>202135</v>
      </c>
      <c r="G83" s="47">
        <v>9002</v>
      </c>
      <c r="H83" s="34" t="s">
        <v>103</v>
      </c>
      <c r="I83" s="32" t="s">
        <v>53</v>
      </c>
      <c r="J83" s="62">
        <v>7</v>
      </c>
    </row>
    <row r="84" spans="1:10" ht="22.5" customHeight="1" x14ac:dyDescent="0.25">
      <c r="A84" s="29"/>
      <c r="C84" s="57"/>
      <c r="D84" s="55" t="str">
        <f t="shared" ref="D84:E87" si="16">D83</f>
        <v>Mo</v>
      </c>
      <c r="E84" s="30">
        <f t="shared" si="16"/>
        <v>44522</v>
      </c>
      <c r="F84" s="31"/>
      <c r="G84" s="32"/>
      <c r="H84" s="34"/>
      <c r="I84" s="32"/>
      <c r="J84" s="62"/>
    </row>
    <row r="85" spans="1:10" ht="22.5" customHeight="1" x14ac:dyDescent="0.25">
      <c r="A85" s="29"/>
      <c r="C85" s="57"/>
      <c r="D85" s="55" t="str">
        <f t="shared" si="16"/>
        <v>Mo</v>
      </c>
      <c r="E85" s="30">
        <f t="shared" si="16"/>
        <v>44522</v>
      </c>
      <c r="F85" s="31"/>
      <c r="G85" s="32"/>
      <c r="H85" s="34"/>
      <c r="I85" s="32"/>
      <c r="J85" s="62"/>
    </row>
    <row r="86" spans="1:10" ht="22.5" customHeight="1" x14ac:dyDescent="0.25">
      <c r="A86" s="29"/>
      <c r="C86" s="57"/>
      <c r="D86" s="55" t="str">
        <f t="shared" si="16"/>
        <v>Mo</v>
      </c>
      <c r="E86" s="30">
        <f t="shared" si="16"/>
        <v>44522</v>
      </c>
      <c r="F86" s="31"/>
      <c r="G86" s="32"/>
      <c r="H86" s="34"/>
      <c r="I86" s="32"/>
      <c r="J86" s="62"/>
    </row>
    <row r="87" spans="1:10" ht="22.5" customHeight="1" x14ac:dyDescent="0.25">
      <c r="A87" s="29"/>
      <c r="C87" s="57"/>
      <c r="D87" s="55" t="str">
        <f t="shared" si="16"/>
        <v>Mo</v>
      </c>
      <c r="E87" s="30">
        <f t="shared" si="16"/>
        <v>44522</v>
      </c>
      <c r="F87" s="31"/>
      <c r="G87" s="32"/>
      <c r="H87" s="34"/>
      <c r="I87" s="32"/>
      <c r="J87" s="62"/>
    </row>
    <row r="88" spans="1:10" ht="22.5" customHeight="1" x14ac:dyDescent="0.25">
      <c r="A88" s="29">
        <f t="shared" si="0"/>
        <v>1</v>
      </c>
      <c r="B88" s="8">
        <f t="shared" si="1"/>
        <v>2</v>
      </c>
      <c r="C88" s="57"/>
      <c r="D88" s="58" t="str">
        <f t="shared" si="3"/>
        <v>Tue</v>
      </c>
      <c r="E88" s="35">
        <f>+E82+1</f>
        <v>44523</v>
      </c>
      <c r="F88" s="31">
        <v>202135</v>
      </c>
      <c r="G88" s="47">
        <v>9002</v>
      </c>
      <c r="H88" s="38" t="s">
        <v>104</v>
      </c>
      <c r="I88" s="37" t="s">
        <v>54</v>
      </c>
      <c r="J88" s="63">
        <v>4.3</v>
      </c>
    </row>
    <row r="89" spans="1:10" ht="22.5" customHeight="1" x14ac:dyDescent="0.25">
      <c r="A89" s="29"/>
      <c r="C89" s="57"/>
      <c r="D89" s="58" t="str">
        <f>D88</f>
        <v>Tue</v>
      </c>
      <c r="E89" s="35">
        <f>E88</f>
        <v>44523</v>
      </c>
      <c r="F89" s="31">
        <v>202135</v>
      </c>
      <c r="G89" s="47">
        <v>9002</v>
      </c>
      <c r="H89" s="38" t="s">
        <v>72</v>
      </c>
      <c r="I89" s="37" t="s">
        <v>54</v>
      </c>
      <c r="J89" s="63">
        <v>2.2999999999999998</v>
      </c>
    </row>
    <row r="90" spans="1:10" ht="22.5" customHeight="1" x14ac:dyDescent="0.25">
      <c r="A90" s="29"/>
      <c r="C90" s="57"/>
      <c r="D90" s="58" t="str">
        <f t="shared" ref="D90:E92" si="17">D89</f>
        <v>Tue</v>
      </c>
      <c r="E90" s="35">
        <f t="shared" si="17"/>
        <v>44523</v>
      </c>
      <c r="F90" s="31"/>
      <c r="G90" s="47"/>
      <c r="H90" s="52"/>
      <c r="I90" s="37"/>
      <c r="J90" s="63"/>
    </row>
    <row r="91" spans="1:10" ht="22.5" customHeight="1" x14ac:dyDescent="0.25">
      <c r="A91" s="29"/>
      <c r="C91" s="57"/>
      <c r="D91" s="58" t="str">
        <f t="shared" si="17"/>
        <v>Tue</v>
      </c>
      <c r="E91" s="35">
        <f t="shared" si="17"/>
        <v>44523</v>
      </c>
      <c r="F91" s="36"/>
      <c r="G91" s="37"/>
      <c r="H91" s="52"/>
      <c r="I91" s="37"/>
      <c r="J91" s="63"/>
    </row>
    <row r="92" spans="1:10" ht="22.5" customHeight="1" x14ac:dyDescent="0.25">
      <c r="A92" s="29"/>
      <c r="C92" s="57"/>
      <c r="D92" s="58" t="str">
        <f t="shared" si="17"/>
        <v>Tue</v>
      </c>
      <c r="E92" s="35">
        <f t="shared" si="17"/>
        <v>44523</v>
      </c>
      <c r="F92" s="36"/>
      <c r="G92" s="37"/>
      <c r="H92" s="52"/>
      <c r="I92" s="37"/>
      <c r="J92" s="63"/>
    </row>
    <row r="93" spans="1:10" ht="22.5" customHeight="1" x14ac:dyDescent="0.25">
      <c r="A93" s="29">
        <f t="shared" si="0"/>
        <v>1</v>
      </c>
      <c r="B93" s="8">
        <f t="shared" si="1"/>
        <v>3</v>
      </c>
      <c r="C93" s="57"/>
      <c r="D93" s="55" t="str">
        <f t="shared" si="3"/>
        <v>Wed</v>
      </c>
      <c r="E93" s="30">
        <f>+E88+1</f>
        <v>44524</v>
      </c>
      <c r="F93" s="31">
        <v>202135</v>
      </c>
      <c r="G93" s="47">
        <v>9002</v>
      </c>
      <c r="H93" s="34" t="s">
        <v>105</v>
      </c>
      <c r="I93" s="32" t="s">
        <v>54</v>
      </c>
      <c r="J93" s="62">
        <v>7.1</v>
      </c>
    </row>
    <row r="94" spans="1:10" ht="22.5" customHeight="1" x14ac:dyDescent="0.25">
      <c r="A94" s="29"/>
      <c r="C94" s="57"/>
      <c r="D94" s="55" t="str">
        <f>D93</f>
        <v>Wed</v>
      </c>
      <c r="E94" s="30">
        <f>E93</f>
        <v>44524</v>
      </c>
      <c r="F94" s="31"/>
      <c r="G94" s="32"/>
      <c r="H94" s="34"/>
      <c r="I94" s="32"/>
      <c r="J94" s="62"/>
    </row>
    <row r="95" spans="1:10" ht="22.5" customHeight="1" x14ac:dyDescent="0.25">
      <c r="A95" s="29"/>
      <c r="C95" s="57"/>
      <c r="D95" s="55" t="str">
        <f t="shared" ref="D95:E97" si="18">D94</f>
        <v>Wed</v>
      </c>
      <c r="E95" s="30">
        <f t="shared" si="18"/>
        <v>44524</v>
      </c>
      <c r="F95" s="31"/>
      <c r="G95" s="32"/>
      <c r="H95" s="34"/>
      <c r="I95" s="32"/>
      <c r="J95" s="62"/>
    </row>
    <row r="96" spans="1:10" ht="22.5" customHeight="1" x14ac:dyDescent="0.25">
      <c r="A96" s="29"/>
      <c r="C96" s="57"/>
      <c r="D96" s="55" t="str">
        <f t="shared" si="18"/>
        <v>Wed</v>
      </c>
      <c r="E96" s="30">
        <f t="shared" si="18"/>
        <v>44524</v>
      </c>
      <c r="F96" s="31"/>
      <c r="G96" s="32"/>
      <c r="H96" s="34"/>
      <c r="I96" s="32"/>
      <c r="J96" s="62"/>
    </row>
    <row r="97" spans="1:10" ht="22.5" customHeight="1" x14ac:dyDescent="0.25">
      <c r="A97" s="29"/>
      <c r="C97" s="57"/>
      <c r="D97" s="55" t="str">
        <f t="shared" si="18"/>
        <v>Wed</v>
      </c>
      <c r="E97" s="30">
        <f t="shared" si="18"/>
        <v>44524</v>
      </c>
      <c r="F97" s="31"/>
      <c r="G97" s="32"/>
      <c r="H97" s="34"/>
      <c r="I97" s="32"/>
      <c r="J97" s="62"/>
    </row>
    <row r="98" spans="1:10" ht="22.5" customHeight="1" x14ac:dyDescent="0.25">
      <c r="A98" s="29">
        <f t="shared" si="0"/>
        <v>1</v>
      </c>
      <c r="B98" s="8">
        <f t="shared" si="1"/>
        <v>4</v>
      </c>
      <c r="C98" s="57"/>
      <c r="D98" s="58" t="str">
        <f t="shared" si="3"/>
        <v>Thu</v>
      </c>
      <c r="E98" s="35">
        <f>+E93+1</f>
        <v>44525</v>
      </c>
      <c r="F98" s="31">
        <v>202135</v>
      </c>
      <c r="G98" s="47">
        <v>9002</v>
      </c>
      <c r="H98" s="38" t="s">
        <v>94</v>
      </c>
      <c r="I98" s="37" t="s">
        <v>54</v>
      </c>
      <c r="J98" s="63">
        <v>0.3</v>
      </c>
    </row>
    <row r="99" spans="1:10" ht="22.5" customHeight="1" x14ac:dyDescent="0.25">
      <c r="A99" s="29"/>
      <c r="C99" s="57"/>
      <c r="D99" s="58" t="str">
        <f>D98</f>
        <v>Thu</v>
      </c>
      <c r="E99" s="35">
        <f>E98</f>
        <v>44525</v>
      </c>
      <c r="F99" s="31">
        <v>202135</v>
      </c>
      <c r="G99" s="47">
        <v>9002</v>
      </c>
      <c r="H99" s="38" t="s">
        <v>87</v>
      </c>
      <c r="I99" s="37" t="s">
        <v>54</v>
      </c>
      <c r="J99" s="63">
        <v>1</v>
      </c>
    </row>
    <row r="100" spans="1:10" ht="22.5" customHeight="1" x14ac:dyDescent="0.25">
      <c r="A100" s="29"/>
      <c r="C100" s="57"/>
      <c r="D100" s="58" t="str">
        <f t="shared" ref="D100:E102" si="19">D99</f>
        <v>Thu</v>
      </c>
      <c r="E100" s="35">
        <f t="shared" si="19"/>
        <v>44525</v>
      </c>
      <c r="F100" s="31">
        <v>202135</v>
      </c>
      <c r="G100" s="47">
        <v>9002</v>
      </c>
      <c r="H100" s="38" t="s">
        <v>106</v>
      </c>
      <c r="I100" s="37" t="s">
        <v>54</v>
      </c>
      <c r="J100" s="63">
        <v>7</v>
      </c>
    </row>
    <row r="101" spans="1:10" ht="22.5" customHeight="1" x14ac:dyDescent="0.25">
      <c r="A101" s="29"/>
      <c r="C101" s="57"/>
      <c r="D101" s="58" t="str">
        <f t="shared" si="19"/>
        <v>Thu</v>
      </c>
      <c r="E101" s="35">
        <f t="shared" si="19"/>
        <v>44525</v>
      </c>
      <c r="F101" s="36"/>
      <c r="G101" s="37"/>
      <c r="H101" s="38"/>
      <c r="I101" s="37"/>
      <c r="J101" s="63"/>
    </row>
    <row r="102" spans="1:10" ht="22.5" customHeight="1" x14ac:dyDescent="0.25">
      <c r="A102" s="29"/>
      <c r="C102" s="57"/>
      <c r="D102" s="58" t="str">
        <f t="shared" si="19"/>
        <v>Thu</v>
      </c>
      <c r="E102" s="35">
        <f t="shared" si="19"/>
        <v>44525</v>
      </c>
      <c r="F102" s="36"/>
      <c r="G102" s="37"/>
      <c r="H102" s="38"/>
      <c r="I102" s="37"/>
      <c r="J102" s="63"/>
    </row>
    <row r="103" spans="1:10" ht="22.5" customHeight="1" x14ac:dyDescent="0.25">
      <c r="A103" s="29">
        <f t="shared" si="0"/>
        <v>1</v>
      </c>
      <c r="B103" s="8">
        <f t="shared" si="1"/>
        <v>5</v>
      </c>
      <c r="C103" s="57"/>
      <c r="D103" s="55" t="str">
        <f t="shared" si="3"/>
        <v>Fri</v>
      </c>
      <c r="E103" s="30">
        <f>+E98+1</f>
        <v>44526</v>
      </c>
      <c r="F103" s="31">
        <v>202135</v>
      </c>
      <c r="G103" s="47">
        <v>9002</v>
      </c>
      <c r="H103" s="48" t="s">
        <v>107</v>
      </c>
      <c r="I103" s="47" t="s">
        <v>53</v>
      </c>
      <c r="J103" s="64">
        <v>14</v>
      </c>
    </row>
    <row r="104" spans="1:10" ht="22.5" customHeight="1" x14ac:dyDescent="0.25">
      <c r="A104" s="29"/>
      <c r="C104" s="57"/>
      <c r="D104" s="55" t="str">
        <f>D103</f>
        <v>Fri</v>
      </c>
      <c r="E104" s="30">
        <f>E103</f>
        <v>44526</v>
      </c>
      <c r="F104" s="46"/>
      <c r="G104" s="47"/>
      <c r="H104" s="48"/>
      <c r="I104" s="47"/>
      <c r="J104" s="64"/>
    </row>
    <row r="105" spans="1:10" ht="22.5" customHeight="1" x14ac:dyDescent="0.25">
      <c r="A105" s="29"/>
      <c r="C105" s="57"/>
      <c r="D105" s="55" t="str">
        <f t="shared" ref="D105:E107" si="20">D104</f>
        <v>Fri</v>
      </c>
      <c r="E105" s="30">
        <f t="shared" si="20"/>
        <v>44526</v>
      </c>
      <c r="F105" s="46"/>
      <c r="G105" s="47"/>
      <c r="H105" s="48"/>
      <c r="I105" s="47"/>
      <c r="J105" s="64"/>
    </row>
    <row r="106" spans="1:10" ht="22.5" customHeight="1" x14ac:dyDescent="0.25">
      <c r="A106" s="29"/>
      <c r="C106" s="57"/>
      <c r="D106" s="55" t="str">
        <f t="shared" si="20"/>
        <v>Fri</v>
      </c>
      <c r="E106" s="30">
        <f t="shared" si="20"/>
        <v>44526</v>
      </c>
      <c r="F106" s="46"/>
      <c r="G106" s="47"/>
      <c r="H106" s="48"/>
      <c r="I106" s="47"/>
      <c r="J106" s="64"/>
    </row>
    <row r="107" spans="1:10" ht="22.5" customHeight="1" x14ac:dyDescent="0.25">
      <c r="A107" s="29"/>
      <c r="C107" s="57"/>
      <c r="D107" s="55" t="str">
        <f t="shared" si="20"/>
        <v>Fri</v>
      </c>
      <c r="E107" s="30">
        <f t="shared" si="20"/>
        <v>44526</v>
      </c>
      <c r="F107" s="46"/>
      <c r="G107" s="47"/>
      <c r="H107" s="48"/>
      <c r="I107" s="47"/>
      <c r="J107" s="64"/>
    </row>
    <row r="108" spans="1:10" ht="22.5" customHeight="1" x14ac:dyDescent="0.25">
      <c r="A108" s="29" t="str">
        <f t="shared" si="0"/>
        <v/>
      </c>
      <c r="B108" s="8">
        <f t="shared" si="1"/>
        <v>6</v>
      </c>
      <c r="C108" s="57"/>
      <c r="D108" s="55" t="str">
        <f t="shared" si="3"/>
        <v>Sat</v>
      </c>
      <c r="E108" s="30">
        <f>+E103+1</f>
        <v>44527</v>
      </c>
      <c r="F108" s="31"/>
      <c r="G108" s="32"/>
      <c r="H108" s="34"/>
      <c r="I108" s="32"/>
      <c r="J108" s="62"/>
    </row>
    <row r="109" spans="1:10" ht="22.5" customHeight="1" x14ac:dyDescent="0.25">
      <c r="A109" s="29" t="str">
        <f t="shared" si="0"/>
        <v/>
      </c>
      <c r="B109" s="8">
        <f t="shared" si="1"/>
        <v>7</v>
      </c>
      <c r="C109" s="57"/>
      <c r="D109" s="58" t="str">
        <f t="shared" si="3"/>
        <v>Sun</v>
      </c>
      <c r="E109" s="35">
        <f>+E108+1</f>
        <v>44528</v>
      </c>
      <c r="F109" s="46"/>
      <c r="G109" s="47"/>
      <c r="H109" s="49"/>
      <c r="I109" s="47"/>
      <c r="J109" s="64"/>
    </row>
    <row r="110" spans="1:10" ht="22.5" customHeight="1" x14ac:dyDescent="0.25">
      <c r="A110" s="29">
        <f t="shared" si="0"/>
        <v>1</v>
      </c>
      <c r="B110" s="8">
        <f>WEEKDAY(E109+1,2)</f>
        <v>1</v>
      </c>
      <c r="C110" s="57"/>
      <c r="D110" s="55" t="str">
        <f>IF(B110=1,"Mo",IF(B110=2,"Tue",IF(B110=3,"Wed",IF(B110=4,"Thu",IF(B110=5,"Fri",IF(B110=6,"Sat",IF(B110=7,"Sun","")))))))</f>
        <v>Mo</v>
      </c>
      <c r="E110" s="30">
        <f>IF(MONTH(E109+1)&gt;MONTH(E109),"",E109+1)</f>
        <v>44529</v>
      </c>
      <c r="F110" s="31">
        <v>202135</v>
      </c>
      <c r="G110" s="47">
        <v>9002</v>
      </c>
      <c r="H110" s="34" t="s">
        <v>97</v>
      </c>
      <c r="I110" s="32" t="s">
        <v>54</v>
      </c>
      <c r="J110" s="62">
        <v>2</v>
      </c>
    </row>
    <row r="111" spans="1:10" ht="22.5" customHeight="1" x14ac:dyDescent="0.25">
      <c r="A111" s="29"/>
      <c r="C111" s="57"/>
      <c r="D111" s="55" t="str">
        <f>D110</f>
        <v>Mo</v>
      </c>
      <c r="E111" s="30">
        <f>E110</f>
        <v>44529</v>
      </c>
      <c r="F111" s="31">
        <v>202135</v>
      </c>
      <c r="G111" s="47">
        <v>9002</v>
      </c>
      <c r="H111" s="34" t="s">
        <v>96</v>
      </c>
      <c r="I111" s="32" t="s">
        <v>53</v>
      </c>
      <c r="J111" s="62">
        <v>1.3</v>
      </c>
    </row>
    <row r="112" spans="1:10" ht="22.5" customHeight="1" x14ac:dyDescent="0.25">
      <c r="A112" s="29"/>
      <c r="C112" s="57"/>
      <c r="D112" s="55" t="str">
        <f t="shared" ref="D112:E114" si="21">D111</f>
        <v>Mo</v>
      </c>
      <c r="E112" s="30">
        <f t="shared" si="21"/>
        <v>44529</v>
      </c>
      <c r="F112" s="31">
        <v>202135</v>
      </c>
      <c r="G112" s="47">
        <v>9002</v>
      </c>
      <c r="H112" s="34" t="s">
        <v>95</v>
      </c>
      <c r="I112" s="32" t="s">
        <v>54</v>
      </c>
      <c r="J112" s="62">
        <v>4</v>
      </c>
    </row>
    <row r="113" spans="1:10" ht="22.5" customHeight="1" x14ac:dyDescent="0.25">
      <c r="A113" s="29"/>
      <c r="C113" s="57"/>
      <c r="D113" s="55" t="str">
        <f t="shared" si="21"/>
        <v>Mo</v>
      </c>
      <c r="E113" s="30">
        <f t="shared" si="21"/>
        <v>44529</v>
      </c>
      <c r="F113" s="31"/>
      <c r="G113" s="32">
        <v>9009</v>
      </c>
      <c r="H113" s="34" t="s">
        <v>109</v>
      </c>
      <c r="I113" s="32" t="s">
        <v>54</v>
      </c>
      <c r="J113" s="62">
        <v>2</v>
      </c>
    </row>
    <row r="114" spans="1:10" ht="22.5" customHeight="1" x14ac:dyDescent="0.25">
      <c r="A114" s="29"/>
      <c r="C114" s="57"/>
      <c r="D114" s="55" t="str">
        <f t="shared" si="21"/>
        <v>Mo</v>
      </c>
      <c r="E114" s="30">
        <f t="shared" si="21"/>
        <v>44529</v>
      </c>
      <c r="F114" s="31"/>
      <c r="G114" s="32"/>
      <c r="H114" s="34"/>
      <c r="I114" s="32"/>
      <c r="J114" s="62"/>
    </row>
    <row r="115" spans="1:10" ht="22.5" customHeight="1" x14ac:dyDescent="0.25">
      <c r="A115" s="29">
        <f t="shared" si="0"/>
        <v>1</v>
      </c>
      <c r="B115" s="8">
        <v>2</v>
      </c>
      <c r="C115" s="57"/>
      <c r="D115" s="58" t="str">
        <f>IF(B115=1,"Mo",IF(B115=2,"Tue",IF(B115=3,"Wed",IF(B115=4,"Thu",IF(B115=5,"Fri",IF(B115=6,"Sat",IF(B115=7,"Sun","")))))))</f>
        <v>Tue</v>
      </c>
      <c r="E115" s="35">
        <f>IF(MONTH(E110+1)&gt;MONTH(E110),"",E110+1)</f>
        <v>44530</v>
      </c>
      <c r="F115" s="31">
        <v>202135</v>
      </c>
      <c r="G115" s="47">
        <v>9002</v>
      </c>
      <c r="H115" s="38" t="s">
        <v>108</v>
      </c>
      <c r="I115" s="37" t="s">
        <v>54</v>
      </c>
      <c r="J115" s="63">
        <v>1</v>
      </c>
    </row>
    <row r="116" spans="1:10" ht="22.5" customHeight="1" x14ac:dyDescent="0.25">
      <c r="A116" s="29"/>
      <c r="C116" s="57"/>
      <c r="D116" s="65" t="str">
        <f>D115</f>
        <v>Tue</v>
      </c>
      <c r="E116" s="66">
        <f>E115</f>
        <v>44530</v>
      </c>
      <c r="F116" s="31">
        <v>202135</v>
      </c>
      <c r="G116" s="47">
        <v>9002</v>
      </c>
      <c r="H116" s="79" t="s">
        <v>110</v>
      </c>
      <c r="I116" s="68" t="s">
        <v>54</v>
      </c>
      <c r="J116" s="70">
        <v>4</v>
      </c>
    </row>
    <row r="117" spans="1:10" ht="22.5" customHeight="1" x14ac:dyDescent="0.25">
      <c r="A117" s="29"/>
      <c r="C117" s="57"/>
      <c r="D117" s="65" t="str">
        <f t="shared" ref="D117:E119" si="22">D116</f>
        <v>Tue</v>
      </c>
      <c r="E117" s="66">
        <f t="shared" si="22"/>
        <v>44530</v>
      </c>
      <c r="F117" s="67"/>
      <c r="G117" s="68"/>
      <c r="H117" s="69"/>
      <c r="I117" s="68"/>
      <c r="J117" s="70"/>
    </row>
    <row r="118" spans="1:10" ht="22.5" customHeight="1" x14ac:dyDescent="0.25">
      <c r="A118" s="29"/>
      <c r="C118" s="57"/>
      <c r="D118" s="65" t="str">
        <f t="shared" si="22"/>
        <v>Tue</v>
      </c>
      <c r="E118" s="66">
        <f t="shared" si="22"/>
        <v>44530</v>
      </c>
      <c r="F118" s="67"/>
      <c r="G118" s="68"/>
      <c r="H118" s="69"/>
      <c r="I118" s="68"/>
      <c r="J118" s="70"/>
    </row>
    <row r="119" spans="1:10" ht="22.5" customHeight="1" thickBot="1" x14ac:dyDescent="0.3">
      <c r="A119" s="29"/>
      <c r="C119" s="57"/>
      <c r="D119" s="76" t="str">
        <f t="shared" si="22"/>
        <v>Tue</v>
      </c>
      <c r="E119" s="71">
        <f t="shared" si="22"/>
        <v>44530</v>
      </c>
      <c r="F119" s="72"/>
      <c r="G119" s="73"/>
      <c r="H119" s="74"/>
      <c r="I119" s="73"/>
      <c r="J119" s="75"/>
    </row>
    <row r="120" spans="1:10" ht="22.5" customHeight="1" x14ac:dyDescent="0.25">
      <c r="A120" s="29">
        <f t="shared" si="0"/>
        <v>1</v>
      </c>
      <c r="B120" s="8">
        <v>3</v>
      </c>
      <c r="C120" s="57"/>
    </row>
    <row r="121" spans="1:10" ht="22.5" customHeight="1" x14ac:dyDescent="0.25">
      <c r="A121" s="29"/>
      <c r="C121" s="57"/>
    </row>
    <row r="122" spans="1:10" ht="22.5" customHeight="1" x14ac:dyDescent="0.25">
      <c r="A122" s="29"/>
      <c r="C122" s="57"/>
    </row>
    <row r="123" spans="1:10" ht="22.5" customHeight="1" x14ac:dyDescent="0.25">
      <c r="A123" s="29"/>
      <c r="C123" s="57"/>
    </row>
    <row r="124" spans="1:10" ht="22.5" customHeight="1" thickBot="1" x14ac:dyDescent="0.3">
      <c r="A124" s="29"/>
      <c r="C124" s="60"/>
    </row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20:C124 C11:C12 C18:C114">
    <cfRule type="expression" dxfId="126" priority="125" stopIfTrue="1">
      <formula>IF($A11=1,B11,)</formula>
    </cfRule>
    <cfRule type="expression" dxfId="125" priority="126" stopIfTrue="1">
      <formula>IF($A11="",B11,)</formula>
    </cfRule>
  </conditionalFormatting>
  <conditionalFormatting sqref="E14 E16:E17 E11:E12">
    <cfRule type="expression" dxfId="124" priority="127" stopIfTrue="1">
      <formula>IF($A11="",B11,"")</formula>
    </cfRule>
  </conditionalFormatting>
  <conditionalFormatting sqref="E18:E114">
    <cfRule type="expression" dxfId="123" priority="128" stopIfTrue="1">
      <formula>IF($A18&lt;&gt;1,B18,"")</formula>
    </cfRule>
  </conditionalFormatting>
  <conditionalFormatting sqref="D14 D11:D12 D16:D114">
    <cfRule type="expression" dxfId="122" priority="129" stopIfTrue="1">
      <formula>IF($A11="",B11,)</formula>
    </cfRule>
  </conditionalFormatting>
  <conditionalFormatting sqref="G80:G81 G11:G14 G20:G24 G31:G32 G35 G50:G54 G58:G59 G67:G69 G74 G26:G27 G84:G87 G104:G109 G101:G102 G62:G64 G91:G92 G94:G97">
    <cfRule type="expression" dxfId="121" priority="130" stopIfTrue="1">
      <formula>#REF!="Freelancer"</formula>
    </cfRule>
    <cfRule type="expression" dxfId="120" priority="131" stopIfTrue="1">
      <formula>#REF!="DTC Int. Staff"</formula>
    </cfRule>
  </conditionalFormatting>
  <conditionalFormatting sqref="G109 G20:G22 G27 G54 G81 G31:G32 G35 G58:G59 G67:G69 G74 G84:G87 G101:G102 G62:G64 G91:G92 G94:G97">
    <cfRule type="expression" dxfId="119" priority="123" stopIfTrue="1">
      <formula>$F$5="Freelancer"</formula>
    </cfRule>
    <cfRule type="expression" dxfId="118" priority="124" stopIfTrue="1">
      <formula>$F$5="DTC Int. Staff"</formula>
    </cfRule>
  </conditionalFormatting>
  <conditionalFormatting sqref="G13:G14">
    <cfRule type="expression" dxfId="117" priority="121" stopIfTrue="1">
      <formula>#REF!="Freelancer"</formula>
    </cfRule>
    <cfRule type="expression" dxfId="116" priority="122" stopIfTrue="1">
      <formula>#REF!="DTC Int. Staff"</formula>
    </cfRule>
  </conditionalFormatting>
  <conditionalFormatting sqref="G13:G14">
    <cfRule type="expression" dxfId="115" priority="119" stopIfTrue="1">
      <formula>$F$5="Freelancer"</formula>
    </cfRule>
    <cfRule type="expression" dxfId="114" priority="120" stopIfTrue="1">
      <formula>$F$5="DTC Int. Staff"</formula>
    </cfRule>
  </conditionalFormatting>
  <conditionalFormatting sqref="G15">
    <cfRule type="expression" dxfId="113" priority="117" stopIfTrue="1">
      <formula>#REF!="Freelancer"</formula>
    </cfRule>
    <cfRule type="expression" dxfId="112" priority="118" stopIfTrue="1">
      <formula>#REF!="DTC Int. Staff"</formula>
    </cfRule>
  </conditionalFormatting>
  <conditionalFormatting sqref="G15">
    <cfRule type="expression" dxfId="111" priority="115" stopIfTrue="1">
      <formula>$F$5="Freelancer"</formula>
    </cfRule>
    <cfRule type="expression" dxfId="110" priority="116" stopIfTrue="1">
      <formula>$F$5="DTC Int. Staff"</formula>
    </cfRule>
  </conditionalFormatting>
  <conditionalFormatting sqref="C115:C119">
    <cfRule type="expression" dxfId="109" priority="112" stopIfTrue="1">
      <formula>IF($A115=1,B115,)</formula>
    </cfRule>
    <cfRule type="expression" dxfId="108" priority="113" stopIfTrue="1">
      <formula>IF($A115="",B115,)</formula>
    </cfRule>
  </conditionalFormatting>
  <conditionalFormatting sqref="D115:D119">
    <cfRule type="expression" dxfId="107" priority="114" stopIfTrue="1">
      <formula>IF($A115="",B115,)</formula>
    </cfRule>
  </conditionalFormatting>
  <conditionalFormatting sqref="E115:E119">
    <cfRule type="expression" dxfId="106" priority="111" stopIfTrue="1">
      <formula>IF($A115&lt;&gt;1,B115,"")</formula>
    </cfRule>
  </conditionalFormatting>
  <conditionalFormatting sqref="G53">
    <cfRule type="expression" dxfId="105" priority="109" stopIfTrue="1">
      <formula>$F$5="Freelancer"</formula>
    </cfRule>
    <cfRule type="expression" dxfId="104" priority="110" stopIfTrue="1">
      <formula>$F$5="DTC Int. Staff"</formula>
    </cfRule>
  </conditionalFormatting>
  <conditionalFormatting sqref="G79">
    <cfRule type="expression" dxfId="103" priority="107" stopIfTrue="1">
      <formula>#REF!="Freelancer"</formula>
    </cfRule>
    <cfRule type="expression" dxfId="102" priority="108" stopIfTrue="1">
      <formula>#REF!="DTC Int. Staff"</formula>
    </cfRule>
  </conditionalFormatting>
  <conditionalFormatting sqref="G79">
    <cfRule type="expression" dxfId="101" priority="105" stopIfTrue="1">
      <formula>$F$5="Freelancer"</formula>
    </cfRule>
    <cfRule type="expression" dxfId="100" priority="106" stopIfTrue="1">
      <formula>$F$5="DTC Int. Staff"</formula>
    </cfRule>
  </conditionalFormatting>
  <conditionalFormatting sqref="G19">
    <cfRule type="expression" dxfId="99" priority="83" stopIfTrue="1">
      <formula>$F$5="Freelancer"</formula>
    </cfRule>
    <cfRule type="expression" dxfId="98" priority="84" stopIfTrue="1">
      <formula>$F$5="DTC Int. Staff"</formula>
    </cfRule>
  </conditionalFormatting>
  <conditionalFormatting sqref="G16:G17">
    <cfRule type="expression" dxfId="97" priority="99" stopIfTrue="1">
      <formula>#REF!="Freelancer"</formula>
    </cfRule>
    <cfRule type="expression" dxfId="96" priority="100" stopIfTrue="1">
      <formula>#REF!="DTC Int. Staff"</formula>
    </cfRule>
  </conditionalFormatting>
  <conditionalFormatting sqref="G16:G17">
    <cfRule type="expression" dxfId="95" priority="97" stopIfTrue="1">
      <formula>#REF!="Freelancer"</formula>
    </cfRule>
    <cfRule type="expression" dxfId="94" priority="98" stopIfTrue="1">
      <formula>#REF!="DTC Int. Staff"</formula>
    </cfRule>
  </conditionalFormatting>
  <conditionalFormatting sqref="G16:G17">
    <cfRule type="expression" dxfId="93" priority="95" stopIfTrue="1">
      <formula>$F$5="Freelancer"</formula>
    </cfRule>
    <cfRule type="expression" dxfId="92" priority="96" stopIfTrue="1">
      <formula>$F$5="DTC Int. Staff"</formula>
    </cfRule>
  </conditionalFormatting>
  <conditionalFormatting sqref="G18">
    <cfRule type="expression" dxfId="91" priority="93" stopIfTrue="1">
      <formula>#REF!="Freelancer"</formula>
    </cfRule>
    <cfRule type="expression" dxfId="90" priority="94" stopIfTrue="1">
      <formula>#REF!="DTC Int. Staff"</formula>
    </cfRule>
  </conditionalFormatting>
  <conditionalFormatting sqref="G18">
    <cfRule type="expression" dxfId="89" priority="91" stopIfTrue="1">
      <formula>#REF!="Freelancer"</formula>
    </cfRule>
    <cfRule type="expression" dxfId="88" priority="92" stopIfTrue="1">
      <formula>#REF!="DTC Int. Staff"</formula>
    </cfRule>
  </conditionalFormatting>
  <conditionalFormatting sqref="G18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19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19">
    <cfRule type="expression" dxfId="83" priority="85" stopIfTrue="1">
      <formula>#REF!="Freelancer"</formula>
    </cfRule>
    <cfRule type="expression" dxfId="82" priority="86" stopIfTrue="1">
      <formula>#REF!="DTC Int. Staff"</formula>
    </cfRule>
  </conditionalFormatting>
  <conditionalFormatting sqref="G28:G29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3:G34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38:G41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36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43:G48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49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55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5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6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7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71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72:G7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6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76:G7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5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25">
    <cfRule type="expression" dxfId="47" priority="49" stopIfTrue="1">
      <formula>#REF!="Freelancer"</formula>
    </cfRule>
    <cfRule type="expression" dxfId="46" priority="50" stopIfTrue="1">
      <formula>#REF!="DTC Int. Staff"</formula>
    </cfRule>
  </conditionalFormatting>
  <conditionalFormatting sqref="G25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82:G8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9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1:G11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0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30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30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37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37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37">
    <cfRule type="expression" dxfId="23" priority="25" stopIfTrue="1">
      <formula>#REF!="Freelancer"</formula>
    </cfRule>
    <cfRule type="expression" dxfId="22" priority="26" stopIfTrue="1">
      <formula>#REF!="DTC Int. Staff"</formula>
    </cfRule>
  </conditionalFormatting>
  <conditionalFormatting sqref="G42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42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42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6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8:G9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Information-General Settings</vt:lpstr>
      <vt:lpstr>11_Nov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TIME09 Consulting</cp:lastModifiedBy>
  <dcterms:created xsi:type="dcterms:W3CDTF">2006-02-12T14:53:28Z</dcterms:created>
  <dcterms:modified xsi:type="dcterms:W3CDTF">2021-11-30T10:10:40Z</dcterms:modified>
</cp:coreProperties>
</file>