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99C8C50B-BA45-420F-A617-CD08947490E9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7" l="1"/>
  <c r="J8" i="47" s="1"/>
  <c r="F4" i="47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1" i="50"/>
  <c r="D126" i="50"/>
  <c r="D127" i="50" s="1"/>
  <c r="D128" i="50" s="1"/>
  <c r="D129" i="50" s="1"/>
  <c r="D130" i="50" s="1"/>
  <c r="A126" i="50"/>
  <c r="E11" i="50"/>
  <c r="B11" i="50" s="1"/>
  <c r="D11" i="50" s="1"/>
  <c r="D12" i="50" s="1"/>
  <c r="D13" i="50" s="1"/>
  <c r="D14" i="50" s="1"/>
  <c r="D15" i="50" s="1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6" i="48"/>
  <c r="E11" i="48"/>
  <c r="E16" i="48" s="1"/>
  <c r="E21" i="48" s="1"/>
  <c r="E26" i="48" s="1"/>
  <c r="E27" i="48" s="1"/>
  <c r="E28" i="48" s="1"/>
  <c r="B11" i="48"/>
  <c r="A11" i="48" s="1"/>
  <c r="B10" i="48"/>
  <c r="I8" i="48"/>
  <c r="J8" i="48" s="1"/>
  <c r="A120" i="47"/>
  <c r="E11" i="47"/>
  <c r="E12" i="47" s="1"/>
  <c r="E13" i="47" s="1"/>
  <c r="E14" i="47" s="1"/>
  <c r="E15" i="47" s="1"/>
  <c r="E16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B10" i="50" l="1"/>
  <c r="E16" i="50"/>
  <c r="B16" i="50" s="1"/>
  <c r="D16" i="50" s="1"/>
  <c r="D17" i="50" s="1"/>
  <c r="D18" i="50" s="1"/>
  <c r="D19" i="50" s="1"/>
  <c r="D20" i="50" s="1"/>
  <c r="E29" i="48"/>
  <c r="E30" i="48" s="1"/>
  <c r="E31" i="48" s="1"/>
  <c r="E32" i="48" s="1"/>
  <c r="E33" i="48"/>
  <c r="E38" i="48" s="1"/>
  <c r="B38" i="48" s="1"/>
  <c r="E12" i="48"/>
  <c r="E13" i="48" s="1"/>
  <c r="E14" i="48" s="1"/>
  <c r="E15" i="48" s="1"/>
  <c r="B16" i="48"/>
  <c r="A16" i="48" s="1"/>
  <c r="B21" i="48"/>
  <c r="A21" i="48" s="1"/>
  <c r="B26" i="48"/>
  <c r="A26" i="48" s="1"/>
  <c r="B27" i="48"/>
  <c r="A27" i="48" s="1"/>
  <c r="B11" i="47"/>
  <c r="D11" i="47" s="1"/>
  <c r="B10" i="47"/>
  <c r="B10" i="46"/>
  <c r="D11" i="48"/>
  <c r="D12" i="48" s="1"/>
  <c r="D13" i="48" s="1"/>
  <c r="D14" i="48" s="1"/>
  <c r="D15" i="48" s="1"/>
  <c r="E17" i="46"/>
  <c r="E18" i="46" s="1"/>
  <c r="E19" i="46" s="1"/>
  <c r="E20" i="46" s="1"/>
  <c r="B16" i="46"/>
  <c r="E12" i="46"/>
  <c r="E13" i="46" s="1"/>
  <c r="E14" i="46" s="1"/>
  <c r="E15" i="46" s="1"/>
  <c r="B11" i="46"/>
  <c r="E18" i="49"/>
  <c r="B17" i="49"/>
  <c r="E21" i="46"/>
  <c r="E17" i="47"/>
  <c r="B12" i="47"/>
  <c r="D16" i="49"/>
  <c r="A16" i="49"/>
  <c r="B28" i="48"/>
  <c r="B10" i="51"/>
  <c r="B11" i="51"/>
  <c r="E16" i="51"/>
  <c r="E22" i="48"/>
  <c r="E23" i="48" s="1"/>
  <c r="E24" i="48" s="1"/>
  <c r="E25" i="48" s="1"/>
  <c r="E12" i="51"/>
  <c r="E13" i="51" s="1"/>
  <c r="E14" i="51" s="1"/>
  <c r="E15" i="51" s="1"/>
  <c r="E17" i="48"/>
  <c r="E18" i="48" s="1"/>
  <c r="E19" i="48" s="1"/>
  <c r="E20" i="48" s="1"/>
  <c r="A11" i="50"/>
  <c r="A11" i="49"/>
  <c r="E12" i="50"/>
  <c r="E13" i="50" s="1"/>
  <c r="E14" i="50" s="1"/>
  <c r="E15" i="50" s="1"/>
  <c r="E17" i="50" l="1"/>
  <c r="E18" i="50" s="1"/>
  <c r="E19" i="50" s="1"/>
  <c r="E20" i="50" s="1"/>
  <c r="E21" i="50"/>
  <c r="B21" i="50" s="1"/>
  <c r="D21" i="50" s="1"/>
  <c r="D22" i="50" s="1"/>
  <c r="D23" i="50" s="1"/>
  <c r="D24" i="50" s="1"/>
  <c r="D25" i="50" s="1"/>
  <c r="D27" i="48"/>
  <c r="D26" i="48"/>
  <c r="E39" i="48"/>
  <c r="E40" i="48" s="1"/>
  <c r="E41" i="48" s="1"/>
  <c r="E42" i="48" s="1"/>
  <c r="E43" i="48"/>
  <c r="B43" i="48" s="1"/>
  <c r="D21" i="48"/>
  <c r="D22" i="48" s="1"/>
  <c r="D23" i="48" s="1"/>
  <c r="D24" i="48" s="1"/>
  <c r="D25" i="48" s="1"/>
  <c r="B33" i="48"/>
  <c r="E34" i="48"/>
  <c r="E35" i="48" s="1"/>
  <c r="E36" i="48" s="1"/>
  <c r="E37" i="48" s="1"/>
  <c r="D16" i="48"/>
  <c r="D17" i="48" s="1"/>
  <c r="D18" i="48" s="1"/>
  <c r="D19" i="48" s="1"/>
  <c r="D20" i="48" s="1"/>
  <c r="A11" i="47"/>
  <c r="D28" i="48"/>
  <c r="D29" i="48" s="1"/>
  <c r="D30" i="48" s="1"/>
  <c r="D31" i="48" s="1"/>
  <c r="D32" i="48" s="1"/>
  <c r="A28" i="48"/>
  <c r="E44" i="48"/>
  <c r="E45" i="48" s="1"/>
  <c r="E46" i="48" s="1"/>
  <c r="E47" i="48" s="1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48" i="48" l="1"/>
  <c r="E27" i="47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2" i="50"/>
  <c r="E27" i="50"/>
  <c r="E28" i="50" s="1"/>
  <c r="E30" i="50" s="1"/>
  <c r="E31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30" i="50" s="1"/>
  <c r="D31" i="50" s="1"/>
  <c r="A26" i="50"/>
  <c r="E27" i="51"/>
  <c r="B26" i="51"/>
  <c r="E54" i="48"/>
  <c r="B53" i="48"/>
  <c r="E37" i="50"/>
  <c r="E33" i="50"/>
  <c r="E34" i="50" s="1"/>
  <c r="E35" i="50" s="1"/>
  <c r="E36" i="50" s="1"/>
  <c r="B32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7" i="50"/>
  <c r="E38" i="50"/>
  <c r="D53" i="48"/>
  <c r="A53" i="48"/>
  <c r="E56" i="48"/>
  <c r="B54" i="48"/>
  <c r="D24" i="46"/>
  <c r="D25" i="46" s="1"/>
  <c r="D26" i="46" s="1"/>
  <c r="D27" i="46" s="1"/>
  <c r="D28" i="46" s="1"/>
  <c r="A24" i="46"/>
  <c r="D32" i="50"/>
  <c r="D33" i="50" s="1"/>
  <c r="D34" i="50" s="1"/>
  <c r="D35" i="50" s="1"/>
  <c r="D36" i="50" s="1"/>
  <c r="A32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9" i="50"/>
  <c r="B38" i="50"/>
  <c r="E33" i="51"/>
  <c r="E29" i="51"/>
  <c r="E30" i="51" s="1"/>
  <c r="E31" i="51" s="1"/>
  <c r="E32" i="51" s="1"/>
  <c r="B28" i="51"/>
  <c r="D37" i="50"/>
  <c r="A37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1" i="48"/>
  <c r="E57" i="48"/>
  <c r="E58" i="48" s="1"/>
  <c r="E59" i="48" s="1"/>
  <c r="E60" i="48" s="1"/>
  <c r="B56" i="48"/>
  <c r="D32" i="47"/>
  <c r="D33" i="47" s="1"/>
  <c r="D34" i="47" s="1"/>
  <c r="D35" i="47" s="1"/>
  <c r="D36" i="47" s="1"/>
  <c r="A32" i="47"/>
  <c r="B37" i="47"/>
  <c r="E38" i="47"/>
  <c r="E66" i="48" l="1"/>
  <c r="B61" i="48"/>
  <c r="E62" i="48"/>
  <c r="E63" i="48" s="1"/>
  <c r="E64" i="48" s="1"/>
  <c r="E65" i="48" s="1"/>
  <c r="E38" i="51"/>
  <c r="E34" i="51"/>
  <c r="E35" i="51" s="1"/>
  <c r="E36" i="51" s="1"/>
  <c r="E37" i="51" s="1"/>
  <c r="B33" i="51"/>
  <c r="B43" i="49"/>
  <c r="E44" i="49"/>
  <c r="D38" i="50"/>
  <c r="A38" i="50"/>
  <c r="D28" i="51"/>
  <c r="D29" i="51" s="1"/>
  <c r="D30" i="51" s="1"/>
  <c r="D31" i="51" s="1"/>
  <c r="D32" i="51" s="1"/>
  <c r="A28" i="51"/>
  <c r="E40" i="50"/>
  <c r="E41" i="50" s="1"/>
  <c r="E42" i="50" s="1"/>
  <c r="E43" i="50" s="1"/>
  <c r="B39" i="50"/>
  <c r="E44" i="50"/>
  <c r="A56" i="48"/>
  <c r="D56" i="48"/>
  <c r="D57" i="48" s="1"/>
  <c r="D58" i="48" s="1"/>
  <c r="D59" i="48" s="1"/>
  <c r="D60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4" i="50"/>
  <c r="E49" i="50"/>
  <c r="E45" i="50"/>
  <c r="E46" i="50" s="1"/>
  <c r="E47" i="50" s="1"/>
  <c r="E48" i="50" s="1"/>
  <c r="D38" i="47"/>
  <c r="A38" i="47"/>
  <c r="D39" i="50"/>
  <c r="D40" i="50" s="1"/>
  <c r="D41" i="50" s="1"/>
  <c r="D42" i="50" s="1"/>
  <c r="D43" i="50" s="1"/>
  <c r="A39" i="50"/>
  <c r="A61" i="48"/>
  <c r="D61" i="48"/>
  <c r="D62" i="48" s="1"/>
  <c r="D63" i="48" s="1"/>
  <c r="D64" i="48" s="1"/>
  <c r="D65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1" i="48"/>
  <c r="E67" i="48"/>
  <c r="E68" i="48" s="1"/>
  <c r="E69" i="48" s="1"/>
  <c r="E70" i="48" s="1"/>
  <c r="B66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6" i="48"/>
  <c r="D66" i="48"/>
  <c r="D67" i="48" s="1"/>
  <c r="D68" i="48" s="1"/>
  <c r="D69" i="48" s="1"/>
  <c r="D70" i="48" s="1"/>
  <c r="E76" i="48"/>
  <c r="E72" i="48"/>
  <c r="E73" i="48" s="1"/>
  <c r="E74" i="48" s="1"/>
  <c r="E75" i="48" s="1"/>
  <c r="B71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50" i="50"/>
  <c r="E51" i="50" s="1"/>
  <c r="E52" i="50" s="1"/>
  <c r="E53" i="50" s="1"/>
  <c r="B49" i="50"/>
  <c r="E54" i="50"/>
  <c r="A44" i="49"/>
  <c r="D44" i="49"/>
  <c r="E45" i="47"/>
  <c r="E46" i="47" s="1"/>
  <c r="E47" i="47" s="1"/>
  <c r="E48" i="47" s="1"/>
  <c r="E49" i="47"/>
  <c r="B44" i="47"/>
  <c r="D44" i="50"/>
  <c r="D45" i="50" s="1"/>
  <c r="D46" i="50" s="1"/>
  <c r="D47" i="50" s="1"/>
  <c r="D48" i="50" s="1"/>
  <c r="A44" i="50"/>
  <c r="E50" i="49"/>
  <c r="B45" i="49"/>
  <c r="E46" i="49"/>
  <c r="E47" i="49" s="1"/>
  <c r="E48" i="49" s="1"/>
  <c r="E49" i="49" s="1"/>
  <c r="E81" i="48" l="1"/>
  <c r="B76" i="48"/>
  <c r="E77" i="48"/>
  <c r="E78" i="48" s="1"/>
  <c r="E79" i="48" s="1"/>
  <c r="E80" i="48" s="1"/>
  <c r="E59" i="50"/>
  <c r="E55" i="50"/>
  <c r="E56" i="50" s="1"/>
  <c r="E57" i="50" s="1"/>
  <c r="E58" i="50" s="1"/>
  <c r="B54" i="50"/>
  <c r="B50" i="46"/>
  <c r="E51" i="46"/>
  <c r="D49" i="50"/>
  <c r="D50" i="50" s="1"/>
  <c r="D51" i="50" s="1"/>
  <c r="D52" i="50" s="1"/>
  <c r="D53" i="50" s="1"/>
  <c r="A49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1" i="48"/>
  <c r="D71" i="48"/>
  <c r="D72" i="48" s="1"/>
  <c r="D73" i="48" s="1"/>
  <c r="D74" i="48" s="1"/>
  <c r="D75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4" i="50"/>
  <c r="D55" i="50" s="1"/>
  <c r="D56" i="50" s="1"/>
  <c r="D57" i="50" s="1"/>
  <c r="D58" i="50" s="1"/>
  <c r="A54" i="50"/>
  <c r="E59" i="47"/>
  <c r="E55" i="47"/>
  <c r="E56" i="47" s="1"/>
  <c r="E57" i="47" s="1"/>
  <c r="E58" i="47" s="1"/>
  <c r="B54" i="47"/>
  <c r="B59" i="50"/>
  <c r="E64" i="50"/>
  <c r="E60" i="50"/>
  <c r="E61" i="50" s="1"/>
  <c r="E62" i="50" s="1"/>
  <c r="E63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6" i="48"/>
  <c r="D76" i="48"/>
  <c r="D77" i="48" s="1"/>
  <c r="D78" i="48" s="1"/>
  <c r="D79" i="48" s="1"/>
  <c r="D80" i="48" s="1"/>
  <c r="D49" i="47"/>
  <c r="D50" i="47" s="1"/>
  <c r="D51" i="47" s="1"/>
  <c r="D52" i="47" s="1"/>
  <c r="D53" i="47" s="1"/>
  <c r="A49" i="47"/>
  <c r="E54" i="51"/>
  <c r="B53" i="51"/>
  <c r="E82" i="48"/>
  <c r="B81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2" i="48"/>
  <c r="E83" i="48"/>
  <c r="E57" i="46"/>
  <c r="E58" i="46" s="1"/>
  <c r="E59" i="46" s="1"/>
  <c r="E60" i="46" s="1"/>
  <c r="B56" i="46"/>
  <c r="E61" i="46"/>
  <c r="E65" i="50"/>
  <c r="B64" i="50"/>
  <c r="D51" i="46"/>
  <c r="D52" i="46" s="1"/>
  <c r="D53" i="46" s="1"/>
  <c r="D54" i="46" s="1"/>
  <c r="D55" i="46" s="1"/>
  <c r="A51" i="46"/>
  <c r="A81" i="48"/>
  <c r="D81" i="48"/>
  <c r="D55" i="49"/>
  <c r="D56" i="49" s="1"/>
  <c r="D57" i="49" s="1"/>
  <c r="D58" i="49" s="1"/>
  <c r="D59" i="49" s="1"/>
  <c r="A55" i="49"/>
  <c r="A53" i="51"/>
  <c r="D53" i="51"/>
  <c r="E55" i="51"/>
  <c r="B54" i="51"/>
  <c r="D59" i="50"/>
  <c r="D60" i="50" s="1"/>
  <c r="D61" i="50" s="1"/>
  <c r="D62" i="50" s="1"/>
  <c r="D63" i="50" s="1"/>
  <c r="A59" i="50"/>
  <c r="E84" i="48" l="1"/>
  <c r="E85" i="48" s="1"/>
  <c r="E86" i="48" s="1"/>
  <c r="E87" i="48" s="1"/>
  <c r="E88" i="48"/>
  <c r="B83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4" i="50"/>
  <c r="A64" i="50"/>
  <c r="E65" i="47"/>
  <c r="B64" i="47"/>
  <c r="E56" i="51"/>
  <c r="E57" i="51" s="1"/>
  <c r="E58" i="51" s="1"/>
  <c r="E59" i="51" s="1"/>
  <c r="B55" i="51"/>
  <c r="E60" i="51"/>
  <c r="B65" i="50"/>
  <c r="E66" i="50"/>
  <c r="D56" i="46"/>
  <c r="D57" i="46" s="1"/>
  <c r="D58" i="46" s="1"/>
  <c r="D59" i="46" s="1"/>
  <c r="D60" i="46" s="1"/>
  <c r="A56" i="46"/>
  <c r="D82" i="48"/>
  <c r="A82" i="48"/>
  <c r="D54" i="51"/>
  <c r="A54" i="51"/>
  <c r="E62" i="46"/>
  <c r="E63" i="46" s="1"/>
  <c r="E64" i="46" s="1"/>
  <c r="E65" i="46" s="1"/>
  <c r="B61" i="46"/>
  <c r="E66" i="46"/>
  <c r="E71" i="50" l="1"/>
  <c r="E67" i="50"/>
  <c r="E68" i="50" s="1"/>
  <c r="E69" i="50" s="1"/>
  <c r="E70" i="50" s="1"/>
  <c r="B66" i="50"/>
  <c r="D55" i="51"/>
  <c r="D56" i="51" s="1"/>
  <c r="D57" i="51" s="1"/>
  <c r="D58" i="51" s="1"/>
  <c r="D59" i="51" s="1"/>
  <c r="A55" i="51"/>
  <c r="E71" i="49"/>
  <c r="B70" i="49"/>
  <c r="D83" i="48"/>
  <c r="D84" i="48" s="1"/>
  <c r="D85" i="48" s="1"/>
  <c r="D86" i="48" s="1"/>
  <c r="D87" i="48" s="1"/>
  <c r="A83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9" i="48"/>
  <c r="E90" i="48" s="1"/>
  <c r="E91" i="48" s="1"/>
  <c r="E92" i="48" s="1"/>
  <c r="E93" i="48"/>
  <c r="B88" i="48"/>
  <c r="D65" i="50"/>
  <c r="A65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4" i="48"/>
  <c r="E95" i="48" s="1"/>
  <c r="E96" i="48" s="1"/>
  <c r="E97" i="48" s="1"/>
  <c r="E98" i="48" s="1"/>
  <c r="E99" i="48"/>
  <c r="B93" i="48"/>
  <c r="D66" i="50"/>
  <c r="D67" i="50" s="1"/>
  <c r="D68" i="50" s="1"/>
  <c r="D69" i="50" s="1"/>
  <c r="D70" i="50" s="1"/>
  <c r="A66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8" i="48"/>
  <c r="D89" i="48" s="1"/>
  <c r="D90" i="48" s="1"/>
  <c r="D91" i="48" s="1"/>
  <c r="D92" i="48" s="1"/>
  <c r="A88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2" i="50"/>
  <c r="E73" i="50" s="1"/>
  <c r="E74" i="50" s="1"/>
  <c r="E75" i="50" s="1"/>
  <c r="B71" i="50"/>
  <c r="E76" i="50"/>
  <c r="D66" i="47" l="1"/>
  <c r="D67" i="47" s="1"/>
  <c r="D68" i="47" s="1"/>
  <c r="D69" i="47" s="1"/>
  <c r="D70" i="47" s="1"/>
  <c r="A66" i="47"/>
  <c r="A93" i="48"/>
  <c r="D93" i="48"/>
  <c r="D94" i="48" s="1"/>
  <c r="D95" i="48" s="1"/>
  <c r="D96" i="48" s="1"/>
  <c r="D97" i="48" s="1"/>
  <c r="D98" i="48" s="1"/>
  <c r="E100" i="48"/>
  <c r="E101" i="48" s="1"/>
  <c r="E102" i="48" s="1"/>
  <c r="E103" i="48" s="1"/>
  <c r="E104" i="48"/>
  <c r="B99" i="48"/>
  <c r="E72" i="47"/>
  <c r="E73" i="47" s="1"/>
  <c r="E74" i="47" s="1"/>
  <c r="E75" i="47" s="1"/>
  <c r="E76" i="47"/>
  <c r="B71" i="47"/>
  <c r="E77" i="50"/>
  <c r="E78" i="50" s="1"/>
  <c r="E79" i="50" s="1"/>
  <c r="E80" i="50" s="1"/>
  <c r="B76" i="50"/>
  <c r="E81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1" i="50"/>
  <c r="D72" i="50" s="1"/>
  <c r="D73" i="50" s="1"/>
  <c r="D74" i="50" s="1"/>
  <c r="D75" i="50" s="1"/>
  <c r="A71" i="50"/>
  <c r="D71" i="46"/>
  <c r="D72" i="46" s="1"/>
  <c r="D73" i="46" s="1"/>
  <c r="D74" i="46" s="1"/>
  <c r="D75" i="46" s="1"/>
  <c r="A71" i="46"/>
  <c r="D76" i="50" l="1"/>
  <c r="D77" i="50" s="1"/>
  <c r="D78" i="50" s="1"/>
  <c r="D79" i="50" s="1"/>
  <c r="D80" i="50" s="1"/>
  <c r="A76" i="50"/>
  <c r="E105" i="48"/>
  <c r="E106" i="48" s="1"/>
  <c r="E107" i="48" s="1"/>
  <c r="E108" i="48" s="1"/>
  <c r="E109" i="48"/>
  <c r="B104" i="48"/>
  <c r="D76" i="46"/>
  <c r="A76" i="46"/>
  <c r="A71" i="47"/>
  <c r="D71" i="47"/>
  <c r="D72" i="47" s="1"/>
  <c r="D73" i="47" s="1"/>
  <c r="D74" i="47" s="1"/>
  <c r="D75" i="47" s="1"/>
  <c r="D126" i="48"/>
  <c r="D127" i="48" s="1"/>
  <c r="D128" i="48" s="1"/>
  <c r="D129" i="48" s="1"/>
  <c r="D130" i="48" s="1"/>
  <c r="A99" i="48"/>
  <c r="D99" i="48"/>
  <c r="D100" i="48" s="1"/>
  <c r="D101" i="48" s="1"/>
  <c r="D102" i="48" s="1"/>
  <c r="D103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6" i="50"/>
  <c r="B81" i="50"/>
  <c r="E82" i="50"/>
  <c r="E83" i="50" s="1"/>
  <c r="E84" i="50" s="1"/>
  <c r="E85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1" i="50"/>
  <c r="D82" i="50" s="1"/>
  <c r="D83" i="50" s="1"/>
  <c r="D84" i="50" s="1"/>
  <c r="D85" i="50" s="1"/>
  <c r="A81" i="50"/>
  <c r="D104" i="48"/>
  <c r="D105" i="48" s="1"/>
  <c r="D106" i="48" s="1"/>
  <c r="D107" i="48" s="1"/>
  <c r="D108" i="48" s="1"/>
  <c r="A104" i="48"/>
  <c r="E87" i="50"/>
  <c r="E88" i="50" s="1"/>
  <c r="E89" i="50" s="1"/>
  <c r="E90" i="50" s="1"/>
  <c r="B86" i="50"/>
  <c r="E91" i="50"/>
  <c r="E87" i="49"/>
  <c r="E83" i="49"/>
  <c r="E84" i="49" s="1"/>
  <c r="E85" i="49" s="1"/>
  <c r="E86" i="49" s="1"/>
  <c r="B82" i="49"/>
  <c r="E110" i="48"/>
  <c r="B109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10" i="48"/>
  <c r="E111" i="48"/>
  <c r="E87" i="47"/>
  <c r="E88" i="47" s="1"/>
  <c r="E89" i="47" s="1"/>
  <c r="E90" i="47" s="1"/>
  <c r="B86" i="47"/>
  <c r="E91" i="47"/>
  <c r="A109" i="48"/>
  <c r="D109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2" i="50"/>
  <c r="B91" i="50"/>
  <c r="D86" i="50"/>
  <c r="D87" i="50" s="1"/>
  <c r="D88" i="50" s="1"/>
  <c r="D89" i="50" s="1"/>
  <c r="D90" i="50" s="1"/>
  <c r="A86" i="50"/>
  <c r="D110" i="48" l="1"/>
  <c r="A110" i="48"/>
  <c r="D87" i="49"/>
  <c r="D88" i="49" s="1"/>
  <c r="D89" i="49" s="1"/>
  <c r="D90" i="49" s="1"/>
  <c r="D91" i="49" s="1"/>
  <c r="A87" i="49"/>
  <c r="E93" i="50"/>
  <c r="B92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2" i="48"/>
  <c r="E113" i="48" s="1"/>
  <c r="E114" i="48" s="1"/>
  <c r="E115" i="48" s="1"/>
  <c r="E116" i="48"/>
  <c r="B111" i="48"/>
  <c r="D91" i="50"/>
  <c r="A91" i="50"/>
  <c r="A81" i="51"/>
  <c r="D81" i="51"/>
  <c r="D111" i="48" l="1"/>
  <c r="D112" i="48" s="1"/>
  <c r="D113" i="48" s="1"/>
  <c r="D114" i="48" s="1"/>
  <c r="D115" i="48" s="1"/>
  <c r="A111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2" i="50"/>
  <c r="A92" i="50"/>
  <c r="D82" i="51"/>
  <c r="D83" i="51" s="1"/>
  <c r="D84" i="51" s="1"/>
  <c r="D85" i="51" s="1"/>
  <c r="D86" i="51" s="1"/>
  <c r="A82" i="51"/>
  <c r="B93" i="50"/>
  <c r="E99" i="50"/>
  <c r="E94" i="50"/>
  <c r="E95" i="50" s="1"/>
  <c r="E96" i="50" s="1"/>
  <c r="E97" i="50" s="1"/>
  <c r="E98" i="50" s="1"/>
  <c r="B121" i="48"/>
  <c r="E121" i="48"/>
  <c r="E117" i="48"/>
  <c r="E118" i="48" s="1"/>
  <c r="E119" i="48" s="1"/>
  <c r="E120" i="48" s="1"/>
  <c r="B116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1" i="48"/>
  <c r="D122" i="48" s="1"/>
  <c r="D123" i="48" s="1"/>
  <c r="D124" i="48" s="1"/>
  <c r="D125" i="48" s="1"/>
  <c r="A121" i="48"/>
  <c r="B92" i="51"/>
  <c r="E98" i="51"/>
  <c r="E93" i="51"/>
  <c r="E94" i="51" s="1"/>
  <c r="E95" i="51" s="1"/>
  <c r="E96" i="51" s="1"/>
  <c r="E97" i="51" s="1"/>
  <c r="D116" i="48"/>
  <c r="D117" i="48" s="1"/>
  <c r="D118" i="48" s="1"/>
  <c r="D119" i="48" s="1"/>
  <c r="D120" i="48" s="1"/>
  <c r="A116" i="48"/>
  <c r="D93" i="46"/>
  <c r="D94" i="46" s="1"/>
  <c r="D95" i="46" s="1"/>
  <c r="D96" i="46" s="1"/>
  <c r="A93" i="46"/>
  <c r="E126" i="48"/>
  <c r="E127" i="48" s="1"/>
  <c r="E128" i="48" s="1"/>
  <c r="E129" i="48" s="1"/>
  <c r="E130" i="48" s="1"/>
  <c r="E122" i="48"/>
  <c r="E123" i="48" s="1"/>
  <c r="E124" i="48" s="1"/>
  <c r="E125" i="48" s="1"/>
  <c r="B99" i="50"/>
  <c r="E100" i="50"/>
  <c r="E101" i="50" s="1"/>
  <c r="E102" i="50" s="1"/>
  <c r="E103" i="50" s="1"/>
  <c r="E104" i="50"/>
  <c r="B99" i="49"/>
  <c r="E100" i="49"/>
  <c r="D92" i="47"/>
  <c r="A92" i="47"/>
  <c r="E103" i="46"/>
  <c r="B98" i="46"/>
  <c r="E99" i="46"/>
  <c r="E100" i="46" s="1"/>
  <c r="E101" i="46" s="1"/>
  <c r="E102" i="46" s="1"/>
  <c r="D93" i="50"/>
  <c r="D94" i="50" s="1"/>
  <c r="D95" i="50" s="1"/>
  <c r="D96" i="50" s="1"/>
  <c r="D97" i="50" s="1"/>
  <c r="D98" i="50" s="1"/>
  <c r="A93" i="50"/>
  <c r="D97" i="46" l="1"/>
  <c r="D92" i="51"/>
  <c r="D93" i="51" s="1"/>
  <c r="D94" i="51" s="1"/>
  <c r="D95" i="51" s="1"/>
  <c r="D96" i="51" s="1"/>
  <c r="D97" i="51" s="1"/>
  <c r="A92" i="51"/>
  <c r="D99" i="50"/>
  <c r="D100" i="50" s="1"/>
  <c r="D101" i="50" s="1"/>
  <c r="D102" i="50" s="1"/>
  <c r="D103" i="50" s="1"/>
  <c r="A99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4" i="50"/>
  <c r="E109" i="50"/>
  <c r="E105" i="50"/>
  <c r="E106" i="50" s="1"/>
  <c r="E107" i="50" s="1"/>
  <c r="E108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9" i="50"/>
  <c r="E110" i="50"/>
  <c r="E111" i="50" s="1"/>
  <c r="E112" i="50" s="1"/>
  <c r="E113" i="50" s="1"/>
  <c r="E114" i="50"/>
  <c r="E105" i="46"/>
  <c r="B104" i="46"/>
  <c r="D100" i="49"/>
  <c r="D101" i="49" s="1"/>
  <c r="D102" i="49" s="1"/>
  <c r="D103" i="49" s="1"/>
  <c r="D104" i="49" s="1"/>
  <c r="A100" i="49"/>
  <c r="D103" i="46"/>
  <c r="A103" i="46"/>
  <c r="D104" i="50"/>
  <c r="D105" i="50" s="1"/>
  <c r="D106" i="50" s="1"/>
  <c r="D107" i="50" s="1"/>
  <c r="D108" i="50" s="1"/>
  <c r="A104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4" i="50"/>
  <c r="E119" i="50"/>
  <c r="E115" i="50"/>
  <c r="E116" i="50" s="1"/>
  <c r="E117" i="50" s="1"/>
  <c r="E118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9" i="50"/>
  <c r="D110" i="50" s="1"/>
  <c r="D111" i="50" s="1"/>
  <c r="D112" i="50" s="1"/>
  <c r="D113" i="50" s="1"/>
  <c r="A109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9" i="50" l="1"/>
  <c r="E120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4" i="50"/>
  <c r="D115" i="50" s="1"/>
  <c r="D116" i="50" s="1"/>
  <c r="D117" i="50" s="1"/>
  <c r="D118" i="50" s="1"/>
  <c r="A114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1" i="50"/>
  <c r="B120" i="50"/>
  <c r="B121" i="50"/>
  <c r="D113" i="47"/>
  <c r="D114" i="47" s="1"/>
  <c r="D115" i="47" s="1"/>
  <c r="D116" i="47" s="1"/>
  <c r="D117" i="47" s="1"/>
  <c r="A113" i="47"/>
  <c r="D119" i="50"/>
  <c r="A119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20" i="50"/>
  <c r="A120" i="50"/>
  <c r="E129" i="47"/>
  <c r="E126" i="47"/>
  <c r="E127" i="47" s="1"/>
  <c r="E128" i="47" s="1"/>
  <c r="A121" i="50"/>
  <c r="D121" i="50"/>
  <c r="D122" i="50" s="1"/>
  <c r="D123" i="50" s="1"/>
  <c r="D124" i="50" s="1"/>
  <c r="D125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2" i="50"/>
  <c r="E123" i="50" s="1"/>
  <c r="E124" i="50" s="1"/>
  <c r="E125" i="50" s="1"/>
  <c r="E126" i="50"/>
  <c r="E127" i="50" s="1"/>
  <c r="E128" i="50" s="1"/>
  <c r="E129" i="50" s="1"/>
  <c r="E130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<sst xmlns="http://schemas.openxmlformats.org/spreadsheetml/2006/main" count="2252" uniqueCount="626">
  <si>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</si>
  <si>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</si>
  <si>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</si>
  <si>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</si>
  <si>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</si>
  <si>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</si>
  <si>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</si>
  <si>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</si>
  <si>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</si>
  <si>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</si>
  <si>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</si>
  <si>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</si>
  <si>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</si>
  <si>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</si>
  <si>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</si>
  <si>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</si>
  <si>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</si>
  <si>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</si>
  <si>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</si>
  <si>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</si>
  <si>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</si>
  <si>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</si>
  <si>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</si>
  <si>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</si>
  <si>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</si>
  <si>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</si>
  <si>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</si>
  <si>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</si>
  <si>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</si>
  <si>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</si>
  <si>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</si>
  <si>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</si>
  <si>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</si>
  <si>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</si>
  <si>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</si>
  <si>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</si>
  <si>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</si>
  <si>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</si>
  <si>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</si>
  <si>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</si>
  <si>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</si>
  <si>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</si>
  <si>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</si>
  <si>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</si>
  <si>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</si>
  <si>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</si>
  <si>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</si>
  <si>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</si>
  <si>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</si>
  <si>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</si>
  <si>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</si>
  <si>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</si>
  <si>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</si>
  <si>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</si>
  <si>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</si>
  <si>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</si>
  <si>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</si>
  <si>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</si>
  <si>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</si>
  <si>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</si>
  <si>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</si>
  <si>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</si>
  <si>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</si>
  <si>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</si>
  <si>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</si>
  <si>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</si>
  <si>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</si>
  <si>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</si>
  <si>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</si>
  <si>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</si>
  <si>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</si>
  <si>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</si>
  <si>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</si>
  <si>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</si>
  <si>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</si>
  <si>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</si>
  <si>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</si>
  <si>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</si>
  <si>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</si>
  <si>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</si>
  <si>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</si>
  <si>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</si>
  <si>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</si>
  <si>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</si>
  <si>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</si>
  <si>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</si>
  <si>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</si>
  <si>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</si>
  <si>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</si>
  <si>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</si>
  <si>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</si>
  <si>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</si>
  <si>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</si>
  <si>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</si>
  <si>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</si>
  <si>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</si>
  <si>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</si>
  <si>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</si>
  <si>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</si>
  <si>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</si>
  <si>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</si>
  <si>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</si>
  <si>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</si>
  <si>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</si>
  <si>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</si>
  <si>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</si>
  <si>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</si>
  <si>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</si>
  <si>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</si>
  <si>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</si>
  <si>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</si>
  <si>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</si>
  <si>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</si>
  <si>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</si>
  <si>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</si>
  <si>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</si>
  <si>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</si>
  <si>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</si>
  <si>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</si>
  <si>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</si>
  <si>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</si>
  <si>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</si>
  <si>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</si>
  <si>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</si>
  <si>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</si>
  <si>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</si>
  <si>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</si>
  <si>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</si>
  <si>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</si>
  <si>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</si>
  <si>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</si>
  <si>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</si>
  <si>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</si>
  <si>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</si>
  <si>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</si>
  <si>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</si>
  <si>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</si>
  <si>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</si>
  <si>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</si>
  <si>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</si>
  <si>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</si>
  <si>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</si>
  <si>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</si>
  <si>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</si>
  <si>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</si>
  <si>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</si>
  <si>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</si>
  <si>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</si>
  <si>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</si>
  <si>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</si>
  <si>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</si>
  <si>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</si>
  <si>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</si>
  <si>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</si>
  <si>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</si>
  <si>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</si>
  <si>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</si>
  <si>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</si>
  <si>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</si>
  <si>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</si>
  <si>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</si>
  <si>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</si>
  <si>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</si>
  <si>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</si>
  <si>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</si>
  <si>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</si>
  <si>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</si>
  <si>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</si>
  <si>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</si>
  <si>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</si>
  <si>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</si>
  <si>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</si>
  <si>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</si>
  <si>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</si>
  <si>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</si>
  <si>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</si>
  <si>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</si>
  <si>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</si>
  <si>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</si>
  <si>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</si>
  <si>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</si>
  <si>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</si>
  <si>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</si>
  <si>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</si>
  <si>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</si>
  <si>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</si>
  <si>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</si>
  <si>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</si>
  <si>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</si>
  <si>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</si>
  <si>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</si>
  <si>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</si>
  <si>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</si>
  <si>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</si>
  <si>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</si>
  <si>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</si>
  <si>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</si>
  <si>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</si>
  <si>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</si>
  <si>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</si>
  <si>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</si>
  <si>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</si>
  <si>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</si>
  <si>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</si>
  <si>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</si>
  <si>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</si>
  <si>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</si>
  <si>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</si>
  <si>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</si>
  <si>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</si>
  <si>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</si>
  <si>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</si>
  <si>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</si>
  <si>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</si>
  <si>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</si>
  <si>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</si>
  <si>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</si>
  <si>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</si>
  <si>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</si>
  <si>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</si>
  <si>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</si>
  <si>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</si>
  <si>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</si>
  <si>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</si>
  <si>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</si>
  <si>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</si>
  <si>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</si>
  <si>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</si>
  <si>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</si>
  <si>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</si>
  <si>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</si>
  <si>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</si>
  <si>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</si>
  <si>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</si>
  <si>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</si>
  <si>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</si>
  <si>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</si>
  <si>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</si>
  <si>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</si>
  <si>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</si>
  <si>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</si>
  <si>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</si>
  <si>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</si>
  <si>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</si>
  <si>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</si>
  <si>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</si>
  <si>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</si>
  <si>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</si>
  <si>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</si>
  <si>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</si>
  <si>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</si>
  <si>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</si>
  <si>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</si>
  <si>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</si>
  <si>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</si>
  <si>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</si>
  <si>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</si>
  <si>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</si>
  <si>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</si>
  <si>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</si>
  <si>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</si>
  <si>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</si>
  <si>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</si>
  <si>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</si>
  <si>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</si>
  <si>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</si>
  <si>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</si>
  <si>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</si>
  <si>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</si>
  <si>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</si>
  <si>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</si>
  <si>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</si>
  <si>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</si>
  <si>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</si>
  <si>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</si>
  <si>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</si>
  <si>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</si>
  <si>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</si>
  <si>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</si>
  <si>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</si>
  <si>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</si>
  <si>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</si>
  <si>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</si>
  <si>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</si>
  <si>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</si>
  <si>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</si>
  <si>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</si>
  <si>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</si>
  <si>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</si>
  <si>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</si>
  <si>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</si>
  <si>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</si>
  <si>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</si>
  <si>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</si>
  <si>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</si>
  <si>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</si>
  <si>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</si>
  <si>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</si>
  <si>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</si>
  <si>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</si>
  <si>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</si>
  <si>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</si>
  <si>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</si>
  <si>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</si>
  <si>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</si>
  <si>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</si>
  <si>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</si>
  <si>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</si>
  <si>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</si>
  <si>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</si>
  <si>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</si>
  <si>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</si>
  <si>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</si>
  <si>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</si>
  <si>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</si>
  <si>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</si>
  <si>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</si>
  <si>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</si>
  <si>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</si>
  <si>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</si>
  <si>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</si>
  <si>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</si>
  <si>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</si>
  <si>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</si>
  <si>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</si>
  <si>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</si>
  <si>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</si>
  <si>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</si>
  <si>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</si>
  <si>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</si>
  <si>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</si>
  <si>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</si>
  <si>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</si>
  <si>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</si>
  <si>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</si>
  <si>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</si>
  <si>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</si>
  <si>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</si>
  <si>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</si>
  <si>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</si>
  <si>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</si>
  <si>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</si>
  <si>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</si>
  <si>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</si>
  <si>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</si>
  <si>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</si>
  <si>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</si>
  <si>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</si>
  <si>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</si>
  <si>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</si>
  <si>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</si>
  <si>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</si>
  <si>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</si>
  <si>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</si>
  <si>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</si>
  <si>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</si>
  <si>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</si>
  <si>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</si>
  <si>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</si>
  <si>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</si>
  <si>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</si>
  <si>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</si>
  <si>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</si>
  <si>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</si>
  <si>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</si>
  <si>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</si>
  <si>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</si>
  <si>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</si>
  <si>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</si>
  <si>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</si>
  <si>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</si>
  <si>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</si>
  <si>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</si>
  <si>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</si>
  <si>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</si>
  <si>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</si>
  <si>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</si>
  <si>
    <t>OIC Strategic Management: Interview with OIC's Executives (Online) (ผู้ช่วยชัยยุทธ์ ผู้ช่วยมยุรินทร์ รองชนะพล)</t>
  </si>
  <si>
    <t>OIC Strategic Management: 1) Revised Team's Work &amp; 2) Prepared for Workshop, External Interview, &amp; Focus Group &amp; 3) Worked on Workshop Presentation</t>
  </si>
  <si>
    <t>ETDA Index: Worked on Adhoc</t>
  </si>
  <si>
    <t>OIC Strategic Management: Interview with OIC's Executives (Online) (ท่านสุทธิพล เลขาธิการ)</t>
  </si>
  <si>
    <t>OIC 3 hrs Other 1 hrs.</t>
  </si>
  <si>
    <t>ETDA Index: 1) Internal Meeting with Win about Power BI &amp; 2) Voice Over Fastwork Process K.Surasen &amp; 3) Revised Infographic Outline &amp; Content &amp; 4) Prepared for Progress Update Meeting</t>
  </si>
  <si>
    <t>OIC Strategic Management: 1) Worked on Workshop Presentation &amp; 2) Prepared for Stakeholder Interview</t>
  </si>
  <si>
    <t>OIC 2 hrs Other 1 hrs.</t>
  </si>
  <si>
    <t>ETDA Index: 1) August Progress Update Meeting with ETDA Team &amp; 2) Revised Infographic Outline &amp; Content &amp; 3) Prepared for Public Conference</t>
  </si>
  <si>
    <t>OIC 1 hrs Other 1 hrs.</t>
  </si>
  <si>
    <t>ETDA Index: 1) Revised Infographic Outline &amp; Content &amp; 2) Reviewed Voice Over Work</t>
  </si>
  <si>
    <t>ETDA Master Plan: Online Discussion Session with DGA &amp; EIT</t>
  </si>
  <si>
    <t>OIC Strategic Management: Prepared for Workshop</t>
  </si>
  <si>
    <t>OIC 5 hrs. Other 1 hrs.</t>
  </si>
  <si>
    <t>OIC Strategic Management: 1) Worked on Workshop Presentation &amp; 2) Attended the Workshop for OIC</t>
  </si>
  <si>
    <t>ETDA Index: 1) Worked on Cover Letter &amp; 2) Revised Infographic Content</t>
  </si>
  <si>
    <t>ETDA Index: Revised Infographic Content</t>
  </si>
  <si>
    <t>ETDA 4 hrs. Other 1 hrs.</t>
  </si>
  <si>
    <t>ETDA Index: Worked on Additional Infographic Content</t>
  </si>
  <si>
    <t>Sick Leave (Half-day)</t>
  </si>
  <si>
    <t>OIC Strategic Management: Prepared for Stakeholder Interview</t>
  </si>
  <si>
    <t>ETDA Index: 1) Worked on Additional Infographic Content &amp; 2) Prepared for Public Conference</t>
  </si>
  <si>
    <t>ETDA Index: 1) Prepared for Public Conference &amp; 2) Worked on Final Report</t>
  </si>
  <si>
    <t>OIC Strategic Management: 1) Prepared for Stakeholder Interview &amp; Focus Group &amp; 2) Worked on Inception Report Structure &amp; 3) Worked on Contract Revision</t>
  </si>
  <si>
    <t>The Queen's Birthday</t>
  </si>
  <si>
    <t>ETDA Master Plan: 1st Public Conference</t>
  </si>
  <si>
    <t>ETDA Index: 1) Worked on Contract Revision &amp; 2) Worked on Final Report</t>
  </si>
  <si>
    <t>OIC Strategic Management: 1) Worked on Contract Revision &amp; 2) Prepared for Stakeholder Interview, Focus Group, and Board Repeat Meeting</t>
  </si>
  <si>
    <t>ETDA Master Plan: 1) Internal Meeting &amp; 2) Online Meeting with ETDA TEAM (Dr.Sak &amp; K.Kob) 3) Talk with P'Tile about Dashboard</t>
  </si>
  <si>
    <t>ETDA Index: Worked on Presentation for Briefing Executive Director Chaichana</t>
  </si>
  <si>
    <t>ETDA Index: Worked on Public Conference Presentation</t>
  </si>
  <si>
    <t>ETDA Index: 1) Reviewed and Revised Draft VDO Clip &amp; 2) Worked on Contract Revision</t>
  </si>
  <si>
    <t>TIME-202149</t>
  </si>
  <si>
    <t>ETDA Dashboard: Drafted the Development Roadmap of DAC, ETDA</t>
  </si>
  <si>
    <t>ETDA Dashboard: Internal Meeting with P'Tie &amp; Revised the Development Roadmap</t>
  </si>
  <si>
    <t>ETDA Dashboard: Discussed and Preapred for TOR</t>
  </si>
  <si>
    <t>ETDA Dashboard: Online Meeting with ETDA Team for TOR Scope</t>
  </si>
  <si>
    <t>ETDA Index: 1) Worked on Public Conference Presentation &amp; 2) Prepared Data for Dr.Chaichana</t>
  </si>
  <si>
    <t>ETDA Index: 1) Online Meeting for Briefing Executive Director Chaichana &amp; 2) Worked on Public Conference Presentation</t>
  </si>
  <si>
    <t>OIC Strategic Management: Prepared for Board Repeat Meeting</t>
  </si>
  <si>
    <t>ETDA Master Plan: 1) Attended Meeting Electronic Transaction Sub-Committee (Online) &amp; 2) Internal Meeting with ETDA Team (Online)</t>
  </si>
  <si>
    <t>OIC Strategic Management: Discussed with K.Oh about Interview, Board Repeat meeting, and Mini-survey</t>
  </si>
  <si>
    <t>ETDA Index: 1) Worked on Public Conference Presentation &amp; 2) Commented on VDO Clips &amp; 3)Worked on Final Report</t>
  </si>
  <si>
    <t>ETDA Index: 1) Discussion with K.Sujin ETDA about Public Conference Presentation &amp; 2) Attended ETDA's Meeting of the study project on E-transaction Economic Impact Assessment to collect data for this project &amp; 3) Revised Excel Dashboard Metadata Part &amp; 4) Revised Public Conference Presentation &amp; 5) Worked on Final Report</t>
  </si>
  <si>
    <t>ETDA Index: 1) Worked on Draft Press Release &amp; 2) Worked on Final Report &amp; 3) Prepared for Public Conference</t>
  </si>
  <si>
    <t>ETDA Index: 1) Attended Focus Group Hosted by ETDA &amp; 2) Public Conference</t>
  </si>
  <si>
    <t>OIC Strategic Management: Worked on Inception Report</t>
  </si>
  <si>
    <t>OIC 7 hrs. ETDA 1 hrs.</t>
  </si>
  <si>
    <t>OIC Strategic Management: 1) Worked on Inception Report &amp; 2) Worked on Progress Report August</t>
  </si>
  <si>
    <t>ETDA Master Plan: 2nd Public Conference</t>
  </si>
  <si>
    <t>ETDA Master Plan: 1) Internal Meeting with ETDA Team about Dashboard ETDA Website (Online) &amp; 2) Internal Meeting with P.Jom P.Tile for Dashboard Development &amp; 3) Redesign Dashboard for Power BI</t>
  </si>
  <si>
    <t>OIC Strategic Management: 1) Worked on Inception Report &amp; 2) Wored on Focus Group Presentation</t>
  </si>
  <si>
    <t>ETDA Index: Revised the Press Release</t>
  </si>
  <si>
    <t>ETDA Master Plan: 1) Internal Meeting &amp; 2) Prepared Data for P'Jom</t>
  </si>
  <si>
    <t>ETDA Master Plan: 1) Internal Meeting with ETDA Team and Guest Speaker &amp; 2)  Prepared Data for P'Jom</t>
  </si>
  <si>
    <t>OIC Strategic Management: 1) Interviewed with Stakeholder (RSP) &amp; 2) Worked on Inception Report &amp; 3) Worked on Draft Master Plan</t>
  </si>
  <si>
    <t>OIC Strategic Management: 1) Worked on Draft Master Plan &amp; 2) Interview with Stakeholder (MOPH) &amp; 3) Printed Report</t>
  </si>
  <si>
    <t>OIC Strategic Management: 1) Worked on Draft Master Plan &amp; 2) Worked on Board Repeat Presentation</t>
  </si>
  <si>
    <t>OIC Strategic Management: Worked on Draft Master Plan</t>
  </si>
  <si>
    <t>OIC Strategic Management: 1) Worked on Board Repeat Presentation &amp; 2) Revised Focus Group Presentation</t>
  </si>
  <si>
    <t>ETDA Index: Worked on Ad-hoc for K.Chartchai</t>
  </si>
  <si>
    <t>ETDA Index: 1) Worked on Final Report &amp; 2) Worked on Ad-hoc for K.Chartchai &amp; 3) Online Meeting with ETDA Team (K.Chartchai)</t>
  </si>
  <si>
    <t>ETDA Index: 1) Worked on Final Report &amp; 2) Worked on Master Slides</t>
  </si>
  <si>
    <t>OIC Strategic Management: Online Meeting with OIC for Draft Master Plan Review</t>
  </si>
  <si>
    <t>OIC Strategic Management: Focus Group with Stakeholder (Online)</t>
  </si>
  <si>
    <t>ETDA Index: Worked on Presentation for PR</t>
  </si>
  <si>
    <t>OIC Strategic Management: Online Interview with Royal Thai Police</t>
  </si>
  <si>
    <t>OIC Strategic Management: 1) Board Repeat Meeting &amp; 2) Online Interview with The Comptroller General's Department</t>
  </si>
  <si>
    <t>ETDA Index: 4th Approval Meeting (Final Report)</t>
  </si>
  <si>
    <t>ETDA Index: 1) Worked on Final Report &amp; 2) Proof Read the Final Report &amp; 3) Prepared for Final Report Deliver</t>
  </si>
  <si>
    <t>ETDA Index: 1) Proof Read the Final Report &amp; 2) Prepared for Final Report Deliver &amp; 3) Worked on Presentation for 4th Approval Meeting</t>
  </si>
  <si>
    <t>ETDA Index: Reviewed Infographic A5</t>
  </si>
  <si>
    <t>ETDA Index: Proof Read the Infographic A5</t>
  </si>
  <si>
    <t>ETDA Master Plan: Internal Meeting with ETDA Team (Online)</t>
  </si>
  <si>
    <t>OIC Strategic Management: 1) Worked on Monthly Progress Report &amp; 2) Prepared for Stakeholder Interview</t>
  </si>
  <si>
    <t>VDO: Team Leader for Better Performance</t>
  </si>
  <si>
    <t>OIC Strategic Management: Revised Draft Master Plan &amp; Master Deck</t>
  </si>
  <si>
    <t>OIC 8 hrs. Other 1 hrs.</t>
  </si>
  <si>
    <t>OIC Strategic Management: 1) Revised Draft Master Plan &amp; Master Deck &amp; 2) Internal Meeting with OIC Team</t>
  </si>
  <si>
    <t>OIC Strategic Management: 1) Revised Draft Master Plan &amp; Master Deck &amp; 2) Worked on Presentation for 10 Sep</t>
  </si>
  <si>
    <t>ETDA Index: 1) Revised Team Work &amp; 2) Proof Read the Infographic A5</t>
  </si>
  <si>
    <t>OIC Strategic Management: 1) Sub-committee Meeting for Draft Master Plan &amp; 2) Revised Draft Master Plan &amp; Slides</t>
  </si>
  <si>
    <t>ETDA Master Plan: Worked on Executive Summary</t>
  </si>
  <si>
    <t>OIC Strategic Management: 1) Revised Draft Master Plan &amp; Slides &amp; 2) Prepared for meeting</t>
  </si>
  <si>
    <t>ETDA Index: Revised the Final Report</t>
  </si>
  <si>
    <t>OIC Strategic Management: 1) Internal Meeting &amp; 2) Revised Draft Master Plan &amp; Slides</t>
  </si>
  <si>
    <t>ETDA Index: 1) Revised the Final Report &amp; 2) Proof Read the Infographic A5</t>
  </si>
  <si>
    <t>OIC 3 hrs. Other 1 hrs.</t>
  </si>
  <si>
    <t>ETDA Index: Proof Read and Worked on Additional Content of the Infographic A5</t>
  </si>
  <si>
    <t>OIC Strategic Management: Worked on Presentation for Executive Briefing on 16 Sep</t>
  </si>
  <si>
    <t>OIC Strategic Management: 1) Revised Team's Work &amp; 2) Worked on Presentation for 20 Sep (Draft Plan Approval Meeting)</t>
  </si>
  <si>
    <t>OIC Strategic Management: Revised Draft Master Plan</t>
  </si>
  <si>
    <t>Skill Improvement : Ego is the enemy ตัวคุณคือศัตรู ศิลปะการบริหารอีโก้ &amp; The Great Resignation อภิมหาการลาออก เมื่อมนุษย์เงินเดือนต้องการชีวิตคืน</t>
  </si>
  <si>
    <t>TIME-202096</t>
  </si>
  <si>
    <t xml:space="preserve">OIC EA and PMC: 1) Internal Discussion with B's Team for MVCF's IT system development &amp; 2) Online Meeting with Bridge Consulting </t>
  </si>
  <si>
    <t>Town Hall Online Meeting</t>
  </si>
  <si>
    <t>ETDA Index: Worked on Ad-hoc Articles about Digital/Global Ranking</t>
  </si>
  <si>
    <t>OIC Strategic Management: 1) Executive Briefing (Online) &amp; 2) Revised Draft Master Plan &amp; Slides &amp; 3) Revised Presentation for 20 Sep</t>
  </si>
  <si>
    <t>OIC Strategic Management: 1) Revised Draft Master Plan &amp; Slides &amp; 2) Revised Presentation for 20 Sep</t>
  </si>
  <si>
    <t>OIC Strategic Management: 1) Prepared for the Meeting &amp; 2) Board Meeting for Draft Master Plan Approval</t>
  </si>
  <si>
    <t>OIC 4 hrs. Other 1 hrs.</t>
  </si>
  <si>
    <t>OIC Strategic Management: Online Interview with TRIS</t>
  </si>
  <si>
    <t>ETDA Index: Worked on Infographic A5</t>
  </si>
  <si>
    <t>OIC Strategic Management: Revised Team's Work</t>
  </si>
  <si>
    <t>TIME-202043</t>
  </si>
  <si>
    <t>DGA Foreigner Platform: Internal Meeting</t>
  </si>
  <si>
    <t>ETDA Master Plan: Online Discussion about E-Health Standards and what ETDA should help MoPH</t>
  </si>
  <si>
    <t>ETDA Master Plan: 1) Internal Meeting about Dashboard &amp; 2) Online Discussion about Master Plan with ETDA Team</t>
  </si>
  <si>
    <t>Skill Improvement : Quantum Technology เปลี่ยนโลกอย่างไร</t>
  </si>
  <si>
    <t>OIC Stg Mng Next Year Project Scope and Budget</t>
  </si>
  <si>
    <t>OIC Strategic Management: 1) Revised Team's Work &amp; 2) Worked on Progress Report (Sep)</t>
  </si>
  <si>
    <t>OIC Strategic Management: 1) Worked on Progress Report (Sep) &amp; 2) Worked on Revised Draft Master Plan &amp; 3) Printed the reports</t>
  </si>
  <si>
    <t>OIC EA and PMC: Support on Sli.do Adoption for Quiz via Microsoft</t>
  </si>
  <si>
    <t>OIC Strategic Management: 1) Online Meeting with Bridge Consulting &amp; OIC's HR Team &amp; 2) Revised Draft Master Plan and Action Plan &amp; 3) Internal Discuss with EA Team for IT Projects in the Action Plan</t>
  </si>
  <si>
    <t>Probation Assessment : Best</t>
  </si>
  <si>
    <t>TIME-202155</t>
  </si>
  <si>
    <t>ONDE Outlook Ph4: Proposal Discussion &amp; Work Assignment to Pop, Best &amp; J</t>
  </si>
  <si>
    <t>OIC Strategic Management: Internal Meeting with Bee about IT Projects in the Action Plan</t>
  </si>
  <si>
    <t>DGA Foreigner Platform: 1) Project Briefing for Intern &amp; New TIMERs &amp; 2) Internal Meeting for Work Assignment</t>
  </si>
  <si>
    <t>OIC Strategic Management: Revised the Draft Master Plan &amp; Action Plan</t>
  </si>
  <si>
    <t>DGA Foreigner Platform: Project Calculation</t>
  </si>
  <si>
    <t>ONDE Adhoc : Worked on Comment from NESDC to Digital Infra Master Plan</t>
  </si>
  <si>
    <t>ONDE Adhoc : 1) Worked on Comment from NESDC to Digital Infra Master Plan &amp; 2) Internal Meeting with K.Eat K.Keaw</t>
  </si>
  <si>
    <t>ETDA Index: 1) Worked on Presentation for PR &amp; 2) Worked on Infographic A5</t>
  </si>
  <si>
    <t>OIC Strategic Management: 1) Revised the Draft Master Plan &amp; Action Plan &amp; 2) Worked on Progress Report (Oct)</t>
  </si>
  <si>
    <t>OIC Strategic Management: 1) Discussion about 1st &amp; 2nd Work Approval with K.Plu &amp; 2) Internal Meeting with OIC Team about Revised Draft Master Plan &amp; Action Plan</t>
  </si>
  <si>
    <t>DGA Foreigner Platform: Pre Kick-off Meeting with DGA (Online)</t>
  </si>
  <si>
    <t>ETDA Index : 1) Reviewd Power BI Dashboard &amp; 2) Adhoc about K.Jiraporn's Trust Service Survey &amp; Internet Trust Survey</t>
  </si>
  <si>
    <t>ETDA Index: Worked on Data for Revised Dashboard</t>
  </si>
  <si>
    <t>Anniversary of the Death of King Bhumibol</t>
  </si>
  <si>
    <t>OIC Strategic Management: Sub-committee Meeting for Draft Master Plan &amp; Action Plan</t>
  </si>
  <si>
    <t>OIC Strategic Management: 1) Revised Team's Work &amp; 2) Revised Draft Master Plan &amp; Action Plan &amp; 3) Worked on Presentation for 14 Oct (Sub-committee Meeting) &amp; 15 Oct (Executive Briefing)</t>
  </si>
  <si>
    <t>Town Hall Meeting</t>
  </si>
  <si>
    <t>DGA Foreigner Platform: Executive Briefing (Online)</t>
  </si>
  <si>
    <t>ETDA Index : 1) Online Meeting with K.Jiraporn and ETDA Team &amp; 2) Worked on Ad-hoc Workshop &amp; Training Presentation &amp; 3) Revised Master Deck</t>
  </si>
  <si>
    <t>OIC Strategic Management: 1) Revised  Draft Master Plan &amp; Action Plan &amp; 2) Worked on Presentation for 14 Oct (Sub-committee Meeting) &amp; 15 Oct (Executive Briefing)</t>
  </si>
  <si>
    <t>OIC 9 hrs. ETDA 1 hrs.</t>
  </si>
  <si>
    <t>ETDA Index : Worked on Ad-hoc Workshop &amp; Training Presentation</t>
  </si>
  <si>
    <t>ONDE Adhoc : Meeting with NESDC about comments' on Digital Infra Master Plan</t>
  </si>
  <si>
    <t>OIC Strategic Management: Revised Draft Master Plan &amp; Action Plan</t>
  </si>
  <si>
    <t>ETDA Index : Prepared for Ad-hoc Workshop &amp; Training Presentation</t>
  </si>
  <si>
    <t>OIC Strategic Management: 1) Revised Draft Master Plan &amp; Action Plan &amp; 2) Worked on Progress Report (Oct)</t>
  </si>
  <si>
    <t>ETDA Index : Online Ad-hoc Workshop &amp; Training for ETDA</t>
  </si>
  <si>
    <t>OIC Strategic Management: 1) Revised Draft Master Plan &amp; Action Plan &amp; 2) Worked on Progress Report (Oct) &amp; 3) Prepared for Board Meeting (20 Oct)</t>
  </si>
  <si>
    <t>Chulalongkorn Day observed</t>
  </si>
  <si>
    <t>ETDA Index : Revised Final Report &amp; Master Deck</t>
  </si>
  <si>
    <t>ETDA New Project: Discussion with K.Mint about New Opportunity of ETDA project</t>
  </si>
  <si>
    <t>OIC Strategic Management: 1) Board Meeting for Draft Master Plan &amp; Action Plan &amp; 2) Prepared for Public Conference</t>
  </si>
  <si>
    <t>ETDA Index : 1) Revised Final Report &amp; Master Deck &amp; 2) Revised Infographic A5</t>
  </si>
  <si>
    <t>DGA Foreigner Platform: Revised Team's work</t>
  </si>
  <si>
    <t>DGA 1 hrs. ETDA 1 hrs.</t>
  </si>
  <si>
    <t>OIC Strategic Management: 1) Worked on Progress Report (Oct) &amp; 2) Revised Draft Master Plan &amp; Action Plan &amp; 3) Prepared for Public Conference</t>
  </si>
  <si>
    <t>DGA Foreigner Platform: 1) Internal Meeting &amp; 2) Revised Team's work</t>
  </si>
  <si>
    <t>OIC Strategic Management: Worked on Progress Report (Oct)</t>
  </si>
  <si>
    <t>OIC 1 hrs. DGA 1. hrs.</t>
  </si>
  <si>
    <t>TIME-202134</t>
  </si>
  <si>
    <t>ONDE Digital Program Certification: 1) Reviewed Team's work &amp; 2) Internal Meeting</t>
  </si>
  <si>
    <t>OIC Strategic Management: 1) Worked on Progress Report (Oct) &amp; 2) Prepared for Public Conference &amp; 3) Worked on Additional Policy Recommendation</t>
  </si>
  <si>
    <t>OIC Strategic Management: 1) Worked on Additional Policy Recommendation &amp; 2)  Revised Draft Master Plan &amp; Action Plan</t>
  </si>
  <si>
    <t>ETDA New Project: Internal Discussion with P'Dome, Ping, Mai for Ideas</t>
  </si>
  <si>
    <t>OIC Strategic Management: 1) Worked on Additional Policy Recommendation &amp; 2) Revised Draft Master Plan &amp; Action Plan</t>
  </si>
  <si>
    <t>OIC Strategic Management: 1) Printed and Delivered Progress Report (Oct) &amp; 2) Revised Draft Master Plan &amp; Action Plan</t>
  </si>
  <si>
    <t>ONDE Adhoc: 1) Studied on SMEs Policy &amp; 2) Meeting with ONDE Team (P'Puay, K'Ple, K'Pook, etc.)</t>
  </si>
  <si>
    <t>ONDE Adhoc: Adhoc Work from P'Puay</t>
  </si>
  <si>
    <t>ONDE Digital Infra Master Plan: Reviewed and Revised Master Plan for Director Jo</t>
  </si>
  <si>
    <t>DGA Foreigner Platform: 1) Internal Meeting &amp; 2) Worked on Inception Report</t>
  </si>
  <si>
    <t>DGA Foreigner Platform: 1) Worked on Inception Report &amp; 2) Printed and Delivered Inception Report</t>
  </si>
  <si>
    <t>ONDE Digital Program Certification: Kick-off Meeting with ONDE</t>
  </si>
  <si>
    <t>ONDE Digital Program Certification: 1) Internal Kick-off Meeting with Experts &amp; 2) Internal Discussion with Team</t>
  </si>
  <si>
    <t>OIC Strategic Management: Worked on Public Conference Presentation</t>
  </si>
  <si>
    <t>ONDE Outlook Ph4: Proposal Discussion</t>
  </si>
  <si>
    <t>ONDE Outlook Ph4: Attended Outlook Ph3 Training by TU Team (Online)</t>
  </si>
  <si>
    <t>OIC Strategic Management: Revised Public Conference Presentation</t>
  </si>
  <si>
    <t>TIME-202153</t>
  </si>
  <si>
    <t>TIME-202135</t>
  </si>
  <si>
    <t>BAAC New Business: Attended Kick-off Meeting with BAAC (Online)</t>
  </si>
  <si>
    <t>MoTS Policy Recommendation: Online Interview with KBANK</t>
  </si>
  <si>
    <t>ONDE Digital Program Certification: Reviewed &amp; Commented on New cover letter about Change of Admin Team (Sit-in at ONDE)</t>
  </si>
  <si>
    <t>MoTS Policy Recommendation: 1) Internal Discussion with Mona &amp; 2) Prepared for Interview</t>
  </si>
  <si>
    <t>OIC Strategic Management: Prepared for Public Conference</t>
  </si>
  <si>
    <t>OIC Strategic Management: Public Conference (Online)</t>
  </si>
  <si>
    <t>Thu</t>
  </si>
  <si>
    <t>ONDE Outlook Ph4: Reviewed Team's Work</t>
  </si>
  <si>
    <t>ONDE Outlook Ph4: Reviewed and Revised Proposal</t>
  </si>
  <si>
    <t>ONDE Outlook Ph4: Revised and Printed Proposal</t>
  </si>
  <si>
    <t>DGA Foreigner Platform: Meeting with DGA Team</t>
  </si>
  <si>
    <t>ONDE Digital Program Certification: Internal Meeting with Expert</t>
  </si>
  <si>
    <t>TIME-202170</t>
  </si>
  <si>
    <t>ONDE DES Policy Review: Internal Meeting</t>
  </si>
  <si>
    <t>MoTS Policy Recommendation: Online Interview with TCEB</t>
  </si>
  <si>
    <t>ONDE DES Policy Review: Gathered related resources for Emily and Pinn</t>
  </si>
  <si>
    <t>ONDE Digital Program Certification: Reviewed Inception Report</t>
  </si>
  <si>
    <t>ETDA Index : 1) Revised Final Report &amp; Master Deck &amp; 2) Printed Final Report</t>
  </si>
  <si>
    <t>OIC Strategic Management: Worked on Progress Report and Seminar Summary Report</t>
  </si>
  <si>
    <t>ETDA Index : Adhoc Work for K.Mint</t>
  </si>
  <si>
    <t>ONDE DES Policy Review: Reviewed and Commented on Technical Proposal</t>
  </si>
  <si>
    <t>OIC Strategic Management: 1) Worked on Progress Report &amp; 2) Revised Master Plan and Action Plan</t>
  </si>
  <si>
    <t>DGA Foreigner Platform: Internal Meeting about Field Survey</t>
  </si>
  <si>
    <t>ONDE Digital Program Certification: 1) Online Meeting with ONDE (K.Jo &amp; K.Ple) about Issues from Previous Project &amp; System Development &amp; 2) Prepared for In-depth Interview Plan</t>
  </si>
  <si>
    <t>DGA Foreigner Platform: Internal Discussion about Field Survey</t>
  </si>
  <si>
    <t>ONDE 2 hrs. Other 1 hrs.</t>
  </si>
  <si>
    <t>DGA Foreigner Platform: 1) Inteview with EECO &amp; 2) Worked on Ad-hoc for K.Mod</t>
  </si>
  <si>
    <t>ONDE Digital Program Certification: 1) Reviewed Inception Report &amp; 2) Vendor Discussion with P.Nui &amp; P.Tye</t>
  </si>
  <si>
    <t>ONDE Digital Program Certification: 1) Reviewed Team's Work &amp; 2) Literature Review on Program Certification Guideline</t>
  </si>
  <si>
    <t>ONDE Adhoc: Discussion about Economic Model with A.Fon</t>
  </si>
  <si>
    <t>DGA Foreigner Platform: 1) Inteview Meeting &amp; 2) Discussion about Dashboard and Power BI &amp; 3) Worked on Mock-up Dashboard Excel</t>
  </si>
  <si>
    <t>DGA Foreigner Platform: Meeting with NIDA Team</t>
  </si>
  <si>
    <t>ONDE Digital Program Certification: 1) Internal Meeting &amp; 2) Prepared for Focus Group</t>
  </si>
  <si>
    <t>DGA Foreigner Platform: Worked on Mock-up Dashboard Excel</t>
  </si>
  <si>
    <t>OIC Strategic Management: Proof Read for Master Plan and Action Plan</t>
  </si>
  <si>
    <t>ONDE Adhoc: Discussion about Economic Model with A.Taweechai</t>
  </si>
  <si>
    <t>OIC Strategic Management: Revised Master Plan and Action Plan</t>
  </si>
  <si>
    <t>DGA Foreigner Platform: 1) Interview with DLT &amp; 2) Interview with BOI &amp; 3) Internal Discussion about Survey</t>
  </si>
  <si>
    <t>ONDE Outlook Ph4: Worked on Pre Kickoff Meeting Presentation</t>
  </si>
  <si>
    <t>DGA Foreigner Platform: 1) Interview Meeting with MarTech about UX/UI &amp; 2) Meeting with DGA Team for Progress Update &amp; 3) Internal Discussion about Survey &amp; Study Result</t>
  </si>
  <si>
    <t>ONDE Digital Program Certification: 1) Prepared for Focus Group &amp; 2) Internal Meeting with Dr.Thatchapol &amp; 3) Prepared for Study Result Presentation</t>
  </si>
  <si>
    <t>PMAT : Smart Solution for Hybrid Workplace</t>
  </si>
  <si>
    <t>OIC Strategic Management: Printed and Prepared All Deriverables for 26 Nov</t>
  </si>
  <si>
    <t>ONDE Digital Program Certification: 1) 1st Period Project Result Approval Meeting &amp; 2) Prepared for Focus Group</t>
  </si>
  <si>
    <t>DGA Foreigner Platform: Internal Discussion about focus group, benchmark study, interview, etc.</t>
  </si>
  <si>
    <t>DGA Foreigner Platform: 1) Internal Meeting &amp; 2) Worked on Cover Letter for Additional Team Work</t>
  </si>
  <si>
    <t>ONDE Digital Program Certification: 1) Reviwed Team's Work &amp; 2) Prepared for Focus Group &amp; 3) Internal Meeting &amp; 4) Meeting with Dr. Kamol (Online)</t>
  </si>
  <si>
    <t>ONDE Adhoc: Digital Workforce and Thailand Laws for K.Ple</t>
  </si>
  <si>
    <t>ONDE Adhoc: Discussion about Economic Model with P.Puay &amp; K.Pook</t>
  </si>
  <si>
    <t>ETDA Adhoc: Discussion about Global Index &amp; Strategic Indicators for K.Mint</t>
  </si>
  <si>
    <t>DGA Foreigner Platform: Project Cost Calculation</t>
  </si>
  <si>
    <t>OIC Strategic Management: Prepared All Deriverables for 26 Nov</t>
  </si>
  <si>
    <t>ONDE Digital Program Certification: 1) Prepared for Focus Group &amp; 2) Revised Inception Report</t>
  </si>
  <si>
    <t>ONDE Outlook Ph4: 1) Pre Kick-off Meeting with ONDE &amp; 2) Worked on Ad-hoc for K.Pook about OECD membership condition</t>
  </si>
  <si>
    <t>DGA Foreigner Platform: Worked on Presentation Storylines</t>
  </si>
  <si>
    <t>ONDE Outlook Ph4: Cost Calculation</t>
  </si>
  <si>
    <t>ONDE Digital Program Certification: Reviwed Team's Work</t>
  </si>
  <si>
    <t>Ad-hoc: Gathered Words and Powerpoints about Thailand National Plans and Strategies for Mint</t>
  </si>
  <si>
    <t>DGA Foreigner Platform: 1) Discussion about Benchmark Study Result &amp; 2) Worked on Presentation for 30 Nov</t>
  </si>
  <si>
    <t>DGA Foreigner Platform: 1) Online Meeting with DGA Executive &amp; 2) Revised Slides &amp; 3) Cost Calulation Discussion with P.Dome &amp; 4) Revised Cost Calculation</t>
  </si>
  <si>
    <t>ONDE Digital Program Certification: 1) Internal Meeting with Expert &amp; 2) Revised and Worked on Presentation for 01 Dec</t>
  </si>
  <si>
    <t>King Bhumibol's Birthday Obeserve</t>
  </si>
  <si>
    <t>Constitution Day</t>
  </si>
  <si>
    <t>DGA Foreigner Platform: Prepared for Focus Group</t>
  </si>
  <si>
    <t>ONDE Digital Program Certification: 1) Weekly Update with ONDE &amp; 2) Prepared Document and Presentation for Focus Group</t>
  </si>
  <si>
    <t>DGA Foreigner Platform: Interview with MOE (Online)</t>
  </si>
  <si>
    <t>ONDE Outlook Ph4: Attended OECD-CDEP Online Confernce about Going Digital Toolkit Framework Update</t>
  </si>
  <si>
    <t>ONDE Digital Program Certification: 1) Prepared Document and Presentation for Focus Group &amp; 2) Internal Meeting about Project Cost Calculation with P.Dome and Team &amp; 3) Internal Meeting with Expert</t>
  </si>
  <si>
    <t>DGA 1 hrs. Other 1 hrs.</t>
  </si>
  <si>
    <t>DGA Foreigner Platform: 1) Internal Meeting &amp; 2) Progress Update with DGA</t>
  </si>
  <si>
    <t>Quality Assurance Initiative Meeting</t>
  </si>
  <si>
    <t>ONDE Digital Program Certification: Prepared Document and Presentation for Focus Group</t>
  </si>
  <si>
    <t>ONDE Digital Program Certification: Reviewed Focus Group Presentation</t>
  </si>
  <si>
    <t>ONDE 6 hrs. Other 1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</si>
</sst>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2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270">
    <xf numFmtId="0" fontId="0" fillId="0" borderId="0" xfId="0"/>
    <xf numFmtId="0" fontId="46" fillId="0" borderId="0" xfId="0" applyFont="1"/>
    <xf numFmtId="0" fontId="46" fillId="0" borderId="0" xfId="0" applyFont="1" applyFill="1" applyBorder="1" applyAlignment="1">
      <alignment vertical="center" wrapText="1"/>
    </xf>
    <xf numFmtId="0" fontId="46" fillId="0" borderId="0" xfId="0" applyFont="1" applyFill="1" applyAlignment="1">
      <alignment wrapText="1"/>
    </xf>
    <xf numFmtId="0" fontId="46" fillId="0" borderId="0" xfId="0" applyFont="1" applyBorder="1" applyAlignment="1">
      <alignment wrapText="1"/>
    </xf>
    <xf numFmtId="0" fontId="46" fillId="0" borderId="0" xfId="0" applyFont="1" applyAlignment="1">
      <alignment wrapText="1"/>
    </xf>
    <xf numFmtId="0" fontId="48" fillId="6" borderId="10" xfId="0" applyFont="1" applyFill="1" applyBorder="1" applyAlignment="1">
      <alignment horizontal="left"/>
    </xf>
    <xf numFmtId="0" fontId="48" fillId="6" borderId="21" xfId="0" applyFont="1" applyFill="1" applyBorder="1" applyAlignment="1">
      <alignment horizontal="left"/>
    </xf>
    <xf numFmtId="0" fontId="46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horizontal="center" vertical="center"/>
    </xf>
    <xf numFmtId="0" fontId="46" fillId="0" borderId="0" xfId="0" applyFont="1" applyAlignment="1" applyProtection="1">
      <alignment vertical="center"/>
    </xf>
    <xf numFmtId="0" fontId="48" fillId="0" borderId="8" xfId="0" applyFont="1" applyBorder="1" applyAlignment="1" applyProtection="1">
      <alignment vertical="center"/>
    </xf>
    <xf numFmtId="0" fontId="48" fillId="0" borderId="4" xfId="0" applyFont="1" applyBorder="1" applyAlignment="1" applyProtection="1">
      <alignment vertical="center"/>
    </xf>
    <xf numFmtId="0" fontId="46" fillId="0" borderId="10" xfId="0" applyFont="1" applyBorder="1" applyAlignment="1" applyProtection="1">
      <alignment horizontal="left" vertical="center"/>
    </xf>
    <xf numFmtId="0" fontId="48" fillId="0" borderId="0" xfId="0" applyFont="1" applyBorder="1" applyAlignment="1" applyProtection="1">
      <alignment horizontal="left" vertical="center"/>
    </xf>
    <xf numFmtId="0" fontId="48" fillId="0" borderId="0" xfId="0" applyFont="1" applyAlignment="1" applyProtection="1">
      <alignment vertical="center"/>
    </xf>
    <xf numFmtId="0" fontId="48" fillId="0" borderId="11" xfId="0" applyFont="1" applyBorder="1" applyAlignment="1" applyProtection="1">
      <alignment vertical="center"/>
    </xf>
    <xf numFmtId="0" fontId="48" fillId="0" borderId="0" xfId="0" applyFont="1" applyAlignment="1" applyProtection="1">
      <alignment horizontal="left" vertical="center"/>
    </xf>
    <xf numFmtId="0" fontId="48" fillId="0" borderId="0" xfId="0" applyFont="1" applyBorder="1" applyAlignment="1" applyProtection="1">
      <alignment vertical="center"/>
    </xf>
    <xf numFmtId="43" fontId="48" fillId="0" borderId="0" xfId="1" applyFont="1" applyBorder="1" applyAlignment="1" applyProtection="1">
      <alignment vertical="center"/>
    </xf>
    <xf numFmtId="0" fontId="48" fillId="0" borderId="0" xfId="0" applyFont="1" applyAlignment="1" applyProtection="1">
      <alignment horizontal="left" vertical="top"/>
    </xf>
    <xf numFmtId="0" fontId="46" fillId="0" borderId="0" xfId="0" applyFont="1" applyAlignment="1" applyProtection="1">
      <alignment horizontal="center" vertical="top" wrapText="1"/>
      <protection locked="0"/>
    </xf>
    <xf numFmtId="0" fontId="46" fillId="0" borderId="0" xfId="0" applyFont="1" applyAlignment="1" applyProtection="1">
      <alignment horizontal="center" vertical="top" wrapText="1"/>
    </xf>
    <xf numFmtId="0" fontId="46" fillId="0" borderId="0" xfId="0" applyFont="1" applyBorder="1" applyAlignment="1" applyProtection="1">
      <alignment vertical="center"/>
      <protection locked="0"/>
    </xf>
    <xf numFmtId="43" fontId="46" fillId="0" borderId="14" xfId="1" applyFont="1" applyBorder="1" applyAlignment="1" applyProtection="1">
      <alignment vertical="center"/>
    </xf>
    <xf numFmtId="43" fontId="46" fillId="0" borderId="14" xfId="0" applyNumberFormat="1" applyFont="1" applyBorder="1" applyAlignment="1" applyProtection="1">
      <alignment vertical="center"/>
    </xf>
    <xf numFmtId="0" fontId="4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3" fillId="4" borderId="22" xfId="0" applyFont="1" applyFill="1" applyBorder="1" applyAlignment="1" applyProtection="1">
      <alignment horizontal="center" vertical="center"/>
    </xf>
    <xf numFmtId="0" fontId="46" fillId="0" borderId="0" xfId="0" applyNumberFormat="1" applyFont="1" applyFill="1" applyBorder="1" applyAlignment="1" applyProtection="1">
      <alignment vertical="center"/>
      <protection locked="0"/>
    </xf>
    <xf numFmtId="20" fontId="46" fillId="2" borderId="1" xfId="0" applyNumberFormat="1" applyFont="1" applyFill="1" applyBorder="1" applyAlignment="1" applyProtection="1">
      <alignment horizontal="center" vertical="center"/>
      <protection locked="0"/>
    </xf>
    <xf numFmtId="20" fontId="46" fillId="0" borderId="30" xfId="0" applyNumberFormat="1" applyFont="1" applyFill="1" applyBorder="1" applyAlignment="1" applyProtection="1">
      <alignment horizontal="center" vertical="center"/>
    </xf>
    <xf numFmtId="14" fontId="46" fillId="0" borderId="33" xfId="0" applyNumberFormat="1" applyFont="1" applyFill="1" applyBorder="1" applyAlignment="1" applyProtection="1">
      <alignment horizontal="center" vertical="center"/>
    </xf>
    <xf numFmtId="0" fontId="46" fillId="0" borderId="11" xfId="0" applyFont="1" applyBorder="1" applyAlignment="1" applyProtection="1">
      <alignment horizontal="center" vertical="center"/>
      <protection locked="0"/>
    </xf>
    <xf numFmtId="0" fontId="46" fillId="0" borderId="10" xfId="0" applyFont="1" applyBorder="1" applyAlignment="1" applyProtection="1">
      <alignment horizontal="center" vertical="center"/>
      <protection locked="0"/>
    </xf>
    <xf numFmtId="0" fontId="48" fillId="0" borderId="10" xfId="0" applyFont="1" applyBorder="1" applyAlignment="1" applyProtection="1">
      <alignment vertical="center" wrapText="1"/>
      <protection locked="0"/>
    </xf>
    <xf numFmtId="2" fontId="46" fillId="0" borderId="10" xfId="0" applyNumberFormat="1" applyFont="1" applyBorder="1" applyAlignment="1" applyProtection="1">
      <alignment horizontal="center" vertical="center"/>
      <protection locked="0"/>
    </xf>
    <xf numFmtId="20" fontId="46" fillId="2" borderId="35" xfId="0" applyNumberFormat="1" applyFont="1" applyFill="1" applyBorder="1" applyAlignment="1" applyProtection="1">
      <alignment horizontal="center" vertical="center"/>
      <protection locked="0"/>
    </xf>
    <xf numFmtId="20" fontId="46" fillId="2" borderId="2" xfId="0" applyNumberFormat="1" applyFont="1" applyFill="1" applyBorder="1" applyAlignment="1" applyProtection="1">
      <alignment horizontal="center" vertical="center"/>
      <protection locked="0"/>
    </xf>
    <xf numFmtId="20" fontId="46" fillId="5" borderId="30" xfId="0" applyNumberFormat="1" applyFont="1" applyFill="1" applyBorder="1" applyAlignment="1" applyProtection="1">
      <alignment horizontal="center" vertical="center"/>
    </xf>
    <xf numFmtId="14" fontId="46" fillId="5" borderId="33" xfId="0" applyNumberFormat="1" applyFont="1" applyFill="1" applyBorder="1" applyAlignment="1" applyProtection="1">
      <alignment horizontal="center" vertical="center"/>
    </xf>
    <xf numFmtId="0" fontId="46" fillId="0" borderId="10" xfId="0" applyFont="1" applyBorder="1" applyAlignment="1" applyProtection="1">
      <alignment vertical="center" wrapText="1"/>
      <protection locked="0"/>
    </xf>
    <xf numFmtId="20" fontId="46" fillId="8" borderId="30" xfId="0" applyNumberFormat="1" applyFont="1" applyFill="1" applyBorder="1" applyAlignment="1" applyProtection="1">
      <alignment horizontal="center" vertical="center"/>
    </xf>
    <xf numFmtId="14" fontId="46" fillId="8" borderId="33" xfId="0" applyNumberFormat="1" applyFont="1" applyFill="1" applyBorder="1" applyAlignment="1" applyProtection="1">
      <alignment horizontal="center" vertical="center"/>
    </xf>
    <xf numFmtId="0" fontId="46" fillId="8" borderId="11" xfId="0" applyFont="1" applyFill="1" applyBorder="1" applyAlignment="1" applyProtection="1">
      <alignment horizontal="center" vertical="center"/>
      <protection locked="0"/>
    </xf>
    <xf numFmtId="0" fontId="46" fillId="8" borderId="10" xfId="0" applyFont="1" applyFill="1" applyBorder="1" applyAlignment="1" applyProtection="1">
      <alignment horizontal="center" vertical="center"/>
      <protection locked="0"/>
    </xf>
    <xf numFmtId="0" fontId="46" fillId="8" borderId="10" xfId="0" applyFont="1" applyFill="1" applyBorder="1" applyAlignment="1" applyProtection="1">
      <alignment vertical="center" wrapText="1"/>
      <protection locked="0"/>
    </xf>
    <xf numFmtId="2" fontId="46" fillId="8" borderId="10" xfId="0" applyNumberFormat="1" applyFont="1" applyFill="1" applyBorder="1" applyAlignment="1" applyProtection="1">
      <alignment horizontal="center" vertical="center"/>
      <protection locked="0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50" fillId="8" borderId="10" xfId="0" applyFont="1" applyFill="1" applyBorder="1" applyAlignment="1" applyProtection="1">
      <alignment horizontal="left" vertical="center" wrapText="1"/>
      <protection locked="0"/>
    </xf>
    <xf numFmtId="20" fontId="46" fillId="0" borderId="31" xfId="0" applyNumberFormat="1" applyFont="1" applyFill="1" applyBorder="1" applyAlignment="1" applyProtection="1">
      <alignment horizontal="center" vertical="center"/>
    </xf>
    <xf numFmtId="14" fontId="46" fillId="0" borderId="34" xfId="0" applyNumberFormat="1" applyFont="1" applyFill="1" applyBorder="1" applyAlignment="1" applyProtection="1">
      <alignment horizontal="center" vertical="center"/>
    </xf>
    <xf numFmtId="0" fontId="46" fillId="0" borderId="27" xfId="0" applyFont="1" applyBorder="1" applyAlignment="1" applyProtection="1">
      <alignment horizontal="center" vertical="center"/>
      <protection locked="0"/>
    </xf>
    <xf numFmtId="0" fontId="46" fillId="0" borderId="24" xfId="0" applyFont="1" applyBorder="1" applyAlignment="1" applyProtection="1">
      <alignment horizontal="center" vertical="center"/>
      <protection locked="0"/>
    </xf>
    <xf numFmtId="0" fontId="48" fillId="0" borderId="24" xfId="0" applyFont="1" applyBorder="1" applyAlignment="1" applyProtection="1">
      <alignment vertical="center" wrapText="1"/>
      <protection locked="0"/>
    </xf>
    <xf numFmtId="2" fontId="46" fillId="0" borderId="24" xfId="0" applyNumberFormat="1" applyFont="1" applyBorder="1" applyAlignment="1" applyProtection="1">
      <alignment horizontal="center" vertical="center"/>
      <protection locked="0"/>
    </xf>
    <xf numFmtId="0" fontId="43" fillId="9" borderId="9" xfId="0" applyFont="1" applyFill="1" applyBorder="1" applyAlignment="1">
      <alignment horizontal="center" vertical="center" wrapText="1"/>
    </xf>
    <xf numFmtId="17" fontId="43" fillId="10" borderId="22" xfId="0" applyNumberFormat="1" applyFont="1" applyFill="1" applyBorder="1" applyAlignment="1" applyProtection="1">
      <alignment horizontal="center" vertical="center"/>
      <protection locked="0"/>
    </xf>
    <xf numFmtId="0" fontId="48" fillId="6" borderId="20" xfId="0" applyFont="1" applyFill="1" applyBorder="1" applyAlignment="1">
      <alignment horizontal="left"/>
    </xf>
    <xf numFmtId="0" fontId="48" fillId="6" borderId="28" xfId="0" applyFont="1" applyFill="1" applyBorder="1" applyAlignment="1">
      <alignment horizontal="left"/>
    </xf>
    <xf numFmtId="0" fontId="48" fillId="6" borderId="20" xfId="0" applyFont="1" applyFill="1" applyBorder="1" applyAlignment="1">
      <alignment horizontal="left" vertical="center"/>
    </xf>
    <xf numFmtId="0" fontId="48" fillId="6" borderId="21" xfId="0" applyFont="1" applyFill="1" applyBorder="1" applyAlignment="1">
      <alignment horizontal="left" vertical="center"/>
    </xf>
    <xf numFmtId="0" fontId="48" fillId="6" borderId="21" xfId="0" applyFont="1" applyFill="1" applyBorder="1"/>
    <xf numFmtId="0" fontId="46" fillId="0" borderId="11" xfId="0" applyFont="1" applyFill="1" applyBorder="1" applyAlignment="1" applyProtection="1">
      <alignment horizontal="center" vertical="center"/>
      <protection locked="0"/>
    </xf>
    <xf numFmtId="0" fontId="46" fillId="0" borderId="10" xfId="0" applyFont="1" applyFill="1" applyBorder="1" applyAlignment="1" applyProtection="1">
      <alignment horizontal="center" vertical="center"/>
      <protection locked="0"/>
    </xf>
    <xf numFmtId="0" fontId="46" fillId="0" borderId="10" xfId="0" applyFont="1" applyFill="1" applyBorder="1" applyAlignment="1" applyProtection="1">
      <alignment vertical="center" wrapText="1"/>
      <protection locked="0"/>
    </xf>
    <xf numFmtId="0" fontId="50" fillId="0" borderId="10" xfId="0" applyFont="1" applyFill="1" applyBorder="1" applyAlignment="1" applyProtection="1">
      <alignment horizontal="left" vertical="center" wrapText="1"/>
      <protection locked="0"/>
    </xf>
    <xf numFmtId="0" fontId="46" fillId="0" borderId="0" xfId="0" applyFont="1" applyFill="1" applyAlignment="1" applyProtection="1">
      <alignment vertical="center"/>
      <protection locked="0"/>
    </xf>
    <xf numFmtId="0" fontId="48" fillId="8" borderId="10" xfId="0" applyFont="1" applyFill="1" applyBorder="1" applyAlignment="1" applyProtection="1">
      <alignment vertical="center" wrapText="1"/>
      <protection locked="0"/>
    </xf>
    <xf numFmtId="0" fontId="4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46" fillId="2" borderId="29" xfId="0" applyNumberFormat="1" applyFont="1" applyFill="1" applyBorder="1" applyAlignment="1" applyProtection="1">
      <alignment horizontal="center" vertical="center"/>
      <protection locked="0"/>
    </xf>
    <xf numFmtId="20" fontId="46" fillId="0" borderId="33" xfId="0" applyNumberFormat="1" applyFont="1" applyFill="1" applyBorder="1" applyAlignment="1" applyProtection="1">
      <alignment horizontal="center" vertical="center"/>
    </xf>
    <xf numFmtId="20" fontId="46" fillId="2" borderId="38" xfId="0" applyNumberFormat="1" applyFont="1" applyFill="1" applyBorder="1" applyAlignment="1" applyProtection="1">
      <alignment horizontal="center" vertical="center"/>
      <protection locked="0"/>
    </xf>
    <xf numFmtId="20" fontId="46" fillId="2" borderId="30" xfId="0" applyNumberFormat="1" applyFont="1" applyFill="1" applyBorder="1" applyAlignment="1" applyProtection="1">
      <alignment horizontal="center" vertical="center"/>
      <protection locked="0"/>
    </xf>
    <xf numFmtId="20" fontId="46" fillId="8" borderId="33" xfId="0" applyNumberFormat="1" applyFont="1" applyFill="1" applyBorder="1" applyAlignment="1" applyProtection="1">
      <alignment horizontal="center" vertical="center"/>
    </xf>
    <xf numFmtId="20" fontId="46" fillId="0" borderId="30" xfId="0" applyNumberFormat="1" applyFont="1" applyFill="1" applyBorder="1" applyAlignment="1" applyProtection="1">
      <alignment horizontal="center" vertical="center"/>
      <protection locked="0"/>
    </xf>
    <xf numFmtId="20" fontId="46" fillId="2" borderId="39" xfId="0" applyNumberFormat="1" applyFont="1" applyFill="1" applyBorder="1" applyAlignment="1" applyProtection="1">
      <alignment horizontal="center" vertical="center"/>
      <protection locked="0"/>
    </xf>
    <xf numFmtId="20" fontId="46" fillId="0" borderId="3" xfId="0" applyNumberFormat="1" applyFont="1" applyFill="1" applyBorder="1" applyAlignment="1" applyProtection="1">
      <alignment horizontal="center" vertical="center"/>
    </xf>
    <xf numFmtId="20" fontId="46" fillId="2" borderId="40" xfId="0" applyNumberFormat="1" applyFont="1" applyFill="1" applyBorder="1" applyAlignment="1" applyProtection="1">
      <alignment horizontal="center" vertical="center"/>
      <protection locked="0"/>
    </xf>
    <xf numFmtId="20" fontId="46" fillId="0" borderId="25" xfId="0" applyNumberFormat="1" applyFont="1" applyFill="1" applyBorder="1" applyAlignment="1" applyProtection="1">
      <alignment horizontal="center" vertical="center"/>
    </xf>
    <xf numFmtId="20" fontId="46" fillId="2" borderId="31" xfId="0" applyNumberFormat="1" applyFont="1" applyFill="1" applyBorder="1" applyAlignment="1" applyProtection="1">
      <alignment horizontal="center" vertical="center"/>
      <protection locked="0"/>
    </xf>
    <xf numFmtId="0" fontId="43" fillId="4" borderId="23" xfId="0" applyFont="1" applyFill="1" applyBorder="1" applyAlignment="1" applyProtection="1">
      <alignment horizontal="center" vertical="center"/>
    </xf>
    <xf numFmtId="2" fontId="46" fillId="0" borderId="3" xfId="0" applyNumberFormat="1" applyFont="1" applyBorder="1" applyAlignment="1" applyProtection="1">
      <alignment horizontal="center" vertical="center"/>
      <protection locked="0"/>
    </xf>
    <xf numFmtId="2" fontId="46" fillId="8" borderId="3" xfId="0" applyNumberFormat="1" applyFont="1" applyFill="1" applyBorder="1" applyAlignment="1" applyProtection="1">
      <alignment horizontal="center" vertical="center"/>
      <protection locked="0"/>
    </xf>
    <xf numFmtId="2" fontId="46" fillId="0" borderId="3" xfId="0" applyNumberFormat="1" applyFont="1" applyFill="1" applyBorder="1" applyAlignment="1" applyProtection="1">
      <alignment horizontal="center" vertical="center"/>
      <protection locked="0"/>
    </xf>
    <xf numFmtId="20" fontId="46" fillId="0" borderId="34" xfId="0" applyNumberFormat="1" applyFont="1" applyFill="1" applyBorder="1" applyAlignment="1" applyProtection="1">
      <alignment horizontal="center" vertical="center"/>
    </xf>
    <xf numFmtId="2" fontId="46" fillId="0" borderId="25" xfId="0" applyNumberFormat="1" applyFont="1" applyBorder="1" applyAlignment="1" applyProtection="1">
      <alignment horizontal="center" vertical="center"/>
      <protection locked="0"/>
    </xf>
    <xf numFmtId="0" fontId="40" fillId="8" borderId="10" xfId="0" applyFont="1" applyFill="1" applyBorder="1" applyAlignment="1" applyProtection="1">
      <alignment horizontal="left" vertical="center" wrapText="1"/>
      <protection locked="0"/>
    </xf>
    <xf numFmtId="0" fontId="4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46" fillId="5" borderId="3" xfId="0" applyNumberFormat="1" applyFont="1" applyFill="1" applyBorder="1" applyAlignment="1" applyProtection="1">
      <alignment horizontal="center" vertical="center"/>
    </xf>
    <xf numFmtId="20" fontId="46" fillId="8" borderId="3" xfId="0" applyNumberFormat="1" applyFont="1" applyFill="1" applyBorder="1" applyAlignment="1" applyProtection="1">
      <alignment horizontal="center" vertical="center"/>
    </xf>
    <xf numFmtId="20" fontId="46" fillId="8" borderId="36" xfId="0" applyNumberFormat="1" applyFont="1" applyFill="1" applyBorder="1" applyAlignment="1" applyProtection="1">
      <alignment horizontal="center" vertical="center"/>
    </xf>
    <xf numFmtId="14" fontId="46" fillId="8" borderId="36" xfId="0" applyNumberFormat="1" applyFont="1" applyFill="1" applyBorder="1" applyAlignment="1" applyProtection="1">
      <alignment horizontal="center" vertical="center"/>
    </xf>
    <xf numFmtId="0" fontId="46" fillId="8" borderId="15" xfId="0" applyFont="1" applyFill="1" applyBorder="1" applyAlignment="1" applyProtection="1">
      <alignment horizontal="center" vertical="center"/>
      <protection locked="0"/>
    </xf>
    <xf numFmtId="0" fontId="46" fillId="8" borderId="20" xfId="0" applyFont="1" applyFill="1" applyBorder="1" applyAlignment="1" applyProtection="1">
      <alignment horizontal="center" vertical="center"/>
      <protection locked="0"/>
    </xf>
    <xf numFmtId="2" fontId="46" fillId="8" borderId="41" xfId="0" applyNumberFormat="1" applyFont="1" applyFill="1" applyBorder="1" applyAlignment="1" applyProtection="1">
      <alignment horizontal="center" vertical="center"/>
      <protection locked="0"/>
    </xf>
    <xf numFmtId="20" fontId="46" fillId="8" borderId="25" xfId="0" applyNumberFormat="1" applyFont="1" applyFill="1" applyBorder="1" applyAlignment="1" applyProtection="1">
      <alignment horizontal="center" vertical="center"/>
    </xf>
    <xf numFmtId="14" fontId="46" fillId="8" borderId="34" xfId="0" applyNumberFormat="1" applyFont="1" applyFill="1" applyBorder="1" applyAlignment="1" applyProtection="1">
      <alignment horizontal="center" vertical="center"/>
    </xf>
    <xf numFmtId="0" fontId="46" fillId="8" borderId="27" xfId="0" applyFont="1" applyFill="1" applyBorder="1" applyAlignment="1" applyProtection="1">
      <alignment horizontal="center" vertical="center"/>
      <protection locked="0"/>
    </xf>
    <xf numFmtId="0" fontId="46" fillId="8" borderId="24" xfId="0" applyFont="1" applyFill="1" applyBorder="1" applyAlignment="1" applyProtection="1">
      <alignment horizontal="center" vertical="center"/>
      <protection locked="0"/>
    </xf>
    <xf numFmtId="2" fontId="46" fillId="8" borderId="25" xfId="0" applyNumberFormat="1" applyFont="1" applyFill="1" applyBorder="1" applyAlignment="1" applyProtection="1">
      <alignment horizontal="center" vertical="center"/>
      <protection locked="0"/>
    </xf>
    <xf numFmtId="2" fontId="46" fillId="0" borderId="10" xfId="0" applyNumberFormat="1" applyFont="1" applyFill="1" applyBorder="1" applyAlignment="1" applyProtection="1">
      <alignment horizontal="center" vertical="center"/>
      <protection locked="0"/>
    </xf>
    <xf numFmtId="0" fontId="39" fillId="0" borderId="10" xfId="0" applyFont="1" applyBorder="1" applyAlignment="1" applyProtection="1">
      <alignment horizontal="left" vertical="center" wrapText="1"/>
      <protection locked="0"/>
    </xf>
    <xf numFmtId="0" fontId="51" fillId="0" borderId="0" xfId="0" applyFont="1" applyAlignment="1" applyProtection="1">
      <alignment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39" fillId="8" borderId="10" xfId="0" applyFont="1" applyFill="1" applyBorder="1" applyAlignment="1" applyProtection="1">
      <alignment horizontal="left" vertical="center" wrapText="1"/>
      <protection locked="0"/>
    </xf>
    <xf numFmtId="20" fontId="46" fillId="11" borderId="30" xfId="0" applyNumberFormat="1" applyFont="1" applyFill="1" applyBorder="1" applyAlignment="1" applyProtection="1">
      <alignment horizontal="center" vertical="center"/>
    </xf>
    <xf numFmtId="14" fontId="46" fillId="11" borderId="33" xfId="0" applyNumberFormat="1" applyFont="1" applyFill="1" applyBorder="1" applyAlignment="1" applyProtection="1">
      <alignment horizontal="center" vertical="center"/>
    </xf>
    <xf numFmtId="0" fontId="38" fillId="0" borderId="10" xfId="0" applyFont="1" applyFill="1" applyBorder="1" applyAlignment="1" applyProtection="1">
      <alignment horizontal="left" vertical="center" wrapText="1"/>
      <protection locked="0"/>
    </xf>
    <xf numFmtId="0" fontId="37" fillId="0" borderId="10" xfId="0" applyFont="1" applyBorder="1" applyAlignment="1" applyProtection="1">
      <alignment horizontal="left" vertical="center" wrapText="1"/>
      <protection locked="0"/>
    </xf>
    <xf numFmtId="20" fontId="46" fillId="12" borderId="30" xfId="0" applyNumberFormat="1" applyFont="1" applyFill="1" applyBorder="1" applyAlignment="1" applyProtection="1">
      <alignment horizontal="center" vertical="center"/>
    </xf>
    <xf numFmtId="14" fontId="46" fillId="12" borderId="33" xfId="0" applyNumberFormat="1" applyFont="1" applyFill="1" applyBorder="1" applyAlignment="1" applyProtection="1">
      <alignment horizontal="center" vertical="center"/>
    </xf>
    <xf numFmtId="0" fontId="36" fillId="0" borderId="10" xfId="0" applyFont="1" applyBorder="1" applyAlignment="1" applyProtection="1">
      <alignment horizontal="left" vertical="center" wrapText="1"/>
      <protection locked="0"/>
    </xf>
    <xf numFmtId="0" fontId="48" fillId="0" borderId="10" xfId="0" applyFont="1" applyFill="1" applyBorder="1" applyAlignment="1" applyProtection="1">
      <alignment vertical="center" wrapText="1"/>
      <protection locked="0"/>
    </xf>
    <xf numFmtId="0" fontId="51" fillId="0" borderId="0" xfId="0" applyFont="1" applyFill="1" applyAlignment="1" applyProtection="1">
      <alignment vertical="center"/>
      <protection locked="0"/>
    </xf>
    <xf numFmtId="20" fontId="46" fillId="12" borderId="33" xfId="0" applyNumberFormat="1" applyFont="1" applyFill="1" applyBorder="1" applyAlignment="1" applyProtection="1">
      <alignment horizontal="center" vertical="center"/>
    </xf>
    <xf numFmtId="0" fontId="35" fillId="0" borderId="10" xfId="0" applyFont="1" applyFill="1" applyBorder="1" applyAlignment="1" applyProtection="1">
      <alignment horizontal="left" vertical="center" wrapText="1"/>
      <protection locked="0"/>
    </xf>
    <xf numFmtId="0" fontId="34" fillId="0" borderId="10" xfId="0" applyFont="1" applyFill="1" applyBorder="1" applyAlignment="1" applyProtection="1">
      <alignment horizontal="left" vertical="center" wrapText="1"/>
      <protection locked="0"/>
    </xf>
    <xf numFmtId="0" fontId="33" fillId="0" borderId="10" xfId="0" applyFont="1" applyFill="1" applyBorder="1" applyAlignment="1" applyProtection="1">
      <alignment horizontal="left" vertical="center" wrapText="1"/>
      <protection locked="0"/>
    </xf>
    <xf numFmtId="0" fontId="46" fillId="8" borderId="20" xfId="0" applyFont="1" applyFill="1" applyBorder="1" applyAlignment="1" applyProtection="1">
      <alignment vertical="center" wrapText="1"/>
      <protection locked="0"/>
    </xf>
    <xf numFmtId="0" fontId="32" fillId="0" borderId="10" xfId="0" applyFont="1" applyBorder="1" applyAlignment="1" applyProtection="1">
      <alignment horizontal="left" vertical="center" wrapText="1"/>
      <protection locked="0"/>
    </xf>
    <xf numFmtId="0" fontId="32" fillId="8" borderId="10" xfId="0" applyFont="1" applyFill="1" applyBorder="1" applyAlignment="1" applyProtection="1">
      <alignment horizontal="left" vertical="center" wrapText="1"/>
      <protection locked="0"/>
    </xf>
    <xf numFmtId="0" fontId="50" fillId="0" borderId="10" xfId="0" applyFont="1" applyBorder="1" applyAlignment="1" applyProtection="1">
      <alignment horizontal="left" vertical="center" wrapText="1"/>
      <protection locked="0"/>
    </xf>
    <xf numFmtId="20" fontId="51" fillId="0" borderId="30" xfId="0" applyNumberFormat="1" applyFont="1" applyFill="1" applyBorder="1" applyAlignment="1" applyProtection="1">
      <alignment horizontal="center" vertical="center"/>
    </xf>
    <xf numFmtId="14" fontId="51" fillId="0" borderId="33" xfId="0" applyNumberFormat="1" applyFont="1" applyFill="1" applyBorder="1" applyAlignment="1" applyProtection="1">
      <alignment horizontal="center" vertical="center"/>
    </xf>
    <xf numFmtId="0" fontId="31" fillId="8" borderId="10" xfId="0" applyFont="1" applyFill="1" applyBorder="1" applyAlignment="1" applyProtection="1">
      <alignment horizontal="left" vertical="center" wrapText="1"/>
      <protection locked="0"/>
    </xf>
    <xf numFmtId="0" fontId="30" fillId="8" borderId="10" xfId="0" applyFont="1" applyFill="1" applyBorder="1" applyAlignment="1" applyProtection="1">
      <alignment horizontal="left" vertical="center" wrapText="1"/>
      <protection locked="0"/>
    </xf>
    <xf numFmtId="0" fontId="29" fillId="8" borderId="10" xfId="0" applyFont="1" applyFill="1" applyBorder="1" applyAlignment="1" applyProtection="1">
      <alignment horizontal="left" vertical="center" wrapText="1"/>
      <protection locked="0"/>
    </xf>
    <xf numFmtId="0" fontId="29" fillId="0" borderId="10" xfId="0" applyFont="1" applyFill="1" applyBorder="1" applyAlignment="1" applyProtection="1">
      <alignment horizontal="left" vertical="center" wrapText="1"/>
      <protection locked="0"/>
    </xf>
    <xf numFmtId="0" fontId="46" fillId="0" borderId="24" xfId="0" applyFont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horizontal="left" vertical="center" wrapText="1"/>
      <protection locked="0"/>
    </xf>
    <xf numFmtId="20" fontId="46" fillId="11" borderId="3" xfId="0" applyNumberFormat="1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left" vertical="center" wrapText="1"/>
      <protection locked="0"/>
    </xf>
    <xf numFmtId="0" fontId="26" fillId="0" borderId="10" xfId="0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horizontal="left" vertical="center" wrapText="1"/>
      <protection locked="0"/>
    </xf>
    <xf numFmtId="0" fontId="25" fillId="8" borderId="10" xfId="0" applyFont="1" applyFill="1" applyBorder="1" applyAlignment="1" applyProtection="1">
      <alignment horizontal="left" vertical="center" wrapText="1"/>
      <protection locked="0"/>
    </xf>
    <xf numFmtId="0" fontId="46" fillId="8" borderId="24" xfId="0" applyFont="1" applyFill="1" applyBorder="1" applyAlignment="1" applyProtection="1">
      <alignment vertical="center" wrapText="1"/>
      <protection locked="0"/>
    </xf>
    <xf numFmtId="0" fontId="24" fillId="0" borderId="10" xfId="0" applyFont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22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48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48" fillId="0" borderId="8" xfId="0" applyFont="1" applyBorder="1" applyAlignment="1">
      <alignment vertical="center"/>
    </xf>
    <xf numFmtId="0" fontId="48" fillId="0" borderId="4" xfId="0" applyFont="1" applyBorder="1" applyAlignment="1">
      <alignment vertical="center"/>
    </xf>
    <xf numFmtId="0" fontId="46" fillId="0" borderId="10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0" fontId="48" fillId="0" borderId="11" xfId="0" applyFont="1" applyBorder="1" applyAlignment="1">
      <alignment vertical="center"/>
    </xf>
    <xf numFmtId="0" fontId="48" fillId="0" borderId="0" xfId="0" applyFont="1" applyAlignment="1">
      <alignment horizontal="left" vertical="top"/>
    </xf>
    <xf numFmtId="0" fontId="46" fillId="0" borderId="0" xfId="0" applyFont="1" applyAlignment="1">
      <alignment horizontal="center" vertical="top" wrapText="1"/>
    </xf>
    <xf numFmtId="43" fontId="46" fillId="0" borderId="14" xfId="0" applyNumberFormat="1" applyFont="1" applyBorder="1" applyAlignment="1">
      <alignment vertical="center"/>
    </xf>
    <xf numFmtId="0" fontId="46" fillId="0" borderId="12" xfId="0" applyFont="1" applyBorder="1" applyAlignment="1" applyProtection="1">
      <alignment horizontal="center" vertical="center" textRotation="90" wrapText="1"/>
      <protection locked="0"/>
    </xf>
    <xf numFmtId="0" fontId="43" fillId="4" borderId="22" xfId="0" applyFont="1" applyFill="1" applyBorder="1" applyAlignment="1">
      <alignment horizontal="center" vertical="center"/>
    </xf>
    <xf numFmtId="20" fontId="46" fillId="0" borderId="30" xfId="0" applyNumberFormat="1" applyFont="1" applyBorder="1" applyAlignment="1">
      <alignment horizontal="center" vertical="center"/>
    </xf>
    <xf numFmtId="14" fontId="46" fillId="0" borderId="33" xfId="0" applyNumberFormat="1" applyFont="1" applyBorder="1" applyAlignment="1">
      <alignment horizontal="center" vertical="center"/>
    </xf>
    <xf numFmtId="20" fontId="46" fillId="8" borderId="30" xfId="0" applyNumberFormat="1" applyFont="1" applyFill="1" applyBorder="1" applyAlignment="1">
      <alignment horizontal="center" vertical="center"/>
    </xf>
    <xf numFmtId="14" fontId="46" fillId="8" borderId="33" xfId="0" applyNumberFormat="1" applyFont="1" applyFill="1" applyBorder="1" applyAlignment="1">
      <alignment horizontal="center" vertical="center"/>
    </xf>
    <xf numFmtId="20" fontId="46" fillId="5" borderId="30" xfId="0" applyNumberFormat="1" applyFont="1" applyFill="1" applyBorder="1" applyAlignment="1">
      <alignment horizontal="center" vertical="center"/>
    </xf>
    <xf numFmtId="14" fontId="46" fillId="5" borderId="33" xfId="0" applyNumberFormat="1" applyFont="1" applyFill="1" applyBorder="1" applyAlignment="1">
      <alignment horizontal="center" vertical="center"/>
    </xf>
    <xf numFmtId="0" fontId="21" fillId="0" borderId="10" xfId="0" applyFont="1" applyBorder="1" applyAlignment="1" applyProtection="1">
      <alignment horizontal="left" vertical="center" wrapText="1"/>
      <protection locked="0"/>
    </xf>
    <xf numFmtId="0" fontId="46" fillId="0" borderId="37" xfId="0" applyFont="1" applyBorder="1" applyAlignment="1" applyProtection="1">
      <alignment horizontal="center" vertical="center" textRotation="90" wrapText="1"/>
      <protection locked="0"/>
    </xf>
    <xf numFmtId="0" fontId="43" fillId="4" borderId="23" xfId="0" applyFont="1" applyFill="1" applyBorder="1" applyAlignment="1">
      <alignment horizontal="center" vertical="center"/>
    </xf>
    <xf numFmtId="20" fontId="46" fillId="0" borderId="33" xfId="0" applyNumberFormat="1" applyFont="1" applyBorder="1" applyAlignment="1">
      <alignment horizontal="center" vertical="center"/>
    </xf>
    <xf numFmtId="20" fontId="46" fillId="8" borderId="33" xfId="0" applyNumberFormat="1" applyFont="1" applyFill="1" applyBorder="1" applyAlignment="1">
      <alignment horizontal="center" vertical="center"/>
    </xf>
    <xf numFmtId="0" fontId="46" fillId="8" borderId="0" xfId="0" applyFont="1" applyFill="1" applyAlignment="1" applyProtection="1">
      <alignment vertical="center"/>
      <protection locked="0"/>
    </xf>
    <xf numFmtId="20" fontId="46" fillId="8" borderId="30" xfId="0" applyNumberFormat="1" applyFont="1" applyFill="1" applyBorder="1" applyAlignment="1" applyProtection="1">
      <alignment horizontal="center" vertical="center"/>
      <protection locked="0"/>
    </xf>
    <xf numFmtId="20" fontId="46" fillId="0" borderId="30" xfId="0" applyNumberFormat="1" applyFont="1" applyBorder="1" applyAlignment="1" applyProtection="1">
      <alignment horizontal="center" vertical="center"/>
      <protection locked="0"/>
    </xf>
    <xf numFmtId="20" fontId="46" fillId="0" borderId="36" xfId="0" applyNumberFormat="1" applyFont="1" applyBorder="1" applyAlignment="1">
      <alignment horizontal="center" vertical="center"/>
    </xf>
    <xf numFmtId="14" fontId="46" fillId="0" borderId="36" xfId="0" applyNumberFormat="1" applyFont="1" applyBorder="1" applyAlignment="1">
      <alignment horizontal="center" vertical="center"/>
    </xf>
    <xf numFmtId="0" fontId="46" fillId="0" borderId="15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2" fontId="46" fillId="0" borderId="41" xfId="0" applyNumberFormat="1" applyFont="1" applyBorder="1" applyAlignment="1" applyProtection="1">
      <alignment horizontal="center" vertical="center"/>
      <protection locked="0"/>
    </xf>
    <xf numFmtId="20" fontId="46" fillId="2" borderId="43" xfId="0" applyNumberFormat="1" applyFont="1" applyFill="1" applyBorder="1" applyAlignment="1" applyProtection="1">
      <alignment horizontal="center" vertical="center"/>
      <protection locked="0"/>
    </xf>
    <xf numFmtId="20" fontId="46" fillId="8" borderId="36" xfId="0" applyNumberFormat="1" applyFont="1" applyFill="1" applyBorder="1" applyAlignment="1">
      <alignment horizontal="center" vertical="center"/>
    </xf>
    <xf numFmtId="14" fontId="46" fillId="8" borderId="36" xfId="0" applyNumberFormat="1" applyFont="1" applyFill="1" applyBorder="1" applyAlignment="1">
      <alignment horizontal="center" vertical="center"/>
    </xf>
    <xf numFmtId="20" fontId="46" fillId="8" borderId="44" xfId="0" applyNumberFormat="1" applyFont="1" applyFill="1" applyBorder="1" applyAlignment="1">
      <alignment horizontal="center" vertical="center"/>
    </xf>
    <xf numFmtId="20" fontId="46" fillId="8" borderId="25" xfId="0" applyNumberFormat="1" applyFont="1" applyFill="1" applyBorder="1" applyAlignment="1">
      <alignment horizontal="center" vertical="center"/>
    </xf>
    <xf numFmtId="14" fontId="46" fillId="8" borderId="34" xfId="0" applyNumberFormat="1" applyFont="1" applyFill="1" applyBorder="1" applyAlignment="1">
      <alignment horizontal="center" vertical="center"/>
    </xf>
    <xf numFmtId="20" fontId="46" fillId="0" borderId="31" xfId="0" applyNumberFormat="1" applyFont="1" applyBorder="1" applyAlignment="1">
      <alignment horizontal="center" vertical="center"/>
    </xf>
    <xf numFmtId="14" fontId="46" fillId="0" borderId="34" xfId="0" applyNumberFormat="1" applyFont="1" applyBorder="1" applyAlignment="1">
      <alignment horizontal="center" vertical="center"/>
    </xf>
    <xf numFmtId="20" fontId="46" fillId="8" borderId="34" xfId="0" applyNumberFormat="1" applyFont="1" applyFill="1" applyBorder="1" applyAlignment="1">
      <alignment horizontal="center" vertical="center"/>
    </xf>
    <xf numFmtId="20" fontId="46" fillId="11" borderId="30" xfId="0" applyNumberFormat="1" applyFont="1" applyFill="1" applyBorder="1" applyAlignment="1">
      <alignment horizontal="center" vertical="center"/>
    </xf>
    <xf numFmtId="14" fontId="46" fillId="11" borderId="33" xfId="0" applyNumberFormat="1" applyFont="1" applyFill="1" applyBorder="1" applyAlignment="1">
      <alignment horizontal="center" vertical="center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46" fillId="0" borderId="20" xfId="0" applyFont="1" applyBorder="1" applyAlignment="1" applyProtection="1">
      <alignment vertical="center" wrapText="1"/>
      <protection locked="0"/>
    </xf>
    <xf numFmtId="0" fontId="51" fillId="8" borderId="0" xfId="0" applyFont="1" applyFill="1" applyAlignment="1" applyProtection="1">
      <alignment vertical="center"/>
      <protection locked="0"/>
    </xf>
    <xf numFmtId="0" fontId="19" fillId="0" borderId="10" xfId="0" applyFont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45" fillId="7" borderId="5" xfId="0" applyFont="1" applyFill="1" applyBorder="1" applyAlignment="1">
      <alignment horizontal="left" vertical="center"/>
    </xf>
    <xf numFmtId="0" fontId="45" fillId="7" borderId="7" xfId="0" applyFont="1" applyFill="1" applyBorder="1" applyAlignment="1">
      <alignment horizontal="left" vertical="center"/>
    </xf>
    <xf numFmtId="0" fontId="45" fillId="7" borderId="6" xfId="0" applyFont="1" applyFill="1" applyBorder="1" applyAlignment="1">
      <alignment horizontal="left" vertical="center"/>
    </xf>
    <xf numFmtId="0" fontId="46" fillId="0" borderId="9" xfId="0" applyFont="1" applyBorder="1" applyAlignment="1">
      <alignment horizontal="left" wrapText="1"/>
    </xf>
    <xf numFmtId="0" fontId="46" fillId="0" borderId="13" xfId="0" applyFont="1" applyBorder="1" applyAlignment="1">
      <alignment horizontal="left" wrapText="1"/>
    </xf>
    <xf numFmtId="0" fontId="46" fillId="0" borderId="15" xfId="0" applyFont="1" applyBorder="1" applyAlignment="1">
      <alignment horizontal="left" wrapText="1"/>
    </xf>
    <xf numFmtId="0" fontId="46" fillId="0" borderId="18" xfId="0" applyFont="1" applyBorder="1" applyAlignment="1">
      <alignment horizontal="left" vertical="top" wrapText="1"/>
    </xf>
    <xf numFmtId="0" fontId="46" fillId="0" borderId="14" xfId="0" applyFont="1" applyBorder="1" applyAlignment="1">
      <alignment horizontal="left" vertical="top" wrapText="1"/>
    </xf>
    <xf numFmtId="0" fontId="46" fillId="0" borderId="19" xfId="0" applyFont="1" applyBorder="1" applyAlignment="1">
      <alignment horizontal="left" vertical="top" wrapText="1"/>
    </xf>
    <xf numFmtId="0" fontId="46" fillId="0" borderId="9" xfId="0" applyFont="1" applyBorder="1" applyAlignment="1">
      <alignment horizontal="left" vertical="center" wrapText="1"/>
    </xf>
    <xf numFmtId="0" fontId="46" fillId="0" borderId="13" xfId="0" applyFont="1" applyBorder="1" applyAlignment="1">
      <alignment horizontal="left" vertical="center" wrapText="1"/>
    </xf>
    <xf numFmtId="0" fontId="46" fillId="0" borderId="15" xfId="0" applyFont="1" applyBorder="1" applyAlignment="1">
      <alignment horizontal="left" vertical="center" wrapText="1"/>
    </xf>
    <xf numFmtId="0" fontId="46" fillId="0" borderId="18" xfId="0" applyFont="1" applyBorder="1" applyAlignment="1">
      <alignment horizontal="left" vertical="center" wrapText="1"/>
    </xf>
    <xf numFmtId="0" fontId="46" fillId="0" borderId="14" xfId="0" applyFont="1" applyBorder="1" applyAlignment="1">
      <alignment horizontal="left" vertical="center" wrapText="1"/>
    </xf>
    <xf numFmtId="0" fontId="46" fillId="0" borderId="19" xfId="0" applyFont="1" applyBorder="1" applyAlignment="1">
      <alignment horizontal="left" vertical="center" wrapText="1"/>
    </xf>
    <xf numFmtId="0" fontId="46" fillId="0" borderId="9" xfId="0" applyFont="1" applyBorder="1" applyAlignment="1">
      <alignment horizontal="left" vertical="top" wrapText="1"/>
    </xf>
    <xf numFmtId="0" fontId="46" fillId="0" borderId="13" xfId="0" applyFont="1" applyBorder="1" applyAlignment="1">
      <alignment horizontal="left" vertical="top" wrapText="1"/>
    </xf>
    <xf numFmtId="0" fontId="46" fillId="0" borderId="15" xfId="0" applyFont="1" applyBorder="1" applyAlignment="1">
      <alignment horizontal="left" vertical="top" wrapText="1"/>
    </xf>
    <xf numFmtId="0" fontId="48" fillId="8" borderId="18" xfId="0" applyFont="1" applyFill="1" applyBorder="1" applyAlignment="1">
      <alignment horizontal="left"/>
    </xf>
    <xf numFmtId="0" fontId="48" fillId="8" borderId="14" xfId="0" applyFont="1" applyFill="1" applyBorder="1" applyAlignment="1">
      <alignment horizontal="left"/>
    </xf>
    <xf numFmtId="0" fontId="48" fillId="8" borderId="19" xfId="0" applyFont="1" applyFill="1" applyBorder="1" applyAlignment="1">
      <alignment horizontal="left"/>
    </xf>
    <xf numFmtId="0" fontId="48" fillId="8" borderId="8" xfId="0" applyFont="1" applyFill="1" applyBorder="1" applyAlignment="1">
      <alignment horizontal="left"/>
    </xf>
    <xf numFmtId="0" fontId="48" fillId="8" borderId="4" xfId="0" applyFont="1" applyFill="1" applyBorder="1" applyAlignment="1">
      <alignment horizontal="left"/>
    </xf>
    <xf numFmtId="0" fontId="48" fillId="8" borderId="11" xfId="0" applyFont="1" applyFill="1" applyBorder="1" applyAlignment="1">
      <alignment horizontal="left"/>
    </xf>
    <xf numFmtId="0" fontId="43" fillId="9" borderId="9" xfId="0" applyFont="1" applyFill="1" applyBorder="1" applyAlignment="1">
      <alignment horizontal="left" vertical="center"/>
    </xf>
    <xf numFmtId="0" fontId="43" fillId="9" borderId="13" xfId="0" applyFont="1" applyFill="1" applyBorder="1" applyAlignment="1">
      <alignment horizontal="left" vertical="center"/>
    </xf>
    <xf numFmtId="0" fontId="46" fillId="0" borderId="9" xfId="0" applyFont="1" applyBorder="1" applyAlignment="1">
      <alignment horizontal="left" vertical="center"/>
    </xf>
    <xf numFmtId="0" fontId="46" fillId="0" borderId="13" xfId="0" applyFont="1" applyBorder="1" applyAlignment="1">
      <alignment horizontal="left" vertical="center"/>
    </xf>
    <xf numFmtId="0" fontId="46" fillId="0" borderId="15" xfId="0" applyFont="1" applyBorder="1" applyAlignment="1">
      <alignment horizontal="left" vertical="center"/>
    </xf>
    <xf numFmtId="0" fontId="46" fillId="0" borderId="16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 vertical="center" wrapText="1"/>
    </xf>
    <xf numFmtId="0" fontId="46" fillId="0" borderId="17" xfId="0" applyFont="1" applyBorder="1" applyAlignment="1">
      <alignment horizontal="left" vertical="center" wrapText="1"/>
    </xf>
    <xf numFmtId="0" fontId="47" fillId="3" borderId="8" xfId="0" applyFont="1" applyFill="1" applyBorder="1" applyAlignment="1">
      <alignment horizontal="left" vertical="center"/>
    </xf>
    <xf numFmtId="0" fontId="47" fillId="3" borderId="4" xfId="0" applyFont="1" applyFill="1" applyBorder="1" applyAlignment="1">
      <alignment horizontal="left" vertical="center"/>
    </xf>
    <xf numFmtId="0" fontId="47" fillId="3" borderId="11" xfId="0" applyFont="1" applyFill="1" applyBorder="1" applyAlignment="1">
      <alignment horizontal="left" vertical="center"/>
    </xf>
    <xf numFmtId="0" fontId="46" fillId="0" borderId="16" xfId="0" applyFont="1" applyBorder="1" applyAlignment="1">
      <alignment horizontal="left" vertical="center"/>
    </xf>
    <xf numFmtId="0" fontId="46" fillId="0" borderId="0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0" fontId="46" fillId="0" borderId="18" xfId="0" applyFont="1" applyBorder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6" fillId="0" borderId="19" xfId="0" applyFont="1" applyBorder="1" applyAlignment="1">
      <alignment horizontal="left" vertical="center"/>
    </xf>
    <xf numFmtId="0" fontId="46" fillId="0" borderId="16" xfId="0" applyFont="1" applyBorder="1" applyAlignment="1">
      <alignment horizontal="left" vertical="top" wrapText="1"/>
    </xf>
    <xf numFmtId="0" fontId="46" fillId="0" borderId="0" xfId="0" applyFont="1" applyAlignment="1">
      <alignment horizontal="left" vertical="top" wrapText="1"/>
    </xf>
    <xf numFmtId="0" fontId="46" fillId="0" borderId="17" xfId="0" applyFont="1" applyBorder="1" applyAlignment="1">
      <alignment horizontal="left" vertical="top" wrapText="1"/>
    </xf>
    <xf numFmtId="0" fontId="44" fillId="0" borderId="5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8" fillId="0" borderId="4" xfId="0" applyFont="1" applyBorder="1" applyAlignment="1">
      <alignment horizontal="left" vertical="center"/>
    </xf>
    <xf numFmtId="0" fontId="48" fillId="0" borderId="11" xfId="0" applyFont="1" applyBorder="1" applyAlignment="1">
      <alignment horizontal="left" vertical="center"/>
    </xf>
    <xf numFmtId="0" fontId="48" fillId="0" borderId="4" xfId="0" applyFont="1" applyBorder="1" applyAlignment="1" applyProtection="1">
      <alignment horizontal="left" vertical="center"/>
    </xf>
    <xf numFmtId="0" fontId="48" fillId="0" borderId="11" xfId="0" applyFont="1" applyBorder="1" applyAlignment="1" applyProtection="1">
      <alignment horizontal="left" vertical="center"/>
    </xf>
    <xf numFmtId="0" fontId="44" fillId="0" borderId="5" xfId="0" applyFont="1" applyBorder="1" applyAlignment="1" applyProtection="1">
      <alignment horizontal="center" vertical="center"/>
    </xf>
    <xf numFmtId="0" fontId="44" fillId="0" borderId="7" xfId="0" applyFont="1" applyBorder="1" applyAlignment="1" applyProtection="1">
      <alignment horizontal="center" vertical="center"/>
    </xf>
    <xf numFmtId="0" fontId="44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55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B27" sqref="B27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16" t="s">
        <v>24</v>
      </c>
      <c r="C2" s="217"/>
      <c r="D2" s="217"/>
      <c r="E2" s="217"/>
      <c r="F2" s="217"/>
      <c r="G2" s="218"/>
      <c r="H2" s="2"/>
      <c r="I2" s="2"/>
    </row>
    <row r="3" spans="2:9" x14ac:dyDescent="0.3">
      <c r="B3" s="7" t="s">
        <v>25</v>
      </c>
      <c r="C3" s="234" t="s">
        <v>50</v>
      </c>
      <c r="D3" s="235"/>
      <c r="E3" s="235"/>
      <c r="F3" s="235"/>
      <c r="G3" s="236"/>
      <c r="H3" s="3"/>
      <c r="I3" s="3"/>
    </row>
    <row r="4" spans="2:9" x14ac:dyDescent="0.3">
      <c r="B4" s="6" t="s">
        <v>26</v>
      </c>
      <c r="C4" s="237" t="s">
        <v>51</v>
      </c>
      <c r="D4" s="238"/>
      <c r="E4" s="238"/>
      <c r="F4" s="238"/>
      <c r="G4" s="239"/>
      <c r="H4" s="3"/>
      <c r="I4" s="3"/>
    </row>
    <row r="5" spans="2:9" x14ac:dyDescent="0.3">
      <c r="B5" s="6" t="s">
        <v>27</v>
      </c>
      <c r="C5" s="237" t="s">
        <v>52</v>
      </c>
      <c r="D5" s="238"/>
      <c r="E5" s="238"/>
      <c r="F5" s="238"/>
      <c r="G5" s="239"/>
      <c r="H5" s="3"/>
      <c r="I5" s="3"/>
    </row>
    <row r="7" spans="2:9" ht="32.25" customHeight="1" x14ac:dyDescent="0.3">
      <c r="B7" s="248" t="s">
        <v>31</v>
      </c>
      <c r="C7" s="249"/>
      <c r="D7" s="249"/>
      <c r="E7" s="249"/>
      <c r="F7" s="249"/>
      <c r="G7" s="250"/>
      <c r="H7" s="3"/>
      <c r="I7" s="3"/>
    </row>
    <row r="8" spans="2:9" x14ac:dyDescent="0.3">
      <c r="B8" s="219" t="s">
        <v>28</v>
      </c>
      <c r="C8" s="220"/>
      <c r="D8" s="220"/>
      <c r="E8" s="220"/>
      <c r="F8" s="220"/>
      <c r="G8" s="221"/>
      <c r="H8" s="3"/>
      <c r="I8" s="3"/>
    </row>
    <row r="9" spans="2:9" x14ac:dyDescent="0.3">
      <c r="B9" s="245" t="s">
        <v>29</v>
      </c>
      <c r="C9" s="246"/>
      <c r="D9" s="246"/>
      <c r="E9" s="246"/>
      <c r="F9" s="246"/>
      <c r="G9" s="247"/>
      <c r="H9" s="3"/>
      <c r="I9" s="3"/>
    </row>
    <row r="10" spans="2:9" x14ac:dyDescent="0.3">
      <c r="B10" s="228" t="s">
        <v>30</v>
      </c>
      <c r="C10" s="229"/>
      <c r="D10" s="229"/>
      <c r="E10" s="229"/>
      <c r="F10" s="229"/>
      <c r="G10" s="230"/>
      <c r="H10" s="3"/>
      <c r="I10" s="3"/>
    </row>
    <row r="12" spans="2:9" x14ac:dyDescent="0.3">
      <c r="B12" s="58" t="s">
        <v>46</v>
      </c>
      <c r="C12" s="240" t="s">
        <v>16</v>
      </c>
      <c r="D12" s="241"/>
      <c r="E12" s="241"/>
      <c r="F12" s="241"/>
      <c r="G12" s="241"/>
      <c r="H12" s="4"/>
      <c r="I12" s="4"/>
    </row>
    <row r="13" spans="2:9" ht="19.5" customHeight="1" x14ac:dyDescent="0.3">
      <c r="B13" s="60">
        <v>9001</v>
      </c>
      <c r="C13" s="225" t="s">
        <v>36</v>
      </c>
      <c r="D13" s="226"/>
      <c r="E13" s="226"/>
      <c r="F13" s="226"/>
      <c r="G13" s="227"/>
      <c r="H13" s="4"/>
      <c r="I13" s="4"/>
    </row>
    <row r="14" spans="2:9" ht="19.5" customHeight="1" x14ac:dyDescent="0.3">
      <c r="B14" s="7" t="s">
        <v>23</v>
      </c>
      <c r="C14" s="228"/>
      <c r="D14" s="229"/>
      <c r="E14" s="229"/>
      <c r="F14" s="229"/>
      <c r="G14" s="230"/>
      <c r="H14" s="4"/>
      <c r="I14" s="4"/>
    </row>
    <row r="15" spans="2:9" ht="18.75" customHeight="1" x14ac:dyDescent="0.3">
      <c r="B15" s="60">
        <v>9002</v>
      </c>
      <c r="C15" s="242" t="s">
        <v>45</v>
      </c>
      <c r="D15" s="243"/>
      <c r="E15" s="243"/>
      <c r="F15" s="243"/>
      <c r="G15" s="244"/>
      <c r="H15" s="4"/>
      <c r="I15" s="4"/>
    </row>
    <row r="16" spans="2:9" ht="18.75" customHeight="1" x14ac:dyDescent="0.3">
      <c r="B16" s="61"/>
      <c r="C16" s="251" t="s">
        <v>43</v>
      </c>
      <c r="D16" s="252"/>
      <c r="E16" s="252"/>
      <c r="F16" s="252"/>
      <c r="G16" s="253"/>
      <c r="H16" s="4"/>
      <c r="I16" s="4"/>
    </row>
    <row r="17" spans="2:9" ht="18.75" customHeight="1" x14ac:dyDescent="0.3">
      <c r="B17" s="7" t="s">
        <v>15</v>
      </c>
      <c r="C17" s="254" t="s">
        <v>44</v>
      </c>
      <c r="D17" s="255"/>
      <c r="E17" s="255"/>
      <c r="F17" s="255"/>
      <c r="G17" s="256"/>
      <c r="H17" s="4"/>
      <c r="I17" s="4"/>
    </row>
    <row r="18" spans="2:9" ht="19.5" customHeight="1" x14ac:dyDescent="0.3">
      <c r="B18" s="62">
        <v>9003</v>
      </c>
      <c r="C18" s="231" t="s">
        <v>37</v>
      </c>
      <c r="D18" s="232"/>
      <c r="E18" s="232"/>
      <c r="F18" s="232"/>
      <c r="G18" s="233"/>
      <c r="H18" s="4"/>
      <c r="I18" s="4"/>
    </row>
    <row r="19" spans="2:9" x14ac:dyDescent="0.3">
      <c r="B19" s="63" t="s">
        <v>17</v>
      </c>
      <c r="C19" s="222"/>
      <c r="D19" s="223"/>
      <c r="E19" s="223"/>
      <c r="F19" s="223"/>
      <c r="G19" s="224"/>
      <c r="H19" s="4"/>
      <c r="I19" s="4"/>
    </row>
    <row r="20" spans="2:9" ht="19.5" customHeight="1" x14ac:dyDescent="0.3">
      <c r="B20" s="62">
        <v>9004</v>
      </c>
      <c r="C20" s="231" t="s">
        <v>42</v>
      </c>
      <c r="D20" s="232"/>
      <c r="E20" s="232"/>
      <c r="F20" s="232"/>
      <c r="G20" s="233"/>
      <c r="H20" s="4"/>
      <c r="I20" s="4"/>
    </row>
    <row r="21" spans="2:9" ht="19.5" customHeight="1" x14ac:dyDescent="0.3">
      <c r="B21" s="63" t="s">
        <v>17</v>
      </c>
      <c r="C21" s="222"/>
      <c r="D21" s="223"/>
      <c r="E21" s="223"/>
      <c r="F21" s="223"/>
      <c r="G21" s="224"/>
      <c r="H21" s="4"/>
      <c r="I21" s="4"/>
    </row>
    <row r="22" spans="2:9" ht="19.5" customHeight="1" x14ac:dyDescent="0.3">
      <c r="B22" s="60">
        <v>9005</v>
      </c>
      <c r="C22" s="225" t="s">
        <v>41</v>
      </c>
      <c r="D22" s="226"/>
      <c r="E22" s="226"/>
      <c r="F22" s="226"/>
      <c r="G22" s="227"/>
    </row>
    <row r="23" spans="2:9" ht="19.5" customHeight="1" x14ac:dyDescent="0.3">
      <c r="B23" s="7" t="s">
        <v>32</v>
      </c>
      <c r="C23" s="228"/>
      <c r="D23" s="229"/>
      <c r="E23" s="229"/>
      <c r="F23" s="229"/>
      <c r="G23" s="230"/>
    </row>
    <row r="24" spans="2:9" ht="19.5" customHeight="1" x14ac:dyDescent="0.3">
      <c r="B24" s="60">
        <v>9006</v>
      </c>
      <c r="C24" s="231" t="s">
        <v>40</v>
      </c>
      <c r="D24" s="232"/>
      <c r="E24" s="232"/>
      <c r="F24" s="232"/>
      <c r="G24" s="233"/>
    </row>
    <row r="25" spans="2:9" x14ac:dyDescent="0.3">
      <c r="B25" s="7" t="s">
        <v>22</v>
      </c>
      <c r="C25" s="222"/>
      <c r="D25" s="223"/>
      <c r="E25" s="223"/>
      <c r="F25" s="223"/>
      <c r="G25" s="224"/>
    </row>
    <row r="26" spans="2:9" ht="19.5" customHeight="1" x14ac:dyDescent="0.3">
      <c r="B26" s="60">
        <v>9007</v>
      </c>
      <c r="C26" s="225" t="s">
        <v>39</v>
      </c>
      <c r="D26" s="226"/>
      <c r="E26" s="226"/>
      <c r="F26" s="226"/>
      <c r="G26" s="227"/>
    </row>
    <row r="27" spans="2:9" ht="19.5" customHeight="1" x14ac:dyDescent="0.3">
      <c r="B27" s="7" t="s">
        <v>9</v>
      </c>
      <c r="C27" s="228"/>
      <c r="D27" s="229"/>
      <c r="E27" s="229"/>
      <c r="F27" s="229"/>
      <c r="G27" s="230"/>
    </row>
    <row r="28" spans="2:9" ht="19.5" customHeight="1" x14ac:dyDescent="0.3">
      <c r="B28" s="60">
        <v>9008</v>
      </c>
      <c r="C28" s="225" t="s">
        <v>38</v>
      </c>
      <c r="D28" s="226"/>
      <c r="E28" s="226"/>
      <c r="F28" s="226"/>
      <c r="G28" s="227"/>
    </row>
    <row r="29" spans="2:9" ht="19.5" customHeight="1" x14ac:dyDescent="0.3">
      <c r="B29" s="7" t="s">
        <v>10</v>
      </c>
      <c r="C29" s="228"/>
      <c r="D29" s="229"/>
      <c r="E29" s="229"/>
      <c r="F29" s="229"/>
      <c r="G29" s="230"/>
    </row>
    <row r="30" spans="2:9" ht="15" customHeight="1" x14ac:dyDescent="0.3">
      <c r="B30" s="60">
        <v>9009</v>
      </c>
      <c r="C30" s="231" t="s">
        <v>47</v>
      </c>
      <c r="D30" s="232"/>
      <c r="E30" s="232"/>
      <c r="F30" s="232"/>
      <c r="G30" s="233"/>
    </row>
    <row r="31" spans="2:9" x14ac:dyDescent="0.3">
      <c r="B31" s="61"/>
      <c r="C31" s="257" t="s">
        <v>48</v>
      </c>
      <c r="D31" s="258"/>
      <c r="E31" s="258"/>
      <c r="F31" s="258"/>
      <c r="G31" s="259"/>
    </row>
    <row r="32" spans="2:9" ht="19.5" customHeight="1" x14ac:dyDescent="0.3">
      <c r="B32" s="7" t="s">
        <v>21</v>
      </c>
      <c r="C32" s="222" t="s">
        <v>49</v>
      </c>
      <c r="D32" s="223"/>
      <c r="E32" s="223"/>
      <c r="F32" s="223"/>
      <c r="G32" s="224"/>
    </row>
    <row r="33" spans="2:7" ht="19.5" customHeight="1" x14ac:dyDescent="0.3">
      <c r="B33" s="60">
        <v>9010</v>
      </c>
      <c r="C33" s="225" t="s">
        <v>18</v>
      </c>
      <c r="D33" s="226"/>
      <c r="E33" s="226"/>
      <c r="F33" s="226"/>
      <c r="G33" s="227"/>
    </row>
    <row r="34" spans="2:7" ht="19.5" customHeight="1" x14ac:dyDescent="0.3">
      <c r="B34" s="7" t="s">
        <v>11</v>
      </c>
      <c r="C34" s="228"/>
      <c r="D34" s="229"/>
      <c r="E34" s="229"/>
      <c r="F34" s="229"/>
      <c r="G34" s="230"/>
    </row>
    <row r="35" spans="2:7" ht="19.5" customHeight="1" x14ac:dyDescent="0.3">
      <c r="B35" s="60">
        <v>9013</v>
      </c>
      <c r="C35" s="225" t="s">
        <v>19</v>
      </c>
      <c r="D35" s="226"/>
      <c r="E35" s="226"/>
      <c r="F35" s="226"/>
      <c r="G35" s="227"/>
    </row>
    <row r="36" spans="2:7" ht="19.5" customHeight="1" x14ac:dyDescent="0.3">
      <c r="B36" s="7" t="s">
        <v>12</v>
      </c>
      <c r="C36" s="228"/>
      <c r="D36" s="229"/>
      <c r="E36" s="229"/>
      <c r="F36" s="229"/>
      <c r="G36" s="230"/>
    </row>
    <row r="37" spans="2:7" ht="19.5" customHeight="1" x14ac:dyDescent="0.3">
      <c r="B37" s="60">
        <v>9014</v>
      </c>
      <c r="C37" s="225" t="s">
        <v>13</v>
      </c>
      <c r="D37" s="226"/>
      <c r="E37" s="226"/>
      <c r="F37" s="226"/>
      <c r="G37" s="227"/>
    </row>
    <row r="38" spans="2:7" ht="19.5" customHeight="1" x14ac:dyDescent="0.3">
      <c r="B38" s="64" t="s">
        <v>13</v>
      </c>
      <c r="C38" s="254"/>
      <c r="D38" s="255"/>
      <c r="E38" s="255"/>
      <c r="F38" s="255"/>
      <c r="G38" s="256"/>
    </row>
    <row r="39" spans="2:7" ht="19.5" customHeight="1" x14ac:dyDescent="0.3">
      <c r="B39" s="60">
        <v>9015</v>
      </c>
      <c r="C39" s="225" t="s">
        <v>20</v>
      </c>
      <c r="D39" s="226"/>
      <c r="E39" s="226"/>
      <c r="F39" s="226"/>
      <c r="G39" s="227"/>
    </row>
    <row r="40" spans="2:7" ht="19.5" customHeight="1" x14ac:dyDescent="0.3">
      <c r="B40" s="64" t="s">
        <v>14</v>
      </c>
      <c r="C40" s="228"/>
      <c r="D40" s="229"/>
      <c r="E40" s="229"/>
      <c r="F40" s="229"/>
      <c r="G40" s="23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opLeftCell="D121" zoomScale="90" zoomScaleNormal="90" workbookViewId="0">
      <selection activeCell="G97" sqref="G97:J9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88" t="s">
        <v>90</v>
      </c>
      <c r="E23" s="189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0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0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0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0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0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0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0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0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0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654" priority="35" stopIfTrue="1">
      <formula>IF($A11=1,B11,)</formula>
    </cfRule>
    <cfRule type="expression" dxfId="653" priority="36" stopIfTrue="1">
      <formula>IF($A11="",B11,)</formula>
    </cfRule>
  </conditionalFormatting>
  <conditionalFormatting sqref="E11:E15">
    <cfRule type="expression" dxfId="652" priority="37" stopIfTrue="1">
      <formula>IF($A11="",B11,"")</formula>
    </cfRule>
  </conditionalFormatting>
  <conditionalFormatting sqref="E16:E124">
    <cfRule type="expression" dxfId="651" priority="38" stopIfTrue="1">
      <formula>IF($A16&lt;&gt;1,B16,"")</formula>
    </cfRule>
  </conditionalFormatting>
  <conditionalFormatting sqref="D11:D124">
    <cfRule type="expression" dxfId="650" priority="39" stopIfTrue="1">
      <formula>IF($A11="",B11,)</formula>
    </cfRule>
  </conditionalFormatting>
  <conditionalFormatting sqref="G11:G20 G22:G77 G83:G119">
    <cfRule type="expression" dxfId="649" priority="40" stopIfTrue="1">
      <formula>#REF!="Freelancer"</formula>
    </cfRule>
    <cfRule type="expression" dxfId="648" priority="41" stopIfTrue="1">
      <formula>#REF!="DTC Int. Staff"</formula>
    </cfRule>
  </conditionalFormatting>
  <conditionalFormatting sqref="G115:G119 G22:G23 G34:G50 G61:G77 G88:G104">
    <cfRule type="expression" dxfId="647" priority="33" stopIfTrue="1">
      <formula>$F$5="Freelancer"</formula>
    </cfRule>
    <cfRule type="expression" dxfId="646" priority="34" stopIfTrue="1">
      <formula>$F$5="DTC Int. Staff"</formula>
    </cfRule>
  </conditionalFormatting>
  <conditionalFormatting sqref="G16:G20">
    <cfRule type="expression" dxfId="645" priority="31" stopIfTrue="1">
      <formula>#REF!="Freelancer"</formula>
    </cfRule>
    <cfRule type="expression" dxfId="644" priority="32" stopIfTrue="1">
      <formula>#REF!="DTC Int. Staff"</formula>
    </cfRule>
  </conditionalFormatting>
  <conditionalFormatting sqref="G16:G20">
    <cfRule type="expression" dxfId="643" priority="29" stopIfTrue="1">
      <formula>$F$5="Freelancer"</formula>
    </cfRule>
    <cfRule type="expression" dxfId="642" priority="30" stopIfTrue="1">
      <formula>$F$5="DTC Int. Staff"</formula>
    </cfRule>
  </conditionalFormatting>
  <conditionalFormatting sqref="G21">
    <cfRule type="expression" dxfId="641" priority="27" stopIfTrue="1">
      <formula>#REF!="Freelancer"</formula>
    </cfRule>
    <cfRule type="expression" dxfId="640" priority="28" stopIfTrue="1">
      <formula>#REF!="DTC Int. Staff"</formula>
    </cfRule>
  </conditionalFormatting>
  <conditionalFormatting sqref="G21">
    <cfRule type="expression" dxfId="639" priority="25" stopIfTrue="1">
      <formula>$F$5="Freelancer"</formula>
    </cfRule>
    <cfRule type="expression" dxfId="638" priority="26" stopIfTrue="1">
      <formula>$F$5="DTC Int. Staff"</formula>
    </cfRule>
  </conditionalFormatting>
  <conditionalFormatting sqref="D125:D129">
    <cfRule type="expression" dxfId="637" priority="24" stopIfTrue="1">
      <formula>IF($A125="",B125,)</formula>
    </cfRule>
  </conditionalFormatting>
  <conditionalFormatting sqref="E125:E129">
    <cfRule type="expression" dxfId="636" priority="21" stopIfTrue="1">
      <formula>IF($A125&lt;&gt;1,B125,"")</formula>
    </cfRule>
  </conditionalFormatting>
  <conditionalFormatting sqref="G56:G60">
    <cfRule type="expression" dxfId="635" priority="19" stopIfTrue="1">
      <formula>$F$5="Freelancer"</formula>
    </cfRule>
    <cfRule type="expression" dxfId="634" priority="20" stopIfTrue="1">
      <formula>$F$5="DTC Int. Staff"</formula>
    </cfRule>
  </conditionalFormatting>
  <conditionalFormatting sqref="G78:G82">
    <cfRule type="expression" dxfId="633" priority="17" stopIfTrue="1">
      <formula>#REF!="Freelancer"</formula>
    </cfRule>
    <cfRule type="expression" dxfId="632" priority="18" stopIfTrue="1">
      <formula>#REF!="DTC Int. Staff"</formula>
    </cfRule>
  </conditionalFormatting>
  <conditionalFormatting sqref="G78:G82">
    <cfRule type="expression" dxfId="631" priority="15" stopIfTrue="1">
      <formula>$F$5="Freelancer"</formula>
    </cfRule>
    <cfRule type="expression" dxfId="630" priority="16" stopIfTrue="1">
      <formula>$F$5="DTC Int. Staff"</formula>
    </cfRule>
  </conditionalFormatting>
  <conditionalFormatting sqref="G130">
    <cfRule type="expression" dxfId="629" priority="7" stopIfTrue="1">
      <formula>$F$5="Freelancer"</formula>
    </cfRule>
    <cfRule type="expression" dxfId="628" priority="8" stopIfTrue="1">
      <formula>$F$5="DTC Int. Staff"</formula>
    </cfRule>
  </conditionalFormatting>
  <conditionalFormatting sqref="C130">
    <cfRule type="expression" dxfId="627" priority="9" stopIfTrue="1">
      <formula>IF($A130=1,B130,)</formula>
    </cfRule>
    <cfRule type="expression" dxfId="626" priority="10" stopIfTrue="1">
      <formula>IF($A130="",B130,)</formula>
    </cfRule>
  </conditionalFormatting>
  <conditionalFormatting sqref="E130">
    <cfRule type="expression" dxfId="625" priority="11" stopIfTrue="1">
      <formula>IF($A130&lt;&gt;1,B130,"")</formula>
    </cfRule>
  </conditionalFormatting>
  <conditionalFormatting sqref="D130">
    <cfRule type="expression" dxfId="624" priority="12" stopIfTrue="1">
      <formula>IF($A130="",B130,)</formula>
    </cfRule>
  </conditionalFormatting>
  <conditionalFormatting sqref="G130">
    <cfRule type="expression" dxfId="623" priority="13" stopIfTrue="1">
      <formula>#REF!="Freelancer"</formula>
    </cfRule>
    <cfRule type="expression" dxfId="622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K274"/>
  <sheetViews>
    <sheetView showGridLines="0" topLeftCell="D106" zoomScale="85" zoomScaleNormal="85" workbookViewId="0">
      <selection activeCell="G121" sqref="G121:J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SUM(J10:J140)</f>
        <v>283</v>
      </c>
      <c r="J8" s="157">
        <f>I8/8</f>
        <v>35.375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  <c r="K10" s="106"/>
    </row>
    <row r="11" spans="1:11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 t="s">
        <v>268</v>
      </c>
      <c r="G11" s="36">
        <v>9001</v>
      </c>
      <c r="H11" s="43" t="s">
        <v>378</v>
      </c>
      <c r="I11" s="36" t="s">
        <v>68</v>
      </c>
      <c r="J11" s="84">
        <v>7</v>
      </c>
      <c r="K11" s="106"/>
    </row>
    <row r="12" spans="1:11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 t="s">
        <v>268</v>
      </c>
      <c r="G12" s="36">
        <v>9001</v>
      </c>
      <c r="H12" s="43" t="s">
        <v>377</v>
      </c>
      <c r="I12" s="36" t="s">
        <v>68</v>
      </c>
      <c r="J12" s="84">
        <v>4</v>
      </c>
      <c r="K12" s="106" t="s">
        <v>381</v>
      </c>
    </row>
    <row r="13" spans="1:11" ht="22.5" customHeight="1" x14ac:dyDescent="0.25">
      <c r="C13" s="75"/>
      <c r="D13" s="169" t="str">
        <f>D12</f>
        <v>Mo</v>
      </c>
      <c r="E13" s="161">
        <f>E12</f>
        <v>44410</v>
      </c>
      <c r="F13" s="35" t="s">
        <v>57</v>
      </c>
      <c r="G13" s="36">
        <v>9001</v>
      </c>
      <c r="H13" s="43" t="s">
        <v>379</v>
      </c>
      <c r="I13" s="36" t="s">
        <v>68</v>
      </c>
      <c r="J13" s="84">
        <v>2</v>
      </c>
      <c r="K13" s="106"/>
    </row>
    <row r="14" spans="1:11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 t="s">
        <v>409</v>
      </c>
      <c r="G14" s="36">
        <v>9003</v>
      </c>
      <c r="H14" s="43" t="s">
        <v>410</v>
      </c>
      <c r="I14" s="36" t="s">
        <v>68</v>
      </c>
      <c r="J14" s="84">
        <v>4</v>
      </c>
      <c r="K14" s="106"/>
    </row>
    <row r="15" spans="1:11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  <c r="K15" s="106"/>
    </row>
    <row r="16" spans="1:11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  <c r="K16" s="106"/>
    </row>
    <row r="17" spans="1:11" ht="22.2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 t="s">
        <v>57</v>
      </c>
      <c r="G17" s="47">
        <v>9001</v>
      </c>
      <c r="H17" s="48" t="s">
        <v>382</v>
      </c>
      <c r="I17" s="47" t="s">
        <v>68</v>
      </c>
      <c r="J17" s="85">
        <v>6</v>
      </c>
      <c r="K17" s="106"/>
    </row>
    <row r="18" spans="1:11" ht="22.5" customHeight="1" x14ac:dyDescent="0.25">
      <c r="C18" s="75"/>
      <c r="D18" s="170" t="str">
        <f>D17</f>
        <v>Tue</v>
      </c>
      <c r="E18" s="163">
        <f>E17</f>
        <v>44411</v>
      </c>
      <c r="F18" s="46" t="s">
        <v>54</v>
      </c>
      <c r="G18" s="47">
        <v>9001</v>
      </c>
      <c r="H18" s="48" t="s">
        <v>81</v>
      </c>
      <c r="I18" s="47" t="s">
        <v>68</v>
      </c>
      <c r="J18" s="85">
        <v>1</v>
      </c>
      <c r="K18" s="106"/>
    </row>
    <row r="19" spans="1:11" ht="22.2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 t="s">
        <v>268</v>
      </c>
      <c r="G19" s="47">
        <v>9001</v>
      </c>
      <c r="H19" s="48" t="s">
        <v>383</v>
      </c>
      <c r="I19" s="47" t="s">
        <v>68</v>
      </c>
      <c r="J19" s="85">
        <v>3</v>
      </c>
      <c r="K19" s="106" t="s">
        <v>384</v>
      </c>
    </row>
    <row r="20" spans="1:11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 t="s">
        <v>409</v>
      </c>
      <c r="G20" s="47">
        <v>9003</v>
      </c>
      <c r="H20" s="48" t="s">
        <v>411</v>
      </c>
      <c r="I20" s="47" t="s">
        <v>68</v>
      </c>
      <c r="J20" s="85">
        <v>1</v>
      </c>
      <c r="K20" s="106"/>
    </row>
    <row r="21" spans="1:11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48"/>
      <c r="I21" s="47"/>
      <c r="J21" s="85"/>
      <c r="K21" s="106"/>
    </row>
    <row r="22" spans="1:11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 t="s">
        <v>57</v>
      </c>
      <c r="G22" s="36">
        <v>9001</v>
      </c>
      <c r="H22" s="43" t="s">
        <v>385</v>
      </c>
      <c r="I22" s="36" t="s">
        <v>68</v>
      </c>
      <c r="J22" s="84">
        <v>8</v>
      </c>
      <c r="K22" s="106"/>
    </row>
    <row r="23" spans="1:11" ht="22.5" customHeight="1" x14ac:dyDescent="0.25">
      <c r="C23" s="75"/>
      <c r="D23" s="169" t="str">
        <f>D22</f>
        <v>Wed</v>
      </c>
      <c r="E23" s="161">
        <f>E22</f>
        <v>44412</v>
      </c>
      <c r="F23" s="35" t="s">
        <v>268</v>
      </c>
      <c r="G23" s="36">
        <v>9001</v>
      </c>
      <c r="H23" s="43" t="s">
        <v>380</v>
      </c>
      <c r="I23" s="36" t="s">
        <v>68</v>
      </c>
      <c r="J23" s="84">
        <v>2</v>
      </c>
      <c r="K23" s="106" t="s">
        <v>386</v>
      </c>
    </row>
    <row r="24" spans="1:11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43"/>
      <c r="I24" s="36"/>
      <c r="J24" s="84"/>
      <c r="K24" s="106"/>
    </row>
    <row r="25" spans="1:11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43"/>
      <c r="I25" s="36"/>
      <c r="J25" s="84"/>
      <c r="K25" s="106"/>
    </row>
    <row r="26" spans="1:11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43"/>
      <c r="I26" s="36"/>
      <c r="J26" s="84"/>
      <c r="K26" s="106"/>
    </row>
    <row r="27" spans="1:11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 t="s">
        <v>57</v>
      </c>
      <c r="G27" s="47">
        <v>9001</v>
      </c>
      <c r="H27" s="48" t="s">
        <v>387</v>
      </c>
      <c r="I27" s="47" t="s">
        <v>68</v>
      </c>
      <c r="J27" s="85">
        <v>4</v>
      </c>
      <c r="K27" s="106"/>
    </row>
    <row r="28" spans="1:11" ht="22.5" customHeight="1" x14ac:dyDescent="0.25">
      <c r="C28" s="75"/>
      <c r="D28" s="170" t="str">
        <f>D27</f>
        <v>Thu</v>
      </c>
      <c r="E28" s="163">
        <f>E27</f>
        <v>44413</v>
      </c>
      <c r="F28" s="46" t="s">
        <v>54</v>
      </c>
      <c r="G28" s="47">
        <v>9001</v>
      </c>
      <c r="H28" s="48" t="s">
        <v>388</v>
      </c>
      <c r="I28" s="47" t="s">
        <v>68</v>
      </c>
      <c r="J28" s="85">
        <v>3</v>
      </c>
      <c r="K28" s="106"/>
    </row>
    <row r="29" spans="1:11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 t="s">
        <v>268</v>
      </c>
      <c r="G29" s="47">
        <v>9001</v>
      </c>
      <c r="H29" s="48" t="s">
        <v>389</v>
      </c>
      <c r="I29" s="47" t="s">
        <v>68</v>
      </c>
      <c r="J29" s="85">
        <v>3</v>
      </c>
      <c r="K29" s="106"/>
    </row>
    <row r="30" spans="1:11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  <c r="K30" s="106"/>
    </row>
    <row r="31" spans="1:11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  <c r="K31" s="106"/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 t="s">
        <v>57</v>
      </c>
      <c r="G32" s="36">
        <v>9001</v>
      </c>
      <c r="H32" s="195" t="s">
        <v>392</v>
      </c>
      <c r="I32" s="36" t="s">
        <v>56</v>
      </c>
      <c r="J32" s="84">
        <v>2</v>
      </c>
      <c r="K32" s="106"/>
    </row>
    <row r="33" spans="1:11" ht="22.5" customHeight="1" x14ac:dyDescent="0.25">
      <c r="C33" s="75"/>
      <c r="D33" s="169" t="str">
        <f>D32</f>
        <v>Fri</v>
      </c>
      <c r="E33" s="161">
        <f>E32</f>
        <v>44414</v>
      </c>
      <c r="F33" s="35" t="s">
        <v>268</v>
      </c>
      <c r="G33" s="36">
        <v>9001</v>
      </c>
      <c r="H33" s="194" t="s">
        <v>391</v>
      </c>
      <c r="I33" s="36" t="s">
        <v>56</v>
      </c>
      <c r="J33" s="84">
        <v>6</v>
      </c>
      <c r="K33" s="106" t="s">
        <v>390</v>
      </c>
    </row>
    <row r="34" spans="1:11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91"/>
      <c r="I34" s="36"/>
      <c r="J34" s="84"/>
      <c r="K34" s="106"/>
    </row>
    <row r="35" spans="1:11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91"/>
      <c r="I35" s="36"/>
      <c r="J35" s="84"/>
      <c r="K35" s="106"/>
    </row>
    <row r="36" spans="1:11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91"/>
      <c r="I36" s="36"/>
      <c r="J36" s="84"/>
      <c r="K36" s="106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 t="s">
        <v>57</v>
      </c>
      <c r="G37" s="47">
        <v>9001</v>
      </c>
      <c r="H37" s="48" t="s">
        <v>393</v>
      </c>
      <c r="I37" s="47" t="s">
        <v>68</v>
      </c>
      <c r="J37" s="85">
        <v>5</v>
      </c>
      <c r="K37" s="106" t="s">
        <v>394</v>
      </c>
    </row>
    <row r="38" spans="1:11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 t="s">
        <v>57</v>
      </c>
      <c r="G38" s="47">
        <v>9001</v>
      </c>
      <c r="H38" s="48" t="s">
        <v>395</v>
      </c>
      <c r="I38" s="47" t="s">
        <v>68</v>
      </c>
      <c r="J38" s="85">
        <v>7</v>
      </c>
      <c r="K38" s="193"/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>
        <v>9013</v>
      </c>
      <c r="H39" s="37" t="s">
        <v>396</v>
      </c>
      <c r="I39" s="36"/>
      <c r="J39" s="84"/>
      <c r="K39" s="106"/>
    </row>
    <row r="40" spans="1:11" ht="22.5" customHeight="1" x14ac:dyDescent="0.25">
      <c r="C40" s="75"/>
      <c r="D40" s="169" t="str">
        <f>D39</f>
        <v>Mo</v>
      </c>
      <c r="E40" s="161">
        <f>E39</f>
        <v>44417</v>
      </c>
      <c r="F40" s="35" t="s">
        <v>57</v>
      </c>
      <c r="G40" s="36">
        <v>9001</v>
      </c>
      <c r="H40" s="43" t="s">
        <v>398</v>
      </c>
      <c r="I40" s="36" t="s">
        <v>68</v>
      </c>
      <c r="J40" s="84">
        <v>4</v>
      </c>
      <c r="K40" s="106"/>
    </row>
    <row r="41" spans="1:11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>
        <v>9009</v>
      </c>
      <c r="H41" s="43" t="s">
        <v>127</v>
      </c>
      <c r="I41" s="36" t="s">
        <v>68</v>
      </c>
      <c r="J41" s="84">
        <v>1</v>
      </c>
      <c r="K41" s="106"/>
    </row>
    <row r="42" spans="1:11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 t="s">
        <v>268</v>
      </c>
      <c r="G42" s="36">
        <v>9001</v>
      </c>
      <c r="H42" s="43" t="s">
        <v>397</v>
      </c>
      <c r="I42" s="36" t="s">
        <v>68</v>
      </c>
      <c r="J42" s="84">
        <v>1</v>
      </c>
      <c r="K42" s="106"/>
    </row>
    <row r="43" spans="1:11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  <c r="K43" s="106"/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 t="s">
        <v>57</v>
      </c>
      <c r="G44" s="47">
        <v>9001</v>
      </c>
      <c r="H44" s="48" t="s">
        <v>399</v>
      </c>
      <c r="I44" s="47" t="s">
        <v>68</v>
      </c>
      <c r="J44" s="85">
        <v>5</v>
      </c>
      <c r="K44" s="106"/>
    </row>
    <row r="45" spans="1:11" ht="22.5" customHeight="1" x14ac:dyDescent="0.25">
      <c r="C45" s="75"/>
      <c r="D45" s="170" t="str">
        <f>D44</f>
        <v>Tue</v>
      </c>
      <c r="E45" s="163">
        <f>E44</f>
        <v>44418</v>
      </c>
      <c r="F45" s="46" t="s">
        <v>54</v>
      </c>
      <c r="G45" s="47">
        <v>9001</v>
      </c>
      <c r="H45" s="48" t="s">
        <v>81</v>
      </c>
      <c r="I45" s="47" t="s">
        <v>68</v>
      </c>
      <c r="J45" s="85">
        <v>1</v>
      </c>
      <c r="K45" s="106"/>
    </row>
    <row r="46" spans="1:11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 t="s">
        <v>268</v>
      </c>
      <c r="G46" s="47">
        <v>9001</v>
      </c>
      <c r="H46" s="48" t="s">
        <v>400</v>
      </c>
      <c r="I46" s="47" t="s">
        <v>68</v>
      </c>
      <c r="J46" s="85">
        <v>5</v>
      </c>
      <c r="K46" s="106"/>
    </row>
    <row r="47" spans="1:11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 t="s">
        <v>409</v>
      </c>
      <c r="G47" s="47">
        <v>9003</v>
      </c>
      <c r="H47" s="48" t="s">
        <v>412</v>
      </c>
      <c r="I47" s="47" t="s">
        <v>68</v>
      </c>
      <c r="J47" s="85">
        <v>1</v>
      </c>
      <c r="K47" s="106"/>
    </row>
    <row r="48" spans="1:11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48"/>
      <c r="I48" s="47"/>
      <c r="J48" s="85"/>
      <c r="K48" s="106"/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 t="s">
        <v>57</v>
      </c>
      <c r="G49" s="36">
        <v>9001</v>
      </c>
      <c r="H49" s="43" t="s">
        <v>403</v>
      </c>
      <c r="I49" s="36" t="s">
        <v>68</v>
      </c>
      <c r="J49" s="84">
        <v>5</v>
      </c>
      <c r="K49" s="106"/>
    </row>
    <row r="50" spans="1:11" ht="22.5" customHeight="1" x14ac:dyDescent="0.25">
      <c r="C50" s="75"/>
      <c r="D50" s="169" t="str">
        <f>D49</f>
        <v>Wed</v>
      </c>
      <c r="E50" s="161">
        <f>E49</f>
        <v>44419</v>
      </c>
      <c r="F50" s="35" t="s">
        <v>54</v>
      </c>
      <c r="G50" s="36">
        <v>9001</v>
      </c>
      <c r="H50" s="43" t="s">
        <v>405</v>
      </c>
      <c r="I50" s="36" t="s">
        <v>68</v>
      </c>
      <c r="J50" s="84">
        <v>4</v>
      </c>
      <c r="K50" s="106"/>
    </row>
    <row r="51" spans="1:11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 t="s">
        <v>268</v>
      </c>
      <c r="G51" s="36">
        <v>9001</v>
      </c>
      <c r="H51" s="43" t="s">
        <v>404</v>
      </c>
      <c r="I51" s="36" t="s">
        <v>68</v>
      </c>
      <c r="J51" s="84">
        <v>2</v>
      </c>
      <c r="K51" s="106"/>
    </row>
    <row r="52" spans="1:11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  <c r="K52" s="106"/>
    </row>
    <row r="53" spans="1:11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  <c r="K53" s="106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 t="s">
        <v>401</v>
      </c>
      <c r="I54" s="36"/>
      <c r="J54" s="84"/>
      <c r="K54" s="106"/>
    </row>
    <row r="55" spans="1:11" ht="22.5" customHeight="1" x14ac:dyDescent="0.25">
      <c r="C55" s="75"/>
      <c r="D55" s="170" t="str">
        <f>D54</f>
        <v>Thu</v>
      </c>
      <c r="E55" s="163">
        <f>E54</f>
        <v>44420</v>
      </c>
      <c r="F55" s="35" t="s">
        <v>57</v>
      </c>
      <c r="G55" s="36">
        <v>9001</v>
      </c>
      <c r="H55" s="196" t="s">
        <v>406</v>
      </c>
      <c r="I55" s="36" t="s">
        <v>68</v>
      </c>
      <c r="J55" s="84">
        <v>10</v>
      </c>
      <c r="K55" s="106"/>
    </row>
    <row r="56" spans="1:11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91"/>
      <c r="I56" s="36"/>
      <c r="J56" s="84"/>
      <c r="K56" s="106"/>
    </row>
    <row r="57" spans="1:11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91"/>
      <c r="I57" s="36"/>
      <c r="J57" s="84"/>
      <c r="K57" s="106"/>
    </row>
    <row r="58" spans="1:11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91"/>
      <c r="I58" s="36"/>
      <c r="J58" s="84"/>
      <c r="K58" s="106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 t="s">
        <v>54</v>
      </c>
      <c r="G59" s="36">
        <v>9001</v>
      </c>
      <c r="H59" s="43" t="s">
        <v>402</v>
      </c>
      <c r="I59" s="36" t="s">
        <v>56</v>
      </c>
      <c r="J59" s="84">
        <v>4</v>
      </c>
      <c r="K59" s="106"/>
    </row>
    <row r="60" spans="1:11" ht="22.5" customHeight="1" x14ac:dyDescent="0.25">
      <c r="C60" s="75"/>
      <c r="D60" s="169" t="str">
        <f>D59</f>
        <v>Fri</v>
      </c>
      <c r="E60" s="161">
        <f>E59</f>
        <v>44421</v>
      </c>
      <c r="F60" s="35" t="s">
        <v>57</v>
      </c>
      <c r="G60" s="36">
        <v>9001</v>
      </c>
      <c r="H60" s="43" t="s">
        <v>408</v>
      </c>
      <c r="I60" s="36" t="s">
        <v>56</v>
      </c>
      <c r="J60" s="84">
        <v>5</v>
      </c>
      <c r="K60" s="106"/>
    </row>
    <row r="61" spans="1:11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  <c r="K61" s="106"/>
    </row>
    <row r="62" spans="1:11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  <c r="K62" s="106"/>
    </row>
    <row r="63" spans="1:11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  <c r="K63" s="106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 t="s">
        <v>57</v>
      </c>
      <c r="G64" s="47">
        <v>9001</v>
      </c>
      <c r="H64" s="48" t="s">
        <v>407</v>
      </c>
      <c r="I64" s="47" t="s">
        <v>68</v>
      </c>
      <c r="J64" s="85">
        <v>4</v>
      </c>
      <c r="K64" s="106"/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 t="s">
        <v>57</v>
      </c>
      <c r="G65" s="47">
        <v>9001</v>
      </c>
      <c r="H65" s="48" t="s">
        <v>414</v>
      </c>
      <c r="I65" s="47" t="s">
        <v>68</v>
      </c>
      <c r="J65" s="85">
        <v>6</v>
      </c>
      <c r="K65" s="106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 t="s">
        <v>409</v>
      </c>
      <c r="G66" s="36">
        <v>9003</v>
      </c>
      <c r="H66" s="43" t="s">
        <v>413</v>
      </c>
      <c r="I66" s="36" t="s">
        <v>68</v>
      </c>
      <c r="J66" s="84">
        <v>2</v>
      </c>
      <c r="K66" s="106" t="s">
        <v>83</v>
      </c>
    </row>
    <row r="67" spans="1:11" ht="22.5" customHeight="1" x14ac:dyDescent="0.25">
      <c r="C67" s="75"/>
      <c r="D67" s="169" t="str">
        <f>D66</f>
        <v>Mo</v>
      </c>
      <c r="E67" s="161">
        <f>E66</f>
        <v>44424</v>
      </c>
      <c r="F67" s="35" t="s">
        <v>57</v>
      </c>
      <c r="G67" s="36">
        <v>9001</v>
      </c>
      <c r="H67" s="43" t="s">
        <v>415</v>
      </c>
      <c r="I67" s="36" t="s">
        <v>68</v>
      </c>
      <c r="J67" s="84">
        <v>4</v>
      </c>
      <c r="K67" s="106"/>
    </row>
    <row r="68" spans="1:11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 t="s">
        <v>268</v>
      </c>
      <c r="G68" s="36">
        <v>9001</v>
      </c>
      <c r="H68" s="43" t="s">
        <v>416</v>
      </c>
      <c r="I68" s="36" t="s">
        <v>68</v>
      </c>
      <c r="J68" s="84">
        <v>2</v>
      </c>
      <c r="K68" s="106"/>
    </row>
    <row r="69" spans="1:11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  <c r="K69" s="106"/>
    </row>
    <row r="70" spans="1:11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  <c r="K70" s="106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 t="s">
        <v>57</v>
      </c>
      <c r="G71" s="47">
        <v>9001</v>
      </c>
      <c r="H71" s="48" t="s">
        <v>419</v>
      </c>
      <c r="I71" s="47" t="s">
        <v>68</v>
      </c>
      <c r="J71" s="85">
        <v>8</v>
      </c>
      <c r="K71" s="106"/>
    </row>
    <row r="72" spans="1:11" ht="22.5" customHeight="1" x14ac:dyDescent="0.25">
      <c r="C72" s="75"/>
      <c r="D72" s="170" t="str">
        <f>D71</f>
        <v>Tue</v>
      </c>
      <c r="E72" s="163">
        <f>E71</f>
        <v>44425</v>
      </c>
      <c r="F72" s="46" t="s">
        <v>54</v>
      </c>
      <c r="G72" s="47">
        <v>9001</v>
      </c>
      <c r="H72" s="48" t="s">
        <v>417</v>
      </c>
      <c r="I72" s="47" t="s">
        <v>68</v>
      </c>
      <c r="J72" s="85">
        <v>2</v>
      </c>
      <c r="K72" s="106"/>
    </row>
    <row r="73" spans="1:11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 t="s">
        <v>268</v>
      </c>
      <c r="G73" s="47">
        <v>9001</v>
      </c>
      <c r="H73" s="48" t="s">
        <v>418</v>
      </c>
      <c r="I73" s="47" t="s">
        <v>68</v>
      </c>
      <c r="J73" s="85">
        <v>2</v>
      </c>
      <c r="K73" s="106"/>
    </row>
    <row r="74" spans="1:11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  <c r="K74" s="106"/>
    </row>
    <row r="75" spans="1:11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  <c r="K75" s="106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 t="s">
        <v>57</v>
      </c>
      <c r="G76" s="36">
        <v>9001</v>
      </c>
      <c r="H76" s="43" t="s">
        <v>420</v>
      </c>
      <c r="I76" s="36" t="s">
        <v>68</v>
      </c>
      <c r="J76" s="84">
        <v>11</v>
      </c>
      <c r="K76" s="106"/>
    </row>
    <row r="77" spans="1:11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>
        <v>9009</v>
      </c>
      <c r="H77" s="43" t="s">
        <v>127</v>
      </c>
      <c r="I77" s="36" t="s">
        <v>68</v>
      </c>
      <c r="J77" s="84">
        <v>1</v>
      </c>
      <c r="K77" s="106"/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  <c r="K78" s="106"/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  <c r="K79" s="106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  <c r="K80" s="106"/>
    </row>
    <row r="81" spans="1:11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 t="s">
        <v>57</v>
      </c>
      <c r="G81" s="47">
        <v>9001</v>
      </c>
      <c r="H81" s="48" t="s">
        <v>421</v>
      </c>
      <c r="I81" s="47" t="s">
        <v>56</v>
      </c>
      <c r="J81" s="85">
        <v>8</v>
      </c>
      <c r="K81" s="106"/>
    </row>
    <row r="82" spans="1:11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  <c r="K82" s="106"/>
    </row>
    <row r="83" spans="1:11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  <c r="K83" s="106"/>
    </row>
    <row r="84" spans="1:11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  <c r="K84" s="106"/>
    </row>
    <row r="85" spans="1:11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  <c r="K85" s="106"/>
    </row>
    <row r="86" spans="1:11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 t="s">
        <v>57</v>
      </c>
      <c r="G86" s="36">
        <v>9001</v>
      </c>
      <c r="H86" s="43" t="s">
        <v>422</v>
      </c>
      <c r="I86" s="36" t="s">
        <v>56</v>
      </c>
      <c r="J86" s="84">
        <v>8</v>
      </c>
      <c r="K86" s="106"/>
    </row>
    <row r="87" spans="1:11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  <c r="K87" s="106"/>
    </row>
    <row r="88" spans="1:11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  <c r="K88" s="106"/>
    </row>
    <row r="89" spans="1:11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  <c r="K89" s="106"/>
    </row>
    <row r="90" spans="1:11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  <c r="K90" s="106"/>
    </row>
    <row r="91" spans="1:11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 t="s">
        <v>268</v>
      </c>
      <c r="G91" s="47">
        <v>9001</v>
      </c>
      <c r="H91" s="48" t="s">
        <v>423</v>
      </c>
      <c r="I91" s="47" t="s">
        <v>68</v>
      </c>
      <c r="J91" s="85">
        <v>8</v>
      </c>
      <c r="K91" s="106" t="s">
        <v>424</v>
      </c>
    </row>
    <row r="92" spans="1:11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 t="s">
        <v>268</v>
      </c>
      <c r="G92" s="47">
        <v>9001</v>
      </c>
      <c r="H92" s="48" t="s">
        <v>425</v>
      </c>
      <c r="I92" s="47" t="s">
        <v>68</v>
      </c>
      <c r="J92" s="85">
        <v>8</v>
      </c>
      <c r="K92" s="193"/>
    </row>
    <row r="93" spans="1:11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 t="s">
        <v>54</v>
      </c>
      <c r="G93" s="36">
        <v>9001</v>
      </c>
      <c r="H93" s="43" t="s">
        <v>427</v>
      </c>
      <c r="I93" s="36" t="s">
        <v>68</v>
      </c>
      <c r="J93" s="84">
        <v>3</v>
      </c>
      <c r="K93" s="106"/>
    </row>
    <row r="94" spans="1:11" ht="22.5" customHeight="1" x14ac:dyDescent="0.25">
      <c r="C94" s="75"/>
      <c r="D94" s="169" t="str">
        <f>D93</f>
        <v>Mo</v>
      </c>
      <c r="E94" s="161">
        <f>E93</f>
        <v>44431</v>
      </c>
      <c r="F94" s="35" t="s">
        <v>268</v>
      </c>
      <c r="G94" s="36">
        <v>9001</v>
      </c>
      <c r="H94" s="43" t="s">
        <v>423</v>
      </c>
      <c r="I94" s="36" t="s">
        <v>68</v>
      </c>
      <c r="J94" s="84">
        <v>8</v>
      </c>
      <c r="K94" s="106"/>
    </row>
    <row r="95" spans="1:11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>
        <v>9009</v>
      </c>
      <c r="H95" s="43" t="s">
        <v>127</v>
      </c>
      <c r="I95" s="36" t="s">
        <v>68</v>
      </c>
      <c r="J95" s="84">
        <v>1</v>
      </c>
      <c r="K95" s="106"/>
    </row>
    <row r="96" spans="1:11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43"/>
      <c r="I96" s="36"/>
      <c r="J96" s="84"/>
      <c r="K96" s="106"/>
    </row>
    <row r="97" spans="1:11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 t="s">
        <v>54</v>
      </c>
      <c r="G98" s="47">
        <v>9001</v>
      </c>
      <c r="H98" s="48" t="s">
        <v>430</v>
      </c>
      <c r="I98" s="47" t="s">
        <v>68</v>
      </c>
      <c r="J98" s="85">
        <v>2</v>
      </c>
      <c r="K98" s="106"/>
    </row>
    <row r="99" spans="1:11" ht="22.5" customHeight="1" x14ac:dyDescent="0.25">
      <c r="C99" s="75"/>
      <c r="D99" s="170" t="str">
        <f>D98</f>
        <v>Tue</v>
      </c>
      <c r="E99" s="163">
        <f>E98</f>
        <v>44432</v>
      </c>
      <c r="F99" s="46" t="s">
        <v>268</v>
      </c>
      <c r="G99" s="47">
        <v>9001</v>
      </c>
      <c r="H99" s="48" t="s">
        <v>428</v>
      </c>
      <c r="I99" s="47" t="s">
        <v>68</v>
      </c>
      <c r="J99" s="85">
        <v>8</v>
      </c>
      <c r="K99" s="106"/>
    </row>
    <row r="100" spans="1:11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 t="s">
        <v>57</v>
      </c>
      <c r="G100" s="47">
        <v>9001</v>
      </c>
      <c r="H100" s="48" t="s">
        <v>429</v>
      </c>
      <c r="I100" s="47" t="s">
        <v>68</v>
      </c>
      <c r="J100" s="85">
        <v>1</v>
      </c>
      <c r="K100" s="106"/>
    </row>
    <row r="101" spans="1:11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 t="s">
        <v>268</v>
      </c>
      <c r="G103" s="36">
        <v>9001</v>
      </c>
      <c r="H103" s="43" t="s">
        <v>432</v>
      </c>
      <c r="I103" s="36" t="s">
        <v>68</v>
      </c>
      <c r="J103" s="84">
        <v>9</v>
      </c>
      <c r="K103" s="106"/>
    </row>
    <row r="104" spans="1:11" ht="22.5" customHeight="1" x14ac:dyDescent="0.25">
      <c r="C104" s="75"/>
      <c r="D104" s="169" t="str">
        <f>D103</f>
        <v>Wed</v>
      </c>
      <c r="E104" s="161">
        <f>E103</f>
        <v>44433</v>
      </c>
      <c r="F104" s="35" t="s">
        <v>54</v>
      </c>
      <c r="G104" s="36">
        <v>9001</v>
      </c>
      <c r="H104" s="43" t="s">
        <v>431</v>
      </c>
      <c r="I104" s="36" t="s">
        <v>68</v>
      </c>
      <c r="J104" s="84">
        <v>2</v>
      </c>
      <c r="K104" s="106"/>
    </row>
    <row r="105" spans="1:11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 t="s">
        <v>268</v>
      </c>
      <c r="G108" s="47">
        <v>9001</v>
      </c>
      <c r="H108" s="48" t="s">
        <v>433</v>
      </c>
      <c r="I108" s="47" t="s">
        <v>56</v>
      </c>
      <c r="J108" s="85">
        <v>7</v>
      </c>
      <c r="K108" s="106"/>
    </row>
    <row r="109" spans="1:11" ht="22.5" customHeight="1" x14ac:dyDescent="0.25">
      <c r="C109" s="75"/>
      <c r="D109" s="170" t="str">
        <f>D108</f>
        <v>Thu</v>
      </c>
      <c r="E109" s="163">
        <f>E108</f>
        <v>44434</v>
      </c>
      <c r="F109" s="46" t="s">
        <v>57</v>
      </c>
      <c r="G109" s="47">
        <v>9001</v>
      </c>
      <c r="H109" s="48" t="s">
        <v>437</v>
      </c>
      <c r="I109" s="47" t="s">
        <v>56</v>
      </c>
      <c r="J109" s="85">
        <v>1</v>
      </c>
      <c r="K109" s="106"/>
    </row>
    <row r="110" spans="1:11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 t="s">
        <v>268</v>
      </c>
      <c r="G110" s="47">
        <v>9001</v>
      </c>
      <c r="H110" s="48" t="s">
        <v>435</v>
      </c>
      <c r="I110" s="47" t="s">
        <v>68</v>
      </c>
      <c r="J110" s="85">
        <v>4</v>
      </c>
      <c r="K110" s="106"/>
    </row>
    <row r="111" spans="1:11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 t="s">
        <v>54</v>
      </c>
      <c r="G113" s="36">
        <v>9001</v>
      </c>
      <c r="H113" s="43" t="s">
        <v>426</v>
      </c>
      <c r="I113" s="36" t="s">
        <v>56</v>
      </c>
      <c r="J113" s="84">
        <v>3</v>
      </c>
      <c r="K113" s="106"/>
    </row>
    <row r="114" spans="1:11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>
        <v>9009</v>
      </c>
      <c r="H114" s="43" t="s">
        <v>127</v>
      </c>
      <c r="I114" s="36" t="s">
        <v>56</v>
      </c>
      <c r="J114" s="84">
        <v>1</v>
      </c>
      <c r="K114" s="106"/>
    </row>
    <row r="115" spans="1:11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 t="s">
        <v>268</v>
      </c>
      <c r="G115" s="36">
        <v>9001</v>
      </c>
      <c r="H115" s="43" t="s">
        <v>434</v>
      </c>
      <c r="I115" s="36" t="s">
        <v>56</v>
      </c>
      <c r="J115" s="84">
        <v>4</v>
      </c>
      <c r="K115" s="106"/>
    </row>
    <row r="116" spans="1:11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 t="s">
        <v>268</v>
      </c>
      <c r="G116" s="36">
        <v>9001</v>
      </c>
      <c r="H116" s="43" t="s">
        <v>436</v>
      </c>
      <c r="I116" s="36" t="s">
        <v>68</v>
      </c>
      <c r="J116" s="84">
        <v>2</v>
      </c>
      <c r="K116" s="106"/>
    </row>
    <row r="117" spans="1:11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  <c r="K117" s="106"/>
    </row>
    <row r="118" spans="1:11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 t="s">
        <v>57</v>
      </c>
      <c r="G118" s="47">
        <v>9001</v>
      </c>
      <c r="H118" s="197" t="s">
        <v>439</v>
      </c>
      <c r="I118" s="47" t="s">
        <v>68</v>
      </c>
      <c r="J118" s="85">
        <v>6</v>
      </c>
      <c r="K118" s="106"/>
    </row>
    <row r="119" spans="1:11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 t="s">
        <v>57</v>
      </c>
      <c r="G119" s="47">
        <v>9001</v>
      </c>
      <c r="H119" s="197" t="s">
        <v>439</v>
      </c>
      <c r="I119" s="47" t="s">
        <v>68</v>
      </c>
      <c r="J119" s="85">
        <v>8</v>
      </c>
      <c r="K119" s="106"/>
    </row>
    <row r="120" spans="1:11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 t="s">
        <v>57</v>
      </c>
      <c r="G120" s="36">
        <v>9001</v>
      </c>
      <c r="H120" s="43" t="s">
        <v>438</v>
      </c>
      <c r="I120" s="36" t="s">
        <v>68</v>
      </c>
      <c r="J120" s="84">
        <v>8</v>
      </c>
      <c r="K120" s="106"/>
    </row>
    <row r="121" spans="1:11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>
        <v>9009</v>
      </c>
      <c r="H121" s="192" t="s">
        <v>127</v>
      </c>
      <c r="I121" s="177" t="s">
        <v>68</v>
      </c>
      <c r="J121" s="178">
        <v>1</v>
      </c>
      <c r="K121" s="106"/>
    </row>
    <row r="122" spans="1:11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 t="s">
        <v>268</v>
      </c>
      <c r="G122" s="177">
        <v>9001</v>
      </c>
      <c r="H122" s="192" t="s">
        <v>440</v>
      </c>
      <c r="I122" s="177" t="s">
        <v>68</v>
      </c>
      <c r="J122" s="178">
        <v>2</v>
      </c>
      <c r="K122" s="106"/>
    </row>
    <row r="123" spans="1:11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92"/>
      <c r="I123" s="177"/>
      <c r="J123" s="178"/>
      <c r="K123" s="106"/>
    </row>
    <row r="124" spans="1:11" ht="21.75" customHeight="1" x14ac:dyDescent="0.25">
      <c r="C124" s="179"/>
      <c r="D124" s="174" t="str">
        <f t="shared" si="25"/>
        <v>Mo</v>
      </c>
      <c r="E124" s="175">
        <f t="shared" si="25"/>
        <v>44438</v>
      </c>
      <c r="F124" s="176"/>
      <c r="G124" s="177"/>
      <c r="H124" s="192"/>
      <c r="I124" s="177"/>
      <c r="J124" s="178"/>
      <c r="K124" s="106"/>
    </row>
    <row r="125" spans="1:11" ht="21.75" customHeight="1" x14ac:dyDescent="0.25">
      <c r="C125" s="179"/>
      <c r="D125" s="180" t="str">
        <f>IF(B98=1,"Mo",IF(B98=2,"Tue",IF(B98=3,"Wed",IF(B98=4,"Thu",IF(B98=5,"Fri",IF(B98=6,"Sat",IF(B98=7,"Sun","")))))))</f>
        <v>Tue</v>
      </c>
      <c r="E125" s="181">
        <f>E124+1</f>
        <v>44439</v>
      </c>
      <c r="F125" s="96" t="s">
        <v>268</v>
      </c>
      <c r="G125" s="97">
        <v>9001</v>
      </c>
      <c r="H125" s="122" t="s">
        <v>441</v>
      </c>
      <c r="I125" s="97" t="s">
        <v>56</v>
      </c>
      <c r="J125" s="98">
        <v>4</v>
      </c>
      <c r="K125" s="106"/>
    </row>
    <row r="126" spans="1:11" ht="21.75" customHeight="1" x14ac:dyDescent="0.25">
      <c r="C126" s="179"/>
      <c r="D126" s="182" t="str">
        <f>D125</f>
        <v>Tue</v>
      </c>
      <c r="E126" s="181">
        <f>E125</f>
        <v>44439</v>
      </c>
      <c r="F126" s="96" t="s">
        <v>57</v>
      </c>
      <c r="G126" s="97">
        <v>9001</v>
      </c>
      <c r="H126" s="122" t="s">
        <v>338</v>
      </c>
      <c r="I126" s="97" t="s">
        <v>56</v>
      </c>
      <c r="J126" s="98">
        <v>4</v>
      </c>
      <c r="K126" s="106" t="s">
        <v>206</v>
      </c>
    </row>
    <row r="127" spans="1:11" ht="21.75" customHeight="1" x14ac:dyDescent="0.25">
      <c r="C127" s="179"/>
      <c r="D127" s="182" t="str">
        <f t="shared" ref="D127:E128" si="26">D126</f>
        <v>Tue</v>
      </c>
      <c r="E127" s="181">
        <f t="shared" si="26"/>
        <v>44439</v>
      </c>
      <c r="F127" s="96" t="s">
        <v>57</v>
      </c>
      <c r="G127" s="97">
        <v>9001</v>
      </c>
      <c r="H127" s="122" t="s">
        <v>442</v>
      </c>
      <c r="I127" s="97" t="s">
        <v>68</v>
      </c>
      <c r="J127" s="98">
        <v>4</v>
      </c>
      <c r="K127" s="106"/>
    </row>
    <row r="128" spans="1:11" ht="21.75" customHeight="1" x14ac:dyDescent="0.25">
      <c r="C128" s="179"/>
      <c r="D128" s="182" t="str">
        <f t="shared" si="26"/>
        <v>Tue</v>
      </c>
      <c r="E128" s="181">
        <f t="shared" si="26"/>
        <v>44439</v>
      </c>
      <c r="F128" s="96"/>
      <c r="G128" s="97"/>
      <c r="H128" s="122"/>
      <c r="I128" s="97"/>
      <c r="J128" s="98"/>
      <c r="K128" s="106"/>
    </row>
    <row r="129" spans="3:11" ht="21.75" customHeight="1" thickBot="1" x14ac:dyDescent="0.3">
      <c r="C129" s="80"/>
      <c r="D129" s="183" t="str">
        <f>D125</f>
        <v>Tue</v>
      </c>
      <c r="E129" s="184">
        <f>E125</f>
        <v>44439</v>
      </c>
      <c r="F129" s="101"/>
      <c r="G129" s="102"/>
      <c r="H129" s="139"/>
      <c r="I129" s="102"/>
      <c r="J129" s="103"/>
      <c r="K129" s="106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621" priority="21" stopIfTrue="1">
      <formula>IF($A11=1,B11,)</formula>
    </cfRule>
    <cfRule type="expression" dxfId="620" priority="22" stopIfTrue="1">
      <formula>IF($A11="",B11,)</formula>
    </cfRule>
  </conditionalFormatting>
  <conditionalFormatting sqref="E11">
    <cfRule type="expression" dxfId="619" priority="23" stopIfTrue="1">
      <formula>IF($A11="",B11,"")</formula>
    </cfRule>
  </conditionalFormatting>
  <conditionalFormatting sqref="E12:E119">
    <cfRule type="expression" dxfId="618" priority="24" stopIfTrue="1">
      <formula>IF($A12&lt;&gt;1,B12,"")</formula>
    </cfRule>
  </conditionalFormatting>
  <conditionalFormatting sqref="D11:D119">
    <cfRule type="expression" dxfId="617" priority="25" stopIfTrue="1">
      <formula>IF($A11="",B11,)</formula>
    </cfRule>
  </conditionalFormatting>
  <conditionalFormatting sqref="G86:G118 G11:G16 G22:G80">
    <cfRule type="expression" dxfId="616" priority="26" stopIfTrue="1">
      <formula>#REF!="Freelancer"</formula>
    </cfRule>
    <cfRule type="expression" dxfId="615" priority="27" stopIfTrue="1">
      <formula>#REF!="DTC Int. Staff"</formula>
    </cfRule>
  </conditionalFormatting>
  <conditionalFormatting sqref="G118 G22:G26 G64:G80 G91:G107 G37:G53">
    <cfRule type="expression" dxfId="614" priority="19" stopIfTrue="1">
      <formula>$F$5="Freelancer"</formula>
    </cfRule>
    <cfRule type="expression" dxfId="613" priority="20" stopIfTrue="1">
      <formula>$F$5="DTC Int. Staff"</formula>
    </cfRule>
  </conditionalFormatting>
  <conditionalFormatting sqref="G12:G16">
    <cfRule type="expression" dxfId="612" priority="17" stopIfTrue="1">
      <formula>#REF!="Freelancer"</formula>
    </cfRule>
    <cfRule type="expression" dxfId="611" priority="18" stopIfTrue="1">
      <formula>#REF!="DTC Int. Staff"</formula>
    </cfRule>
  </conditionalFormatting>
  <conditionalFormatting sqref="G12:G16">
    <cfRule type="expression" dxfId="610" priority="15" stopIfTrue="1">
      <formula>$F$5="Freelancer"</formula>
    </cfRule>
    <cfRule type="expression" dxfId="609" priority="16" stopIfTrue="1">
      <formula>$F$5="DTC Int. Staff"</formula>
    </cfRule>
  </conditionalFormatting>
  <conditionalFormatting sqref="G17:G21">
    <cfRule type="expression" dxfId="608" priority="13" stopIfTrue="1">
      <formula>#REF!="Freelancer"</formula>
    </cfRule>
    <cfRule type="expression" dxfId="607" priority="14" stopIfTrue="1">
      <formula>#REF!="DTC Int. Staff"</formula>
    </cfRule>
  </conditionalFormatting>
  <conditionalFormatting sqref="G17:G21">
    <cfRule type="expression" dxfId="606" priority="11" stopIfTrue="1">
      <formula>$F$5="Freelancer"</formula>
    </cfRule>
    <cfRule type="expression" dxfId="605" priority="12" stopIfTrue="1">
      <formula>$F$5="DTC Int. Staff"</formula>
    </cfRule>
  </conditionalFormatting>
  <conditionalFormatting sqref="C120:C129">
    <cfRule type="expression" dxfId="604" priority="8" stopIfTrue="1">
      <formula>IF($A120=1,B120,)</formula>
    </cfRule>
    <cfRule type="expression" dxfId="603" priority="9" stopIfTrue="1">
      <formula>IF($A120="",B120,)</formula>
    </cfRule>
  </conditionalFormatting>
  <conditionalFormatting sqref="D120:D129">
    <cfRule type="expression" dxfId="602" priority="10" stopIfTrue="1">
      <formula>IF($A120="",B120,)</formula>
    </cfRule>
  </conditionalFormatting>
  <conditionalFormatting sqref="E120:E129">
    <cfRule type="expression" dxfId="601" priority="7" stopIfTrue="1">
      <formula>IF($A120&lt;&gt;1,B120,"")</formula>
    </cfRule>
  </conditionalFormatting>
  <conditionalFormatting sqref="G59:G63">
    <cfRule type="expression" dxfId="600" priority="5" stopIfTrue="1">
      <formula>$F$5="Freelancer"</formula>
    </cfRule>
    <cfRule type="expression" dxfId="599" priority="6" stopIfTrue="1">
      <formula>$F$5="DTC Int. Staff"</formula>
    </cfRule>
  </conditionalFormatting>
  <conditionalFormatting sqref="G81:G85">
    <cfRule type="expression" dxfId="598" priority="3" stopIfTrue="1">
      <formula>#REF!="Freelancer"</formula>
    </cfRule>
    <cfRule type="expression" dxfId="597" priority="4" stopIfTrue="1">
      <formula>#REF!="DTC Int. Staff"</formula>
    </cfRule>
  </conditionalFormatting>
  <conditionalFormatting sqref="G81:G85">
    <cfRule type="expression" dxfId="596" priority="1" stopIfTrue="1">
      <formula>$F$5="Freelancer"</formula>
    </cfRule>
    <cfRule type="expression" dxfId="5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K275"/>
  <sheetViews>
    <sheetView showGridLines="0" topLeftCell="D53" zoomScale="90" zoomScaleNormal="90" workbookViewId="0">
      <selection activeCell="G62" sqref="G62:J6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6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 t="s">
        <v>57</v>
      </c>
      <c r="G11" s="36">
        <v>9001</v>
      </c>
      <c r="H11" s="43" t="s">
        <v>338</v>
      </c>
      <c r="I11" s="36" t="s">
        <v>68</v>
      </c>
      <c r="J11" s="84">
        <v>10</v>
      </c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 t="s">
        <v>268</v>
      </c>
      <c r="G12" s="36">
        <v>9001</v>
      </c>
      <c r="H12" s="43" t="s">
        <v>443</v>
      </c>
      <c r="I12" s="36" t="s">
        <v>68</v>
      </c>
      <c r="J12" s="84">
        <v>2</v>
      </c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43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43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43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 t="s">
        <v>268</v>
      </c>
      <c r="G16" s="47">
        <v>9001</v>
      </c>
      <c r="H16" s="48" t="s">
        <v>444</v>
      </c>
      <c r="I16" s="47" t="s">
        <v>56</v>
      </c>
      <c r="J16" s="85">
        <v>4</v>
      </c>
    </row>
    <row r="17" spans="1:11" ht="22.5" customHeight="1" x14ac:dyDescent="0.25">
      <c r="C17" s="75"/>
      <c r="D17" s="170" t="str">
        <f>D16</f>
        <v>Thu</v>
      </c>
      <c r="E17" s="163">
        <f>E16</f>
        <v>44441</v>
      </c>
      <c r="F17" s="46" t="s">
        <v>57</v>
      </c>
      <c r="G17" s="47">
        <v>9001</v>
      </c>
      <c r="H17" s="48" t="s">
        <v>446</v>
      </c>
      <c r="I17" s="47" t="s">
        <v>56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 t="s">
        <v>57</v>
      </c>
      <c r="G18" s="47">
        <v>9001</v>
      </c>
      <c r="H18" s="48" t="s">
        <v>448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 t="s">
        <v>57</v>
      </c>
      <c r="G21" s="36">
        <v>9001</v>
      </c>
      <c r="H21" s="43" t="s">
        <v>447</v>
      </c>
      <c r="I21" s="36" t="s">
        <v>68</v>
      </c>
      <c r="J21" s="84">
        <v>8</v>
      </c>
    </row>
    <row r="22" spans="1:11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43"/>
      <c r="I22" s="36"/>
      <c r="J22" s="84"/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43"/>
      <c r="I23" s="36"/>
      <c r="J23" s="84"/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6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 t="s">
        <v>57</v>
      </c>
      <c r="G27" s="47">
        <v>9001</v>
      </c>
      <c r="H27" s="48" t="s">
        <v>449</v>
      </c>
      <c r="I27" s="47" t="s">
        <v>68</v>
      </c>
      <c r="J27" s="85">
        <v>4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 t="s">
        <v>57</v>
      </c>
      <c r="G28" s="36">
        <v>9001</v>
      </c>
      <c r="H28" s="202" t="s">
        <v>449</v>
      </c>
      <c r="I28" s="36" t="s">
        <v>68</v>
      </c>
      <c r="J28" s="84">
        <v>3</v>
      </c>
    </row>
    <row r="29" spans="1:11" ht="22.5" customHeight="1" x14ac:dyDescent="0.25">
      <c r="C29" s="75"/>
      <c r="D29" s="169" t="str">
        <f>D28</f>
        <v>Mo</v>
      </c>
      <c r="E29" s="161">
        <f>E28</f>
        <v>44445</v>
      </c>
      <c r="F29" s="35" t="s">
        <v>54</v>
      </c>
      <c r="G29" s="36">
        <v>9001</v>
      </c>
      <c r="H29" s="200" t="s">
        <v>450</v>
      </c>
      <c r="I29" s="36" t="s">
        <v>68</v>
      </c>
      <c r="J29" s="84">
        <v>2</v>
      </c>
      <c r="K29" s="106" t="s">
        <v>83</v>
      </c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 t="s">
        <v>268</v>
      </c>
      <c r="G30" s="36">
        <v>9001</v>
      </c>
      <c r="H30" s="201" t="s">
        <v>451</v>
      </c>
      <c r="I30" s="36" t="s">
        <v>68</v>
      </c>
      <c r="J30" s="84">
        <v>3</v>
      </c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I31" s="198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198"/>
      <c r="I32" s="36"/>
      <c r="J32" s="84"/>
    </row>
    <row r="33" spans="1:11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 t="s">
        <v>57</v>
      </c>
      <c r="G33" s="47">
        <v>9001</v>
      </c>
      <c r="H33" s="48" t="s">
        <v>445</v>
      </c>
      <c r="I33" s="47" t="s">
        <v>68</v>
      </c>
      <c r="J33" s="85">
        <v>3</v>
      </c>
    </row>
    <row r="34" spans="1:11" ht="22.5" customHeight="1" x14ac:dyDescent="0.25">
      <c r="C34" s="75"/>
      <c r="D34" s="170" t="str">
        <f>D33</f>
        <v>Tue</v>
      </c>
      <c r="E34" s="163">
        <f>E33</f>
        <v>44446</v>
      </c>
      <c r="F34" s="46" t="s">
        <v>268</v>
      </c>
      <c r="G34" s="47">
        <v>9001</v>
      </c>
      <c r="H34" s="48" t="s">
        <v>453</v>
      </c>
      <c r="I34" s="47" t="s">
        <v>68</v>
      </c>
      <c r="J34" s="85">
        <v>9</v>
      </c>
      <c r="K34" s="106" t="s">
        <v>454</v>
      </c>
    </row>
    <row r="35" spans="1:11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1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1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 t="s">
        <v>268</v>
      </c>
      <c r="G38" s="36">
        <v>9001</v>
      </c>
      <c r="H38" s="43" t="s">
        <v>455</v>
      </c>
      <c r="I38" s="36" t="s">
        <v>68</v>
      </c>
      <c r="J38" s="84">
        <v>12</v>
      </c>
    </row>
    <row r="39" spans="1:11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1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1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1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1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 t="s">
        <v>57</v>
      </c>
      <c r="G43" s="47">
        <v>9001</v>
      </c>
      <c r="H43" s="48" t="s">
        <v>457</v>
      </c>
      <c r="I43" s="47" t="s">
        <v>68</v>
      </c>
      <c r="J43" s="85">
        <v>2</v>
      </c>
    </row>
    <row r="44" spans="1:11" ht="22.5" customHeight="1" x14ac:dyDescent="0.25">
      <c r="C44" s="75"/>
      <c r="D44" s="170" t="str">
        <f>D43</f>
        <v>Thu</v>
      </c>
      <c r="E44" s="163">
        <f>E43</f>
        <v>44448</v>
      </c>
      <c r="F44" s="46" t="s">
        <v>54</v>
      </c>
      <c r="G44" s="47">
        <v>9001</v>
      </c>
      <c r="H44" s="48" t="s">
        <v>450</v>
      </c>
      <c r="I44" s="47" t="s">
        <v>68</v>
      </c>
      <c r="J44" s="85">
        <v>1</v>
      </c>
    </row>
    <row r="45" spans="1:11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 t="s">
        <v>268</v>
      </c>
      <c r="G45" s="47">
        <v>9001</v>
      </c>
      <c r="H45" s="48" t="s">
        <v>456</v>
      </c>
      <c r="I45" s="47" t="s">
        <v>68</v>
      </c>
      <c r="J45" s="85">
        <v>6</v>
      </c>
    </row>
    <row r="46" spans="1:11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1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1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 t="s">
        <v>268</v>
      </c>
      <c r="G48" s="36">
        <v>9001</v>
      </c>
      <c r="H48" s="43" t="s">
        <v>458</v>
      </c>
      <c r="I48" s="36" t="s">
        <v>56</v>
      </c>
      <c r="J48" s="84">
        <v>5</v>
      </c>
    </row>
    <row r="49" spans="1:11" ht="22.5" customHeight="1" x14ac:dyDescent="0.25">
      <c r="C49" s="75"/>
      <c r="D49" s="169" t="str">
        <f>D48</f>
        <v>Fri</v>
      </c>
      <c r="E49" s="161">
        <f>E48</f>
        <v>44449</v>
      </c>
      <c r="F49" s="35" t="s">
        <v>54</v>
      </c>
      <c r="G49" s="36">
        <v>9001</v>
      </c>
      <c r="H49" s="43" t="s">
        <v>459</v>
      </c>
      <c r="I49" s="36" t="s">
        <v>56</v>
      </c>
      <c r="J49" s="84">
        <v>2</v>
      </c>
    </row>
    <row r="50" spans="1:11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 t="s">
        <v>57</v>
      </c>
      <c r="G50" s="36">
        <v>9001</v>
      </c>
      <c r="H50" s="43" t="s">
        <v>449</v>
      </c>
      <c r="I50" s="36" t="s">
        <v>68</v>
      </c>
      <c r="J50" s="84">
        <v>1</v>
      </c>
    </row>
    <row r="51" spans="1:11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>
        <v>9007</v>
      </c>
      <c r="H51" s="43" t="s">
        <v>452</v>
      </c>
      <c r="I51" s="36" t="s">
        <v>68</v>
      </c>
      <c r="J51" s="84">
        <v>1</v>
      </c>
    </row>
    <row r="52" spans="1:11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43"/>
      <c r="I52" s="36"/>
      <c r="J52" s="84"/>
    </row>
    <row r="53" spans="1:11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1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 t="s">
        <v>268</v>
      </c>
      <c r="G54" s="47">
        <v>9001</v>
      </c>
      <c r="H54" s="204" t="s">
        <v>460</v>
      </c>
      <c r="I54" s="47" t="s">
        <v>68</v>
      </c>
      <c r="J54" s="85">
        <v>2</v>
      </c>
      <c r="K54" s="193" t="s">
        <v>358</v>
      </c>
    </row>
    <row r="55" spans="1:11" s="171" customFormat="1" ht="22.5" customHeight="1" x14ac:dyDescent="0.25">
      <c r="C55" s="172"/>
      <c r="D55" s="170"/>
      <c r="E55" s="189">
        <v>44451</v>
      </c>
      <c r="F55" s="46" t="s">
        <v>57</v>
      </c>
      <c r="G55" s="47">
        <v>9001</v>
      </c>
      <c r="H55" s="203" t="s">
        <v>461</v>
      </c>
      <c r="I55" s="47" t="s">
        <v>68</v>
      </c>
      <c r="J55" s="85">
        <v>3</v>
      </c>
    </row>
    <row r="56" spans="1:11" ht="22.5" customHeight="1" x14ac:dyDescent="0.25">
      <c r="A56" s="8">
        <f t="shared" si="0"/>
        <v>1</v>
      </c>
      <c r="B56" s="8">
        <f t="shared" si="1"/>
        <v>1</v>
      </c>
      <c r="C56" s="75"/>
      <c r="D56" s="169" t="str">
        <f t="shared" si="5"/>
        <v>Mo</v>
      </c>
      <c r="E56" s="161">
        <f>+E54+1</f>
        <v>44452</v>
      </c>
      <c r="F56" s="35" t="s">
        <v>57</v>
      </c>
      <c r="G56" s="36">
        <v>9001</v>
      </c>
      <c r="H56" s="43" t="s">
        <v>463</v>
      </c>
      <c r="I56" s="36" t="s">
        <v>68</v>
      </c>
      <c r="J56" s="84">
        <v>4</v>
      </c>
    </row>
    <row r="57" spans="1:11" ht="22.5" customHeight="1" x14ac:dyDescent="0.25">
      <c r="C57" s="75"/>
      <c r="D57" s="169" t="str">
        <f>D56</f>
        <v>Mo</v>
      </c>
      <c r="E57" s="161">
        <f>E56</f>
        <v>44452</v>
      </c>
      <c r="F57" s="35" t="s">
        <v>268</v>
      </c>
      <c r="G57" s="36">
        <v>9001</v>
      </c>
      <c r="H57" s="43" t="s">
        <v>462</v>
      </c>
      <c r="I57" s="36" t="s">
        <v>68</v>
      </c>
      <c r="J57" s="84">
        <v>6</v>
      </c>
    </row>
    <row r="58" spans="1:11" ht="22.5" customHeight="1" x14ac:dyDescent="0.25">
      <c r="C58" s="75"/>
      <c r="D58" s="169" t="str">
        <f t="shared" ref="D58:E60" si="11">D57</f>
        <v>Mo</v>
      </c>
      <c r="E58" s="161">
        <f t="shared" si="11"/>
        <v>44452</v>
      </c>
      <c r="F58" s="35"/>
      <c r="G58" s="36">
        <v>9007</v>
      </c>
      <c r="H58" s="43" t="s">
        <v>469</v>
      </c>
      <c r="I58" s="36" t="s">
        <v>68</v>
      </c>
      <c r="J58" s="84">
        <v>1</v>
      </c>
    </row>
    <row r="59" spans="1:11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1" ht="22.5" customHeight="1" x14ac:dyDescent="0.25">
      <c r="C60" s="75"/>
      <c r="D60" s="169" t="str">
        <f t="shared" si="11"/>
        <v>Mo</v>
      </c>
      <c r="E60" s="161">
        <f t="shared" si="11"/>
        <v>44452</v>
      </c>
      <c r="F60" s="35"/>
      <c r="G60" s="36"/>
      <c r="H60" s="43"/>
      <c r="I60" s="36"/>
      <c r="J60" s="84"/>
    </row>
    <row r="61" spans="1:11" ht="22.5" customHeight="1" x14ac:dyDescent="0.25">
      <c r="A61" s="8">
        <f t="shared" si="0"/>
        <v>1</v>
      </c>
      <c r="B61" s="8">
        <f t="shared" si="1"/>
        <v>2</v>
      </c>
      <c r="C61" s="75"/>
      <c r="D61" s="170" t="str">
        <f t="shared" si="5"/>
        <v>Tue</v>
      </c>
      <c r="E61" s="163">
        <f>+E56+1</f>
        <v>44453</v>
      </c>
      <c r="F61" s="46" t="s">
        <v>57</v>
      </c>
      <c r="G61" s="47">
        <v>9001</v>
      </c>
      <c r="H61" s="48" t="s">
        <v>461</v>
      </c>
      <c r="I61" s="47" t="s">
        <v>56</v>
      </c>
      <c r="J61" s="85">
        <v>3</v>
      </c>
    </row>
    <row r="62" spans="1:11" ht="22.5" customHeight="1" x14ac:dyDescent="0.25">
      <c r="C62" s="75"/>
      <c r="D62" s="170" t="str">
        <f>D61</f>
        <v>Tue</v>
      </c>
      <c r="E62" s="163">
        <f>E61</f>
        <v>44453</v>
      </c>
      <c r="F62" s="46"/>
      <c r="G62" s="47">
        <v>9009</v>
      </c>
      <c r="H62" s="48" t="s">
        <v>127</v>
      </c>
      <c r="I62" s="47" t="s">
        <v>56</v>
      </c>
      <c r="J62" s="85">
        <v>1</v>
      </c>
    </row>
    <row r="63" spans="1:11" ht="22.5" customHeight="1" x14ac:dyDescent="0.25">
      <c r="C63" s="75"/>
      <c r="D63" s="170" t="str">
        <f t="shared" ref="D63:E65" si="12">D62</f>
        <v>Tue</v>
      </c>
      <c r="E63" s="163">
        <f t="shared" si="12"/>
        <v>44453</v>
      </c>
      <c r="F63" s="46" t="s">
        <v>268</v>
      </c>
      <c r="G63" s="47">
        <v>9001</v>
      </c>
      <c r="H63" s="48" t="s">
        <v>467</v>
      </c>
      <c r="I63" s="47" t="s">
        <v>56</v>
      </c>
      <c r="J63" s="85">
        <v>4</v>
      </c>
      <c r="K63" s="106" t="s">
        <v>464</v>
      </c>
    </row>
    <row r="64" spans="1:11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 t="s">
        <v>268</v>
      </c>
      <c r="G64" s="47">
        <v>9001</v>
      </c>
      <c r="H64" s="48" t="s">
        <v>466</v>
      </c>
      <c r="I64" s="47" t="s">
        <v>68</v>
      </c>
      <c r="J64" s="85">
        <v>2</v>
      </c>
    </row>
    <row r="65" spans="1:10" ht="22.5" customHeight="1" x14ac:dyDescent="0.25">
      <c r="C65" s="75"/>
      <c r="D65" s="170" t="str">
        <f t="shared" si="12"/>
        <v>Tue</v>
      </c>
      <c r="E65" s="163">
        <f t="shared" si="12"/>
        <v>44453</v>
      </c>
      <c r="F65" s="46"/>
      <c r="G65" s="47"/>
      <c r="H65" s="48"/>
      <c r="I65" s="47"/>
      <c r="J65" s="85"/>
    </row>
    <row r="66" spans="1:10" ht="22.5" customHeight="1" x14ac:dyDescent="0.25">
      <c r="A66" s="8">
        <f t="shared" si="0"/>
        <v>1</v>
      </c>
      <c r="B66" s="8">
        <f t="shared" si="1"/>
        <v>3</v>
      </c>
      <c r="C66" s="75"/>
      <c r="D66" s="169" t="str">
        <f t="shared" si="5"/>
        <v>Wed</v>
      </c>
      <c r="E66" s="161">
        <f>+E61+1</f>
        <v>44454</v>
      </c>
      <c r="F66" s="35" t="s">
        <v>57</v>
      </c>
      <c r="G66" s="36">
        <v>9001</v>
      </c>
      <c r="H66" s="43" t="s">
        <v>465</v>
      </c>
      <c r="I66" s="36" t="s">
        <v>68</v>
      </c>
      <c r="J66" s="84">
        <v>1</v>
      </c>
    </row>
    <row r="67" spans="1:10" ht="22.5" customHeight="1" x14ac:dyDescent="0.25">
      <c r="C67" s="75"/>
      <c r="D67" s="169" t="str">
        <f>D66</f>
        <v>Wed</v>
      </c>
      <c r="E67" s="161">
        <f>E66</f>
        <v>44454</v>
      </c>
      <c r="F67" s="35" t="s">
        <v>268</v>
      </c>
      <c r="G67" s="36">
        <v>9001</v>
      </c>
      <c r="H67" s="43" t="s">
        <v>468</v>
      </c>
      <c r="I67" s="36" t="s">
        <v>68</v>
      </c>
      <c r="J67" s="84">
        <v>4</v>
      </c>
    </row>
    <row r="68" spans="1:10" ht="22.5" customHeight="1" x14ac:dyDescent="0.25">
      <c r="C68" s="75"/>
      <c r="D68" s="169" t="str">
        <f t="shared" ref="D68:E70" si="13">D67</f>
        <v>Wed</v>
      </c>
      <c r="E68" s="161">
        <f t="shared" si="13"/>
        <v>44454</v>
      </c>
      <c r="F68" s="35" t="s">
        <v>470</v>
      </c>
      <c r="G68" s="36">
        <v>9001</v>
      </c>
      <c r="H68" s="43" t="s">
        <v>471</v>
      </c>
      <c r="I68" s="36" t="s">
        <v>68</v>
      </c>
      <c r="J68" s="84">
        <v>3</v>
      </c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C70" s="75"/>
      <c r="D70" s="169" t="str">
        <f t="shared" si="13"/>
        <v>Wed</v>
      </c>
      <c r="E70" s="161">
        <f t="shared" si="13"/>
        <v>44454</v>
      </c>
      <c r="F70" s="35"/>
      <c r="G70" s="36"/>
      <c r="H70" s="43"/>
      <c r="I70" s="36"/>
      <c r="J70" s="84"/>
    </row>
    <row r="71" spans="1:10" ht="22.5" customHeight="1" x14ac:dyDescent="0.25">
      <c r="A71" s="8">
        <f t="shared" si="0"/>
        <v>1</v>
      </c>
      <c r="B71" s="8">
        <f t="shared" si="1"/>
        <v>4</v>
      </c>
      <c r="C71" s="75"/>
      <c r="D71" s="170" t="str">
        <f t="shared" si="5"/>
        <v>Thu</v>
      </c>
      <c r="E71" s="163">
        <f>+E66+1</f>
        <v>44455</v>
      </c>
      <c r="F71" s="46" t="s">
        <v>57</v>
      </c>
      <c r="G71" s="47">
        <v>9001</v>
      </c>
      <c r="H71" s="48" t="s">
        <v>473</v>
      </c>
      <c r="I71" s="47" t="s">
        <v>56</v>
      </c>
      <c r="J71" s="85">
        <v>4</v>
      </c>
    </row>
    <row r="72" spans="1:10" ht="22.5" customHeight="1" x14ac:dyDescent="0.25">
      <c r="C72" s="75"/>
      <c r="D72" s="170" t="str">
        <f>D71</f>
        <v>Thu</v>
      </c>
      <c r="E72" s="163">
        <f>E71</f>
        <v>44455</v>
      </c>
      <c r="F72" s="46" t="s">
        <v>268</v>
      </c>
      <c r="G72" s="47">
        <v>9001</v>
      </c>
      <c r="H72" s="48" t="s">
        <v>474</v>
      </c>
      <c r="I72" s="47" t="s">
        <v>56</v>
      </c>
      <c r="J72" s="85">
        <v>6</v>
      </c>
    </row>
    <row r="73" spans="1:10" ht="22.5" customHeight="1" x14ac:dyDescent="0.25">
      <c r="C73" s="75"/>
      <c r="D73" s="170" t="str">
        <f t="shared" ref="D73:E75" si="14">D72</f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C75" s="75"/>
      <c r="D75" s="170" t="str">
        <f t="shared" si="14"/>
        <v>Thu</v>
      </c>
      <c r="E75" s="163">
        <f t="shared" si="14"/>
        <v>44455</v>
      </c>
      <c r="F75" s="46"/>
      <c r="G75" s="47"/>
      <c r="H75" s="48"/>
      <c r="I75" s="47"/>
      <c r="J75" s="85"/>
    </row>
    <row r="76" spans="1:10" ht="22.5" customHeight="1" x14ac:dyDescent="0.25">
      <c r="A76" s="8">
        <f t="shared" si="0"/>
        <v>1</v>
      </c>
      <c r="B76" s="8">
        <f t="shared" si="1"/>
        <v>5</v>
      </c>
      <c r="C76" s="75"/>
      <c r="D76" s="169" t="str">
        <f t="shared" si="5"/>
        <v>Fri</v>
      </c>
      <c r="E76" s="161">
        <f>+E71+1</f>
        <v>44456</v>
      </c>
      <c r="F76" s="35" t="s">
        <v>268</v>
      </c>
      <c r="G76" s="36">
        <v>9001</v>
      </c>
      <c r="H76" s="43" t="s">
        <v>475</v>
      </c>
      <c r="I76" s="36" t="s">
        <v>68</v>
      </c>
      <c r="J76" s="84">
        <v>2</v>
      </c>
    </row>
    <row r="77" spans="1:10" ht="22.5" customHeight="1" x14ac:dyDescent="0.25">
      <c r="C77" s="75"/>
      <c r="D77" s="169" t="str">
        <f>D76</f>
        <v>Fri</v>
      </c>
      <c r="E77" s="161">
        <f>E76</f>
        <v>44456</v>
      </c>
      <c r="F77" s="35" t="s">
        <v>57</v>
      </c>
      <c r="G77" s="36">
        <v>9001</v>
      </c>
      <c r="H77" s="43" t="s">
        <v>465</v>
      </c>
      <c r="I77" s="36" t="s">
        <v>68</v>
      </c>
      <c r="J77" s="84">
        <v>4</v>
      </c>
    </row>
    <row r="78" spans="1:10" ht="22.5" customHeight="1" x14ac:dyDescent="0.25">
      <c r="C78" s="75"/>
      <c r="D78" s="169" t="str">
        <f t="shared" ref="D78:E80" si="15">D77</f>
        <v>Fri</v>
      </c>
      <c r="E78" s="161">
        <f t="shared" si="15"/>
        <v>44456</v>
      </c>
      <c r="F78" s="35"/>
      <c r="G78" s="36">
        <v>9009</v>
      </c>
      <c r="H78" s="43" t="s">
        <v>472</v>
      </c>
      <c r="I78" s="36" t="s">
        <v>68</v>
      </c>
      <c r="J78" s="84">
        <v>2</v>
      </c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C80" s="75"/>
      <c r="D80" s="169" t="str">
        <f t="shared" si="15"/>
        <v>Fri</v>
      </c>
      <c r="E80" s="161">
        <f t="shared" si="15"/>
        <v>44456</v>
      </c>
      <c r="F80" s="35"/>
      <c r="G80" s="36"/>
      <c r="H80" s="43"/>
      <c r="I80" s="36"/>
      <c r="J80" s="84"/>
    </row>
    <row r="81" spans="1:11" ht="22.5" customHeight="1" x14ac:dyDescent="0.25">
      <c r="A81" s="8" t="str">
        <f t="shared" si="0"/>
        <v/>
      </c>
      <c r="B81" s="8">
        <f t="shared" si="1"/>
        <v>6</v>
      </c>
      <c r="C81" s="75"/>
      <c r="D81" s="170" t="str">
        <f t="shared" si="5"/>
        <v>Sat</v>
      </c>
      <c r="E81" s="163">
        <f t="shared" ref="E81" si="16">+E76+1</f>
        <v>44457</v>
      </c>
      <c r="F81" s="46"/>
      <c r="G81" s="47"/>
      <c r="H81" s="48"/>
      <c r="I81" s="47"/>
      <c r="J81" s="85"/>
    </row>
    <row r="82" spans="1:11" s="171" customFormat="1" ht="22.5" customHeight="1" x14ac:dyDescent="0.25">
      <c r="A82" s="171" t="str">
        <f t="shared" si="0"/>
        <v/>
      </c>
      <c r="B82" s="171">
        <f t="shared" si="1"/>
        <v>7</v>
      </c>
      <c r="C82" s="172"/>
      <c r="D82" s="170" t="str">
        <f t="shared" si="5"/>
        <v>Sun</v>
      </c>
      <c r="E82" s="163">
        <f>+E81+1</f>
        <v>44458</v>
      </c>
      <c r="F82" s="46"/>
      <c r="G82" s="47"/>
      <c r="H82" s="48"/>
      <c r="I82" s="47"/>
      <c r="J82" s="85"/>
    </row>
    <row r="83" spans="1:11" ht="22.5" customHeight="1" x14ac:dyDescent="0.25">
      <c r="A83" s="8">
        <f t="shared" si="0"/>
        <v>1</v>
      </c>
      <c r="B83" s="8">
        <f t="shared" si="1"/>
        <v>1</v>
      </c>
      <c r="C83" s="75"/>
      <c r="D83" s="169" t="str">
        <f t="shared" si="5"/>
        <v>Mo</v>
      </c>
      <c r="E83" s="161">
        <f>+E82+1</f>
        <v>44459</v>
      </c>
      <c r="F83" s="35" t="s">
        <v>57</v>
      </c>
      <c r="G83" s="36">
        <v>9001</v>
      </c>
      <c r="H83" s="43" t="s">
        <v>479</v>
      </c>
      <c r="I83" s="36" t="s">
        <v>56</v>
      </c>
      <c r="J83" s="84">
        <v>5</v>
      </c>
      <c r="K83" s="106" t="s">
        <v>394</v>
      </c>
    </row>
    <row r="84" spans="1:11" ht="22.5" customHeight="1" x14ac:dyDescent="0.25">
      <c r="C84" s="75"/>
      <c r="D84" s="169" t="str">
        <f>D83</f>
        <v>Mo</v>
      </c>
      <c r="E84" s="161">
        <f>E83</f>
        <v>44459</v>
      </c>
      <c r="F84" s="35" t="s">
        <v>268</v>
      </c>
      <c r="G84" s="36">
        <v>9001</v>
      </c>
      <c r="H84" s="43" t="s">
        <v>476</v>
      </c>
      <c r="I84" s="36" t="s">
        <v>56</v>
      </c>
      <c r="J84" s="84">
        <v>5</v>
      </c>
      <c r="K84" s="106" t="s">
        <v>477</v>
      </c>
    </row>
    <row r="85" spans="1:11" ht="22.5" customHeight="1" x14ac:dyDescent="0.25">
      <c r="C85" s="75"/>
      <c r="D85" s="169" t="str">
        <f t="shared" ref="D85:E87" si="17">D84</f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1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1" ht="22.5" customHeight="1" x14ac:dyDescent="0.25">
      <c r="C87" s="75"/>
      <c r="D87" s="169" t="str">
        <f t="shared" si="17"/>
        <v>Mo</v>
      </c>
      <c r="E87" s="161">
        <f t="shared" si="17"/>
        <v>44459</v>
      </c>
      <c r="F87" s="35"/>
      <c r="G87" s="36"/>
      <c r="H87" s="43"/>
      <c r="I87" s="36"/>
      <c r="J87" s="84"/>
    </row>
    <row r="88" spans="1:11" ht="22.5" customHeight="1" x14ac:dyDescent="0.25">
      <c r="A88" s="8">
        <f t="shared" si="0"/>
        <v>1</v>
      </c>
      <c r="B88" s="8">
        <f t="shared" si="1"/>
        <v>2</v>
      </c>
      <c r="C88" s="75"/>
      <c r="D88" s="170" t="str">
        <f t="shared" si="5"/>
        <v>Tue</v>
      </c>
      <c r="E88" s="163">
        <f>+E83+1</f>
        <v>44460</v>
      </c>
      <c r="F88" s="46" t="s">
        <v>268</v>
      </c>
      <c r="G88" s="47">
        <v>9001</v>
      </c>
      <c r="H88" s="48" t="s">
        <v>478</v>
      </c>
      <c r="I88" s="47" t="s">
        <v>68</v>
      </c>
      <c r="J88" s="85">
        <v>1</v>
      </c>
    </row>
    <row r="89" spans="1:11" ht="22.5" customHeight="1" x14ac:dyDescent="0.25">
      <c r="C89" s="75"/>
      <c r="D89" s="170" t="str">
        <f>D88</f>
        <v>Tue</v>
      </c>
      <c r="E89" s="163">
        <f>E88</f>
        <v>44460</v>
      </c>
      <c r="F89" s="46" t="s">
        <v>57</v>
      </c>
      <c r="G89" s="47">
        <v>9001</v>
      </c>
      <c r="H89" s="48" t="s">
        <v>479</v>
      </c>
      <c r="I89" s="47" t="s">
        <v>68</v>
      </c>
      <c r="J89" s="85">
        <v>7</v>
      </c>
      <c r="K89" s="106" t="s">
        <v>270</v>
      </c>
    </row>
    <row r="90" spans="1:11" ht="22.5" customHeight="1" x14ac:dyDescent="0.25">
      <c r="C90" s="75"/>
      <c r="D90" s="170" t="str">
        <f t="shared" ref="D90:E92" si="18">D89</f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1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1" ht="22.5" customHeight="1" x14ac:dyDescent="0.25">
      <c r="C92" s="75"/>
      <c r="D92" s="170" t="str">
        <f t="shared" si="18"/>
        <v>Tue</v>
      </c>
      <c r="E92" s="163">
        <f t="shared" si="18"/>
        <v>44460</v>
      </c>
      <c r="F92" s="46"/>
      <c r="G92" s="47"/>
      <c r="H92" s="48"/>
      <c r="I92" s="47"/>
      <c r="J92" s="85"/>
    </row>
    <row r="93" spans="1:11" ht="22.5" customHeight="1" x14ac:dyDescent="0.25">
      <c r="A93" s="8">
        <f t="shared" si="0"/>
        <v>1</v>
      </c>
      <c r="B93" s="8">
        <f t="shared" si="1"/>
        <v>3</v>
      </c>
      <c r="C93" s="75"/>
      <c r="D93" s="169" t="str">
        <f t="shared" si="5"/>
        <v>Wed</v>
      </c>
      <c r="E93" s="161">
        <f>+E88+1</f>
        <v>44461</v>
      </c>
      <c r="F93" s="35" t="s">
        <v>268</v>
      </c>
      <c r="G93" s="36">
        <v>9001</v>
      </c>
      <c r="H93" s="43" t="s">
        <v>480</v>
      </c>
      <c r="I93" s="36" t="s">
        <v>68</v>
      </c>
      <c r="J93" s="84">
        <v>1</v>
      </c>
    </row>
    <row r="94" spans="1:11" ht="22.5" customHeight="1" x14ac:dyDescent="0.25">
      <c r="C94" s="75"/>
      <c r="D94" s="169" t="str">
        <f>D93</f>
        <v>Wed</v>
      </c>
      <c r="E94" s="161">
        <f>E93</f>
        <v>44461</v>
      </c>
      <c r="F94" s="35" t="s">
        <v>481</v>
      </c>
      <c r="G94" s="36">
        <v>9001</v>
      </c>
      <c r="H94" s="43" t="s">
        <v>482</v>
      </c>
      <c r="I94" s="36" t="s">
        <v>68</v>
      </c>
      <c r="J94" s="84">
        <v>1</v>
      </c>
    </row>
    <row r="95" spans="1:11" ht="22.5" customHeight="1" x14ac:dyDescent="0.25">
      <c r="C95" s="75"/>
      <c r="D95" s="169" t="str">
        <f t="shared" ref="D95:E98" si="19">D94</f>
        <v>Wed</v>
      </c>
      <c r="E95" s="161">
        <f t="shared" si="19"/>
        <v>44461</v>
      </c>
      <c r="F95" s="35" t="s">
        <v>57</v>
      </c>
      <c r="G95" s="36">
        <v>9001</v>
      </c>
      <c r="H95" s="43" t="s">
        <v>479</v>
      </c>
      <c r="I95" s="36" t="s">
        <v>68</v>
      </c>
      <c r="J95" s="84">
        <v>8</v>
      </c>
    </row>
    <row r="96" spans="1:11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 t="s">
        <v>54</v>
      </c>
      <c r="G96" s="36">
        <v>9001</v>
      </c>
      <c r="H96" s="43" t="s">
        <v>483</v>
      </c>
      <c r="I96" s="36" t="s">
        <v>68</v>
      </c>
      <c r="J96" s="84">
        <v>1</v>
      </c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Wed</v>
      </c>
      <c r="E98" s="161">
        <f t="shared" si="19"/>
        <v>44461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4</v>
      </c>
      <c r="C99" s="75"/>
      <c r="D99" s="170" t="str">
        <f>IF(B99=1,"Mo",IF(B99=2,"Tue",IF(B99=3,"Wed",IF(B99=4,"Thu",IF(B99=5,"Fri",IF(B99=6,"Sat",IF(B99=7,"Sun","")))))))</f>
        <v>Thu</v>
      </c>
      <c r="E99" s="163">
        <f>+E93+1</f>
        <v>44462</v>
      </c>
      <c r="F99" s="46" t="s">
        <v>57</v>
      </c>
      <c r="G99" s="47">
        <v>9001</v>
      </c>
      <c r="H99" s="48" t="s">
        <v>479</v>
      </c>
      <c r="I99" s="47" t="s">
        <v>68</v>
      </c>
      <c r="J99" s="85">
        <v>6</v>
      </c>
    </row>
    <row r="100" spans="1:10" ht="22.5" customHeight="1" x14ac:dyDescent="0.25">
      <c r="C100" s="75"/>
      <c r="D100" s="170" t="str">
        <f>D99</f>
        <v>Thu</v>
      </c>
      <c r="E100" s="163">
        <f>E99</f>
        <v>44462</v>
      </c>
      <c r="F100" s="46" t="s">
        <v>54</v>
      </c>
      <c r="G100" s="47">
        <v>9001</v>
      </c>
      <c r="H100" s="48" t="s">
        <v>484</v>
      </c>
      <c r="I100" s="47" t="s">
        <v>68</v>
      </c>
      <c r="J100" s="85">
        <v>2</v>
      </c>
    </row>
    <row r="101" spans="1:10" ht="22.5" customHeight="1" x14ac:dyDescent="0.25">
      <c r="C101" s="75"/>
      <c r="D101" s="170" t="str">
        <f t="shared" ref="D101:E103" si="20">D100</f>
        <v>Thu</v>
      </c>
      <c r="E101" s="163">
        <f t="shared" si="20"/>
        <v>44462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48"/>
      <c r="I102" s="47"/>
      <c r="J102" s="85"/>
    </row>
    <row r="103" spans="1:10" ht="22.5" customHeight="1" x14ac:dyDescent="0.25">
      <c r="C103" s="75"/>
      <c r="D103" s="170" t="str">
        <f t="shared" si="20"/>
        <v>Thu</v>
      </c>
      <c r="E103" s="163">
        <f t="shared" si="20"/>
        <v>44462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5</v>
      </c>
      <c r="C104" s="75"/>
      <c r="D104" s="169" t="str">
        <f t="shared" si="5"/>
        <v>Fri</v>
      </c>
      <c r="E104" s="161">
        <f>+E99+1</f>
        <v>44463</v>
      </c>
      <c r="F104" s="35" t="s">
        <v>57</v>
      </c>
      <c r="G104" s="36">
        <v>9001</v>
      </c>
      <c r="H104" s="43" t="s">
        <v>479</v>
      </c>
      <c r="I104" s="36" t="s">
        <v>68</v>
      </c>
      <c r="J104" s="84">
        <v>4</v>
      </c>
    </row>
    <row r="105" spans="1:10" ht="22.5" customHeight="1" x14ac:dyDescent="0.25">
      <c r="C105" s="75"/>
      <c r="D105" s="169" t="str">
        <f>D104</f>
        <v>Fri</v>
      </c>
      <c r="E105" s="161">
        <f>E104</f>
        <v>44463</v>
      </c>
      <c r="F105" s="35"/>
      <c r="G105" s="36">
        <v>9007</v>
      </c>
      <c r="H105" s="43" t="s">
        <v>485</v>
      </c>
      <c r="I105" s="36" t="s">
        <v>68</v>
      </c>
      <c r="J105" s="84">
        <v>1</v>
      </c>
    </row>
    <row r="106" spans="1:10" ht="22.5" customHeight="1" x14ac:dyDescent="0.25">
      <c r="C106" s="75"/>
      <c r="D106" s="169" t="str">
        <f t="shared" ref="D106:E108" si="21">D105</f>
        <v>Fri</v>
      </c>
      <c r="E106" s="161">
        <f t="shared" si="21"/>
        <v>44463</v>
      </c>
      <c r="F106" s="35"/>
      <c r="G106" s="36">
        <v>9004</v>
      </c>
      <c r="H106" s="43" t="s">
        <v>486</v>
      </c>
      <c r="I106" s="36" t="s">
        <v>68</v>
      </c>
      <c r="J106" s="84">
        <v>1</v>
      </c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 t="s">
        <v>91</v>
      </c>
      <c r="G107" s="36">
        <v>9001</v>
      </c>
      <c r="H107" s="43" t="s">
        <v>498</v>
      </c>
      <c r="I107" s="36" t="s">
        <v>68</v>
      </c>
      <c r="J107" s="84">
        <v>2</v>
      </c>
    </row>
    <row r="108" spans="1:10" ht="22.5" customHeight="1" x14ac:dyDescent="0.25">
      <c r="C108" s="75"/>
      <c r="D108" s="169" t="str">
        <f t="shared" si="21"/>
        <v>Fri</v>
      </c>
      <c r="E108" s="161">
        <f t="shared" si="21"/>
        <v>44463</v>
      </c>
      <c r="F108" s="35"/>
      <c r="G108" s="36"/>
      <c r="H108" s="43"/>
      <c r="I108" s="36"/>
      <c r="J108" s="84"/>
    </row>
    <row r="109" spans="1:10" ht="22.5" customHeight="1" x14ac:dyDescent="0.25">
      <c r="A109" s="8" t="str">
        <f t="shared" si="0"/>
        <v/>
      </c>
      <c r="B109" s="8">
        <f t="shared" si="1"/>
        <v>6</v>
      </c>
      <c r="C109" s="75"/>
      <c r="D109" s="170" t="str">
        <f t="shared" si="5"/>
        <v>Sat</v>
      </c>
      <c r="E109" s="163">
        <f t="shared" ref="E109" si="22">+E104+1</f>
        <v>44464</v>
      </c>
      <c r="F109" s="46"/>
      <c r="G109" s="47"/>
      <c r="H109" s="48"/>
      <c r="I109" s="47"/>
      <c r="J109" s="85"/>
    </row>
    <row r="110" spans="1:10" s="171" customFormat="1" ht="22.5" customHeight="1" x14ac:dyDescent="0.25">
      <c r="A110" s="171" t="str">
        <f t="shared" si="0"/>
        <v/>
      </c>
      <c r="B110" s="171">
        <f t="shared" si="1"/>
        <v>7</v>
      </c>
      <c r="C110" s="172"/>
      <c r="D110" s="170" t="str">
        <f t="shared" si="5"/>
        <v>Sun</v>
      </c>
      <c r="E110" s="163">
        <f>+E109+1</f>
        <v>44465</v>
      </c>
      <c r="F110" s="46" t="s">
        <v>268</v>
      </c>
      <c r="G110" s="47">
        <v>9001</v>
      </c>
      <c r="H110" s="48" t="s">
        <v>487</v>
      </c>
      <c r="I110" s="47" t="s">
        <v>68</v>
      </c>
      <c r="J110" s="85">
        <v>2</v>
      </c>
    </row>
    <row r="111" spans="1:10" ht="22.5" customHeight="1" x14ac:dyDescent="0.25">
      <c r="A111" s="8">
        <f t="shared" si="0"/>
        <v>1</v>
      </c>
      <c r="B111" s="8">
        <f t="shared" si="1"/>
        <v>1</v>
      </c>
      <c r="C111" s="75"/>
      <c r="D111" s="169" t="str">
        <f t="shared" si="5"/>
        <v>Mo</v>
      </c>
      <c r="E111" s="161">
        <f>+E110+1</f>
        <v>44466</v>
      </c>
      <c r="F111" s="35" t="s">
        <v>268</v>
      </c>
      <c r="G111" s="36">
        <v>9001</v>
      </c>
      <c r="H111" s="43" t="s">
        <v>488</v>
      </c>
      <c r="I111" s="36" t="s">
        <v>56</v>
      </c>
      <c r="J111" s="84">
        <v>8</v>
      </c>
    </row>
    <row r="112" spans="1:10" ht="22.5" customHeight="1" x14ac:dyDescent="0.25">
      <c r="C112" s="75"/>
      <c r="D112" s="169" t="str">
        <f>D111</f>
        <v>Mo</v>
      </c>
      <c r="E112" s="161">
        <f>E111</f>
        <v>44466</v>
      </c>
      <c r="F112" s="35" t="s">
        <v>57</v>
      </c>
      <c r="G112" s="36">
        <v>9001</v>
      </c>
      <c r="H112" s="43" t="s">
        <v>479</v>
      </c>
      <c r="I112" s="36" t="s">
        <v>68</v>
      </c>
      <c r="J112" s="84">
        <v>4</v>
      </c>
    </row>
    <row r="113" spans="1:11" ht="22.5" customHeight="1" x14ac:dyDescent="0.25">
      <c r="C113" s="75"/>
      <c r="D113" s="169" t="str">
        <f t="shared" ref="D113:E115" si="23">D112</f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1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1" ht="22.5" customHeight="1" x14ac:dyDescent="0.25">
      <c r="C115" s="75"/>
      <c r="D115" s="169" t="str">
        <f t="shared" si="23"/>
        <v>Mo</v>
      </c>
      <c r="E115" s="161">
        <f t="shared" si="23"/>
        <v>44466</v>
      </c>
      <c r="F115" s="35"/>
      <c r="G115" s="36"/>
      <c r="H115" s="43"/>
      <c r="I115" s="36"/>
      <c r="J115" s="84"/>
    </row>
    <row r="116" spans="1:11" ht="22.5" customHeight="1" x14ac:dyDescent="0.25">
      <c r="A116" s="8">
        <f t="shared" si="0"/>
        <v>1</v>
      </c>
      <c r="B116" s="8">
        <f t="shared" si="1"/>
        <v>2</v>
      </c>
      <c r="C116" s="75"/>
      <c r="D116" s="170" t="str">
        <f t="shared" si="5"/>
        <v>Tue</v>
      </c>
      <c r="E116" s="163">
        <f>+E111+1</f>
        <v>44467</v>
      </c>
      <c r="F116" s="46" t="s">
        <v>57</v>
      </c>
      <c r="G116" s="47">
        <v>9001</v>
      </c>
      <c r="H116" s="199" t="s">
        <v>479</v>
      </c>
      <c r="I116" s="47" t="s">
        <v>68</v>
      </c>
      <c r="J116" s="85">
        <v>6</v>
      </c>
    </row>
    <row r="117" spans="1:11" ht="22.5" customHeight="1" x14ac:dyDescent="0.25">
      <c r="C117" s="75"/>
      <c r="D117" s="170" t="str">
        <f>D116</f>
        <v>Tue</v>
      </c>
      <c r="E117" s="163">
        <f>E116</f>
        <v>44467</v>
      </c>
      <c r="F117" s="46"/>
      <c r="G117" s="47">
        <v>9004</v>
      </c>
      <c r="H117" s="199" t="s">
        <v>486</v>
      </c>
      <c r="I117" s="47" t="s">
        <v>68</v>
      </c>
      <c r="J117" s="85">
        <v>2</v>
      </c>
    </row>
    <row r="118" spans="1:11" ht="22.5" customHeight="1" x14ac:dyDescent="0.25">
      <c r="C118" s="75"/>
      <c r="D118" s="170" t="str">
        <f t="shared" ref="D118:E120" si="24">D117</f>
        <v>Tue</v>
      </c>
      <c r="E118" s="163">
        <f t="shared" si="24"/>
        <v>44467</v>
      </c>
      <c r="F118" s="46"/>
      <c r="G118" s="47"/>
      <c r="H118" s="199"/>
      <c r="I118" s="47"/>
      <c r="J118" s="85"/>
    </row>
    <row r="119" spans="1:11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199"/>
      <c r="I119" s="47"/>
      <c r="J119" s="85"/>
    </row>
    <row r="120" spans="1:11" ht="22.5" customHeight="1" x14ac:dyDescent="0.25">
      <c r="C120" s="75"/>
      <c r="D120" s="170" t="str">
        <f t="shared" si="24"/>
        <v>Tue</v>
      </c>
      <c r="E120" s="163">
        <f t="shared" si="24"/>
        <v>44467</v>
      </c>
      <c r="F120" s="46"/>
      <c r="G120" s="47"/>
      <c r="H120" s="199"/>
      <c r="I120" s="47"/>
      <c r="J120" s="85"/>
    </row>
    <row r="121" spans="1:11" ht="22.5" customHeight="1" x14ac:dyDescent="0.25">
      <c r="A121" s="8">
        <f t="shared" si="0"/>
        <v>1</v>
      </c>
      <c r="B121" s="8">
        <f>WEEKDAY(E116+1,2)</f>
        <v>3</v>
      </c>
      <c r="C121" s="75"/>
      <c r="D121" s="169" t="str">
        <f>IF(B121=1,"Mo",IF(B121=2,"Tue",IF(B121=3,"Wed",IF(B121=4,"Thu",IF(B121=5,"Fri",IF(B121=6,"Sat",IF(B121=7,"Sun","")))))))</f>
        <v>Wed</v>
      </c>
      <c r="E121" s="161">
        <f>IF(MONTH(E116+1)&gt;MONTH(E116),"",E116+1)</f>
        <v>44468</v>
      </c>
      <c r="F121" s="35" t="s">
        <v>470</v>
      </c>
      <c r="G121" s="36">
        <v>9001</v>
      </c>
      <c r="H121" s="43" t="s">
        <v>489</v>
      </c>
      <c r="I121" s="36" t="s">
        <v>68</v>
      </c>
      <c r="J121" s="84">
        <v>1</v>
      </c>
    </row>
    <row r="122" spans="1:11" ht="22.5" customHeight="1" x14ac:dyDescent="0.25">
      <c r="C122" s="75"/>
      <c r="D122" s="169" t="str">
        <f>D121</f>
        <v>Wed</v>
      </c>
      <c r="E122" s="161">
        <f>E121</f>
        <v>44468</v>
      </c>
      <c r="F122" s="35" t="s">
        <v>268</v>
      </c>
      <c r="G122" s="36">
        <v>9001</v>
      </c>
      <c r="H122" s="43" t="s">
        <v>490</v>
      </c>
      <c r="I122" s="36" t="s">
        <v>68</v>
      </c>
      <c r="J122" s="84">
        <v>4</v>
      </c>
      <c r="K122" s="106"/>
    </row>
    <row r="123" spans="1:11" ht="22.5" customHeight="1" x14ac:dyDescent="0.25">
      <c r="C123" s="75"/>
      <c r="D123" s="169" t="str">
        <f t="shared" ref="D123:E125" si="25">D122</f>
        <v>Wed</v>
      </c>
      <c r="E123" s="161">
        <f t="shared" si="25"/>
        <v>44468</v>
      </c>
      <c r="F123" s="35" t="s">
        <v>57</v>
      </c>
      <c r="G123" s="36">
        <v>9001</v>
      </c>
      <c r="H123" s="43" t="s">
        <v>479</v>
      </c>
      <c r="I123" s="36" t="s">
        <v>68</v>
      </c>
      <c r="J123" s="84">
        <v>2</v>
      </c>
    </row>
    <row r="124" spans="1:11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>
        <v>9009</v>
      </c>
      <c r="H124" s="43" t="s">
        <v>491</v>
      </c>
      <c r="I124" s="36" t="s">
        <v>68</v>
      </c>
      <c r="J124" s="84">
        <v>1</v>
      </c>
    </row>
    <row r="125" spans="1:11" ht="22.5" customHeight="1" x14ac:dyDescent="0.25">
      <c r="C125" s="75"/>
      <c r="D125" s="169" t="str">
        <f t="shared" si="25"/>
        <v>Wed</v>
      </c>
      <c r="E125" s="161">
        <f t="shared" si="25"/>
        <v>44468</v>
      </c>
      <c r="F125" s="35"/>
      <c r="G125" s="36">
        <v>9004</v>
      </c>
      <c r="H125" s="43" t="s">
        <v>486</v>
      </c>
      <c r="I125" s="36" t="s">
        <v>68</v>
      </c>
      <c r="J125" s="84">
        <v>2</v>
      </c>
    </row>
    <row r="126" spans="1:11" ht="22.5" customHeight="1" x14ac:dyDescent="0.25">
      <c r="A126" s="8">
        <f t="shared" si="0"/>
        <v>1</v>
      </c>
      <c r="B126" s="8">
        <v>3</v>
      </c>
      <c r="C126" s="75"/>
      <c r="D126" s="170" t="str">
        <f>IF(B99=1,"Mo",IF(B99=2,"Tue",IF(B99=3,"Wed",IF(B99=4,"Thu",IF(B99=5,"Fri",IF(B99=6,"Sat",IF(B99=7,"Sun","")))))))</f>
        <v>Thu</v>
      </c>
      <c r="E126" s="163">
        <f>IF(MONTH(E121+1)&gt;MONTH(E121),"",E121+1)</f>
        <v>44469</v>
      </c>
      <c r="F126" s="46" t="s">
        <v>492</v>
      </c>
      <c r="G126" s="47">
        <v>9003</v>
      </c>
      <c r="H126" s="48" t="s">
        <v>493</v>
      </c>
      <c r="I126" s="47" t="s">
        <v>68</v>
      </c>
      <c r="J126" s="85">
        <v>1</v>
      </c>
    </row>
    <row r="127" spans="1:11" ht="22.5" customHeight="1" x14ac:dyDescent="0.25">
      <c r="C127" s="75"/>
      <c r="D127" s="180" t="str">
        <f>D126</f>
        <v>Thu</v>
      </c>
      <c r="E127" s="181">
        <f>E126</f>
        <v>44469</v>
      </c>
      <c r="F127" s="96" t="s">
        <v>481</v>
      </c>
      <c r="G127" s="97">
        <v>9001</v>
      </c>
      <c r="H127" s="122" t="s">
        <v>482</v>
      </c>
      <c r="I127" s="97" t="s">
        <v>68</v>
      </c>
      <c r="J127" s="98">
        <v>1</v>
      </c>
      <c r="K127" s="106"/>
    </row>
    <row r="128" spans="1:11" ht="22.5" customHeight="1" x14ac:dyDescent="0.25">
      <c r="C128" s="75"/>
      <c r="D128" s="180" t="str">
        <f t="shared" ref="D128:E130" si="26">D127</f>
        <v>Thu</v>
      </c>
      <c r="E128" s="181">
        <f t="shared" si="26"/>
        <v>44469</v>
      </c>
      <c r="F128" s="96" t="s">
        <v>268</v>
      </c>
      <c r="G128" s="97">
        <v>9001</v>
      </c>
      <c r="H128" s="122" t="s">
        <v>494</v>
      </c>
      <c r="I128" s="97" t="s">
        <v>68</v>
      </c>
      <c r="J128" s="98">
        <v>2</v>
      </c>
    </row>
    <row r="129" spans="3:10" ht="21.75" customHeight="1" x14ac:dyDescent="0.25">
      <c r="C129" s="75"/>
      <c r="D129" s="180" t="str">
        <f t="shared" si="26"/>
        <v>Thu</v>
      </c>
      <c r="E129" s="181">
        <f t="shared" si="26"/>
        <v>44469</v>
      </c>
      <c r="F129" s="96" t="s">
        <v>57</v>
      </c>
      <c r="G129" s="97">
        <v>9001</v>
      </c>
      <c r="H129" s="122" t="s">
        <v>479</v>
      </c>
      <c r="I129" s="97" t="s">
        <v>68</v>
      </c>
      <c r="J129" s="98">
        <v>6</v>
      </c>
    </row>
    <row r="130" spans="3:10" ht="21.75" customHeight="1" thickBot="1" x14ac:dyDescent="0.3">
      <c r="C130" s="80"/>
      <c r="D130" s="183" t="str">
        <f t="shared" si="26"/>
        <v>Thu</v>
      </c>
      <c r="E130" s="184">
        <f t="shared" si="26"/>
        <v>44469</v>
      </c>
      <c r="F130" s="101"/>
      <c r="G130" s="102"/>
      <c r="H130" s="139"/>
      <c r="I130" s="102"/>
      <c r="J130" s="103"/>
    </row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594" priority="51" stopIfTrue="1">
      <formula>IF($A11=1,B11,)</formula>
    </cfRule>
    <cfRule type="expression" dxfId="593" priority="52" stopIfTrue="1">
      <formula>IF($A11="",B11,)</formula>
    </cfRule>
  </conditionalFormatting>
  <conditionalFormatting sqref="E11:E15">
    <cfRule type="expression" dxfId="592" priority="53" stopIfTrue="1">
      <formula>IF($A11="",B11,"")</formula>
    </cfRule>
  </conditionalFormatting>
  <conditionalFormatting sqref="E16:E125">
    <cfRule type="expression" dxfId="591" priority="54" stopIfTrue="1">
      <formula>IF($A16&lt;&gt;1,B16,"")</formula>
    </cfRule>
  </conditionalFormatting>
  <conditionalFormatting sqref="D11:D125">
    <cfRule type="expression" dxfId="590" priority="55" stopIfTrue="1">
      <formula>IF($A11="",B11,)</formula>
    </cfRule>
  </conditionalFormatting>
  <conditionalFormatting sqref="G11:G20 G26:G40 G83:G111 G42:G61 G63:G67 G70:G77 G79:G81 G113:G120">
    <cfRule type="expression" dxfId="589" priority="56" stopIfTrue="1">
      <formula>#REF!="Freelancer"</formula>
    </cfRule>
    <cfRule type="expression" dxfId="588" priority="57" stopIfTrue="1">
      <formula>#REF!="DTC Int. Staff"</formula>
    </cfRule>
  </conditionalFormatting>
  <conditionalFormatting sqref="G116:G120 G88:G109 G26 G33:G40 G61 G42:G53 G63:G67 G70:G77 G79:G81">
    <cfRule type="expression" dxfId="587" priority="49" stopIfTrue="1">
      <formula>$F$5="Freelancer"</formula>
    </cfRule>
    <cfRule type="expression" dxfId="586" priority="50" stopIfTrue="1">
      <formula>$F$5="DTC Int. Staff"</formula>
    </cfRule>
  </conditionalFormatting>
  <conditionalFormatting sqref="G16:G20">
    <cfRule type="expression" dxfId="585" priority="47" stopIfTrue="1">
      <formula>#REF!="Freelancer"</formula>
    </cfRule>
    <cfRule type="expression" dxfId="584" priority="48" stopIfTrue="1">
      <formula>#REF!="DTC Int. Staff"</formula>
    </cfRule>
  </conditionalFormatting>
  <conditionalFormatting sqref="G16:G20">
    <cfRule type="expression" dxfId="583" priority="45" stopIfTrue="1">
      <formula>$F$5="Freelancer"</formula>
    </cfRule>
    <cfRule type="expression" dxfId="582" priority="46" stopIfTrue="1">
      <formula>$F$5="DTC Int. Staff"</formula>
    </cfRule>
  </conditionalFormatting>
  <conditionalFormatting sqref="G21:G25">
    <cfRule type="expression" dxfId="581" priority="43" stopIfTrue="1">
      <formula>#REF!="Freelancer"</formula>
    </cfRule>
    <cfRule type="expression" dxfId="580" priority="44" stopIfTrue="1">
      <formula>#REF!="DTC Int. Staff"</formula>
    </cfRule>
  </conditionalFormatting>
  <conditionalFormatting sqref="G21:G25">
    <cfRule type="expression" dxfId="579" priority="41" stopIfTrue="1">
      <formula>$F$5="Freelancer"</formula>
    </cfRule>
    <cfRule type="expression" dxfId="578" priority="42" stopIfTrue="1">
      <formula>$F$5="DTC Int. Staff"</formula>
    </cfRule>
  </conditionalFormatting>
  <conditionalFormatting sqref="C126:C130">
    <cfRule type="expression" dxfId="577" priority="38" stopIfTrue="1">
      <formula>IF($A126=1,B126,)</formula>
    </cfRule>
    <cfRule type="expression" dxfId="576" priority="39" stopIfTrue="1">
      <formula>IF($A126="",B126,)</formula>
    </cfRule>
  </conditionalFormatting>
  <conditionalFormatting sqref="D126:D130">
    <cfRule type="expression" dxfId="575" priority="40" stopIfTrue="1">
      <formula>IF($A126="",B126,)</formula>
    </cfRule>
  </conditionalFormatting>
  <conditionalFormatting sqref="E126:E130">
    <cfRule type="expression" dxfId="574" priority="37" stopIfTrue="1">
      <formula>IF($A126&lt;&gt;1,B126,"")</formula>
    </cfRule>
  </conditionalFormatting>
  <conditionalFormatting sqref="G56:G60">
    <cfRule type="expression" dxfId="573" priority="35" stopIfTrue="1">
      <formula>$F$5="Freelancer"</formula>
    </cfRule>
    <cfRule type="expression" dxfId="572" priority="36" stopIfTrue="1">
      <formula>$F$5="DTC Int. Staff"</formula>
    </cfRule>
  </conditionalFormatting>
  <conditionalFormatting sqref="G82">
    <cfRule type="expression" dxfId="571" priority="33" stopIfTrue="1">
      <formula>#REF!="Freelancer"</formula>
    </cfRule>
    <cfRule type="expression" dxfId="570" priority="34" stopIfTrue="1">
      <formula>#REF!="DTC Int. Staff"</formula>
    </cfRule>
  </conditionalFormatting>
  <conditionalFormatting sqref="G82">
    <cfRule type="expression" dxfId="569" priority="31" stopIfTrue="1">
      <formula>$F$5="Freelancer"</formula>
    </cfRule>
    <cfRule type="expression" dxfId="568" priority="32" stopIfTrue="1">
      <formula>$F$5="DTC Int. Staff"</formula>
    </cfRule>
  </conditionalFormatting>
  <conditionalFormatting sqref="G41">
    <cfRule type="expression" dxfId="567" priority="25" stopIfTrue="1">
      <formula>#REF!="Freelancer"</formula>
    </cfRule>
    <cfRule type="expression" dxfId="566" priority="26" stopIfTrue="1">
      <formula>#REF!="DTC Int. Staff"</formula>
    </cfRule>
  </conditionalFormatting>
  <conditionalFormatting sqref="G41">
    <cfRule type="expression" dxfId="565" priority="23" stopIfTrue="1">
      <formula>$F$5="Freelancer"</formula>
    </cfRule>
    <cfRule type="expression" dxfId="564" priority="24" stopIfTrue="1">
      <formula>$F$5="DTC Int. Staff"</formula>
    </cfRule>
  </conditionalFormatting>
  <conditionalFormatting sqref="G62">
    <cfRule type="expression" dxfId="563" priority="21" stopIfTrue="1">
      <formula>#REF!="Freelancer"</formula>
    </cfRule>
    <cfRule type="expression" dxfId="562" priority="22" stopIfTrue="1">
      <formula>#REF!="DTC Int. Staff"</formula>
    </cfRule>
  </conditionalFormatting>
  <conditionalFormatting sqref="G62">
    <cfRule type="expression" dxfId="561" priority="19" stopIfTrue="1">
      <formula>$F$5="Freelancer"</formula>
    </cfRule>
    <cfRule type="expression" dxfId="560" priority="20" stopIfTrue="1">
      <formula>$F$5="DTC Int. Staff"</formula>
    </cfRule>
  </conditionalFormatting>
  <conditionalFormatting sqref="G68">
    <cfRule type="expression" dxfId="559" priority="17" stopIfTrue="1">
      <formula>#REF!="Freelancer"</formula>
    </cfRule>
    <cfRule type="expression" dxfId="558" priority="18" stopIfTrue="1">
      <formula>#REF!="DTC Int. Staff"</formula>
    </cfRule>
  </conditionalFormatting>
  <conditionalFormatting sqref="G68">
    <cfRule type="expression" dxfId="557" priority="15" stopIfTrue="1">
      <formula>$F$5="Freelancer"</formula>
    </cfRule>
    <cfRule type="expression" dxfId="556" priority="16" stopIfTrue="1">
      <formula>$F$5="DTC Int. Staff"</formula>
    </cfRule>
  </conditionalFormatting>
  <conditionalFormatting sqref="G69">
    <cfRule type="expression" dxfId="555" priority="13" stopIfTrue="1">
      <formula>#REF!="Freelancer"</formula>
    </cfRule>
    <cfRule type="expression" dxfId="554" priority="14" stopIfTrue="1">
      <formula>#REF!="DTC Int. Staff"</formula>
    </cfRule>
  </conditionalFormatting>
  <conditionalFormatting sqref="G69">
    <cfRule type="expression" dxfId="553" priority="11" stopIfTrue="1">
      <formula>$F$5="Freelancer"</formula>
    </cfRule>
    <cfRule type="expression" dxfId="552" priority="12" stopIfTrue="1">
      <formula>$F$5="DTC Int. Staff"</formula>
    </cfRule>
  </conditionalFormatting>
  <conditionalFormatting sqref="G78">
    <cfRule type="expression" dxfId="551" priority="9" stopIfTrue="1">
      <formula>#REF!="Freelancer"</formula>
    </cfRule>
    <cfRule type="expression" dxfId="550" priority="10" stopIfTrue="1">
      <formula>#REF!="DTC Int. Staff"</formula>
    </cfRule>
  </conditionalFormatting>
  <conditionalFormatting sqref="G78">
    <cfRule type="expression" dxfId="549" priority="7" stopIfTrue="1">
      <formula>$F$5="Freelancer"</formula>
    </cfRule>
    <cfRule type="expression" dxfId="548" priority="8" stopIfTrue="1">
      <formula>$F$5="DTC Int. Staff"</formula>
    </cfRule>
  </conditionalFormatting>
  <conditionalFormatting sqref="G112">
    <cfRule type="expression" dxfId="547" priority="5" stopIfTrue="1">
      <formula>#REF!="Freelancer"</formula>
    </cfRule>
    <cfRule type="expression" dxfId="546" priority="6" stopIfTrue="1">
      <formula>#REF!="DTC Int. Staff"</formula>
    </cfRule>
  </conditionalFormatting>
  <conditionalFormatting sqref="G121">
    <cfRule type="expression" dxfId="545" priority="3" stopIfTrue="1">
      <formula>#REF!="Freelancer"</formula>
    </cfRule>
    <cfRule type="expression" dxfId="544" priority="4" stopIfTrue="1">
      <formula>#REF!="DTC Int. Staff"</formula>
    </cfRule>
  </conditionalFormatting>
  <conditionalFormatting sqref="G121">
    <cfRule type="expression" dxfId="543" priority="1" stopIfTrue="1">
      <formula>$F$5="Freelancer"</formula>
    </cfRule>
    <cfRule type="expression" dxfId="5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K275"/>
  <sheetViews>
    <sheetView showGridLines="0" topLeftCell="D52" zoomScale="90" zoomScaleNormal="90" workbookViewId="0">
      <selection activeCell="G67" sqref="G67:J6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165</v>
      </c>
      <c r="J8" s="157">
        <f>I8/8</f>
        <v>20.625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 t="s">
        <v>481</v>
      </c>
      <c r="G11" s="36">
        <v>9001</v>
      </c>
      <c r="H11" s="43" t="s">
        <v>495</v>
      </c>
      <c r="I11" s="36" t="s">
        <v>56</v>
      </c>
      <c r="J11" s="38">
        <v>2</v>
      </c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 t="s">
        <v>268</v>
      </c>
      <c r="G12" s="36">
        <v>9001</v>
      </c>
      <c r="H12" s="43" t="s">
        <v>496</v>
      </c>
      <c r="I12" s="36" t="s">
        <v>56</v>
      </c>
      <c r="J12" s="38">
        <v>4</v>
      </c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 t="s">
        <v>57</v>
      </c>
      <c r="G13" s="36">
        <v>9001</v>
      </c>
      <c r="H13" s="43" t="s">
        <v>479</v>
      </c>
      <c r="I13" s="36" t="s">
        <v>56</v>
      </c>
      <c r="J13" s="38">
        <v>2</v>
      </c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 t="s">
        <v>57</v>
      </c>
      <c r="G14" s="36">
        <v>9001</v>
      </c>
      <c r="H14" s="43" t="s">
        <v>479</v>
      </c>
      <c r="I14" s="36" t="s">
        <v>68</v>
      </c>
      <c r="J14" s="38">
        <v>2</v>
      </c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43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43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 t="s">
        <v>481</v>
      </c>
      <c r="G18" s="36">
        <v>9001</v>
      </c>
      <c r="H18" s="43" t="s">
        <v>497</v>
      </c>
      <c r="I18" s="36" t="s">
        <v>68</v>
      </c>
      <c r="J18" s="38">
        <v>2</v>
      </c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 t="s">
        <v>91</v>
      </c>
      <c r="G19" s="36">
        <v>9001</v>
      </c>
      <c r="H19" s="43" t="s">
        <v>499</v>
      </c>
      <c r="I19" s="36" t="s">
        <v>68</v>
      </c>
      <c r="J19" s="38">
        <v>3</v>
      </c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 t="s">
        <v>57</v>
      </c>
      <c r="G20" s="36">
        <v>9001</v>
      </c>
      <c r="H20" s="43" t="s">
        <v>500</v>
      </c>
      <c r="I20" s="36" t="s">
        <v>68</v>
      </c>
      <c r="J20" s="38">
        <v>4</v>
      </c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 t="s">
        <v>268</v>
      </c>
      <c r="G21" s="36">
        <v>9001</v>
      </c>
      <c r="H21" s="43" t="s">
        <v>496</v>
      </c>
      <c r="I21" s="36" t="s">
        <v>68</v>
      </c>
      <c r="J21" s="38">
        <v>1</v>
      </c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43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 t="s">
        <v>57</v>
      </c>
      <c r="G23" s="47">
        <v>9001</v>
      </c>
      <c r="H23" s="48" t="s">
        <v>500</v>
      </c>
      <c r="I23" s="47" t="s">
        <v>68</v>
      </c>
      <c r="J23" s="49">
        <v>2</v>
      </c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>
        <v>9009</v>
      </c>
      <c r="H24" s="48" t="s">
        <v>127</v>
      </c>
      <c r="I24" s="47" t="s">
        <v>68</v>
      </c>
      <c r="J24" s="49">
        <v>1</v>
      </c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 t="s">
        <v>268</v>
      </c>
      <c r="G25" s="47">
        <v>9001</v>
      </c>
      <c r="H25" s="48" t="s">
        <v>501</v>
      </c>
      <c r="I25" s="47" t="s">
        <v>68</v>
      </c>
      <c r="J25" s="49">
        <v>5</v>
      </c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>
        <v>9010</v>
      </c>
      <c r="H28" s="125" t="s">
        <v>214</v>
      </c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 t="s">
        <v>268</v>
      </c>
      <c r="G29" s="36">
        <v>9001</v>
      </c>
      <c r="H29" s="207" t="s">
        <v>502</v>
      </c>
      <c r="I29" s="36" t="s">
        <v>68</v>
      </c>
      <c r="J29" s="38">
        <v>2</v>
      </c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205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205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205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>
        <v>9010</v>
      </c>
      <c r="H33" s="70" t="s">
        <v>214</v>
      </c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 t="s">
        <v>481</v>
      </c>
      <c r="G34" s="47">
        <v>9001</v>
      </c>
      <c r="H34" s="48" t="s">
        <v>503</v>
      </c>
      <c r="I34" s="47" t="s">
        <v>68</v>
      </c>
      <c r="J34" s="49">
        <v>2</v>
      </c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>
        <v>9010</v>
      </c>
      <c r="H38" s="37" t="s">
        <v>214</v>
      </c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 t="s">
        <v>57</v>
      </c>
      <c r="G43" s="36">
        <v>9001</v>
      </c>
      <c r="H43" s="43" t="s">
        <v>504</v>
      </c>
      <c r="I43" s="36" t="s">
        <v>68</v>
      </c>
      <c r="J43" s="38">
        <v>2</v>
      </c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 t="s">
        <v>268</v>
      </c>
      <c r="G44" s="36">
        <v>9001</v>
      </c>
      <c r="H44" s="43" t="s">
        <v>480</v>
      </c>
      <c r="I44" s="36" t="s">
        <v>68</v>
      </c>
      <c r="J44" s="38">
        <v>5</v>
      </c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 t="s">
        <v>268</v>
      </c>
      <c r="G45" s="36">
        <v>9001</v>
      </c>
      <c r="H45" s="43" t="s">
        <v>508</v>
      </c>
      <c r="I45" s="36" t="s">
        <v>68</v>
      </c>
      <c r="J45" s="38">
        <v>4</v>
      </c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 t="s">
        <v>481</v>
      </c>
      <c r="G46" s="36">
        <v>9001</v>
      </c>
      <c r="H46" s="43" t="s">
        <v>482</v>
      </c>
      <c r="I46" s="36" t="s">
        <v>68</v>
      </c>
      <c r="J46" s="38">
        <v>1</v>
      </c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 t="s">
        <v>57</v>
      </c>
      <c r="G47" s="36">
        <v>9001</v>
      </c>
      <c r="H47" s="43" t="s">
        <v>505</v>
      </c>
      <c r="I47" s="36" t="s">
        <v>68</v>
      </c>
      <c r="J47" s="38">
        <v>2</v>
      </c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1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1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 t="s">
        <v>57</v>
      </c>
      <c r="G50" s="47">
        <v>9001</v>
      </c>
      <c r="H50" s="209" t="s">
        <v>511</v>
      </c>
      <c r="I50" s="47" t="s">
        <v>68</v>
      </c>
      <c r="J50" s="49">
        <v>8</v>
      </c>
      <c r="K50" s="106" t="s">
        <v>121</v>
      </c>
    </row>
    <row r="51" spans="1:11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 t="s">
        <v>481</v>
      </c>
      <c r="G51" s="47">
        <v>9001</v>
      </c>
      <c r="H51" s="208" t="s">
        <v>510</v>
      </c>
      <c r="I51" s="47" t="s">
        <v>68</v>
      </c>
      <c r="J51" s="49">
        <v>1</v>
      </c>
    </row>
    <row r="52" spans="1:11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206"/>
      <c r="I52" s="47"/>
      <c r="J52" s="49"/>
    </row>
    <row r="53" spans="1:11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206"/>
      <c r="I53" s="47"/>
      <c r="J53" s="49"/>
    </row>
    <row r="54" spans="1:11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206"/>
      <c r="I54" s="47"/>
      <c r="J54" s="49"/>
    </row>
    <row r="55" spans="1:11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37" t="s">
        <v>506</v>
      </c>
      <c r="I55" s="36"/>
      <c r="J55" s="38"/>
    </row>
    <row r="56" spans="1:11" ht="22.5" customHeight="1" x14ac:dyDescent="0.25">
      <c r="C56" s="40"/>
      <c r="D56" s="160" t="str">
        <f>D55</f>
        <v>Wed</v>
      </c>
      <c r="E56" s="161">
        <f>E55</f>
        <v>44482</v>
      </c>
      <c r="F56" s="35" t="s">
        <v>268</v>
      </c>
      <c r="G56" s="36">
        <v>9001</v>
      </c>
      <c r="H56" s="43" t="s">
        <v>512</v>
      </c>
      <c r="I56" s="36" t="s">
        <v>68</v>
      </c>
      <c r="J56" s="38">
        <v>10</v>
      </c>
      <c r="K56" s="106" t="s">
        <v>513</v>
      </c>
    </row>
    <row r="57" spans="1:11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1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1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1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 t="s">
        <v>268</v>
      </c>
      <c r="G60" s="47">
        <v>9001</v>
      </c>
      <c r="H60" s="48" t="s">
        <v>507</v>
      </c>
      <c r="I60" s="47" t="s">
        <v>56</v>
      </c>
      <c r="J60" s="49">
        <v>2</v>
      </c>
    </row>
    <row r="61" spans="1:11" ht="22.5" customHeight="1" x14ac:dyDescent="0.25">
      <c r="C61" s="40"/>
      <c r="D61" s="162" t="str">
        <f>D60</f>
        <v>Thu</v>
      </c>
      <c r="E61" s="163">
        <f>E60</f>
        <v>44483</v>
      </c>
      <c r="F61" s="46" t="s">
        <v>57</v>
      </c>
      <c r="G61" s="47">
        <v>9001</v>
      </c>
      <c r="H61" s="48" t="s">
        <v>514</v>
      </c>
      <c r="I61" s="47" t="s">
        <v>56</v>
      </c>
      <c r="J61" s="49">
        <v>6</v>
      </c>
    </row>
    <row r="62" spans="1:11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1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1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1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 t="s">
        <v>268</v>
      </c>
      <c r="G65" s="36">
        <v>9001</v>
      </c>
      <c r="H65" s="43" t="s">
        <v>516</v>
      </c>
      <c r="I65" s="36" t="s">
        <v>68</v>
      </c>
      <c r="J65" s="38">
        <v>7</v>
      </c>
    </row>
    <row r="66" spans="1:11" ht="22.5" customHeight="1" x14ac:dyDescent="0.25">
      <c r="C66" s="40"/>
      <c r="D66" s="160" t="str">
        <f>D65</f>
        <v>Fri</v>
      </c>
      <c r="E66" s="161">
        <f>E65</f>
        <v>44484</v>
      </c>
      <c r="F66" s="35" t="s">
        <v>91</v>
      </c>
      <c r="G66" s="36">
        <v>9001</v>
      </c>
      <c r="H66" s="43" t="s">
        <v>515</v>
      </c>
      <c r="I66" s="36" t="s">
        <v>68</v>
      </c>
      <c r="J66" s="38">
        <v>2</v>
      </c>
    </row>
    <row r="67" spans="1:11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>
        <v>9009</v>
      </c>
      <c r="H67" s="43" t="s">
        <v>509</v>
      </c>
      <c r="I67" s="36" t="s">
        <v>68</v>
      </c>
      <c r="J67" s="38">
        <v>1</v>
      </c>
    </row>
    <row r="68" spans="1:11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1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1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1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 t="s">
        <v>57</v>
      </c>
      <c r="G72" s="36">
        <v>9001</v>
      </c>
      <c r="H72" s="43" t="s">
        <v>517</v>
      </c>
      <c r="I72" s="36" t="s">
        <v>68</v>
      </c>
      <c r="J72" s="38">
        <v>4</v>
      </c>
      <c r="K72" s="106" t="s">
        <v>206</v>
      </c>
    </row>
    <row r="73" spans="1:11" ht="22.5" customHeight="1" x14ac:dyDescent="0.25">
      <c r="C73" s="40"/>
      <c r="D73" s="160" t="str">
        <f>D72</f>
        <v>Mo</v>
      </c>
      <c r="E73" s="161">
        <f>E72</f>
        <v>44487</v>
      </c>
      <c r="F73" s="35" t="s">
        <v>268</v>
      </c>
      <c r="G73" s="36">
        <v>9001</v>
      </c>
      <c r="H73" s="43" t="s">
        <v>518</v>
      </c>
      <c r="I73" s="36" t="s">
        <v>68</v>
      </c>
      <c r="J73" s="38">
        <v>3</v>
      </c>
    </row>
    <row r="74" spans="1:11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 t="s">
        <v>481</v>
      </c>
      <c r="G74" s="36">
        <v>9001</v>
      </c>
      <c r="H74" s="43" t="s">
        <v>482</v>
      </c>
      <c r="I74" s="36" t="s">
        <v>68</v>
      </c>
      <c r="J74" s="38">
        <v>1</v>
      </c>
    </row>
    <row r="75" spans="1:11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1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1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 t="s">
        <v>57</v>
      </c>
      <c r="G77" s="47">
        <v>9001</v>
      </c>
      <c r="H77" s="48" t="s">
        <v>519</v>
      </c>
      <c r="I77" s="47" t="s">
        <v>56</v>
      </c>
      <c r="J77" s="49">
        <v>4</v>
      </c>
      <c r="K77" s="106" t="s">
        <v>206</v>
      </c>
    </row>
    <row r="78" spans="1:11" ht="22.5" customHeight="1" x14ac:dyDescent="0.25">
      <c r="C78" s="40"/>
      <c r="D78" s="162" t="str">
        <f>D77</f>
        <v>Tue</v>
      </c>
      <c r="E78" s="163">
        <f>E77</f>
        <v>44488</v>
      </c>
      <c r="F78" s="46" t="s">
        <v>268</v>
      </c>
      <c r="G78" s="47">
        <v>9001</v>
      </c>
      <c r="H78" s="48" t="s">
        <v>520</v>
      </c>
      <c r="I78" s="47" t="s">
        <v>56</v>
      </c>
      <c r="J78" s="49">
        <v>2</v>
      </c>
    </row>
    <row r="79" spans="1:11" ht="22.5" customHeight="1" x14ac:dyDescent="0.25">
      <c r="C79" s="40"/>
      <c r="D79" s="162" t="str">
        <f>D78</f>
        <v>Tue</v>
      </c>
      <c r="E79" s="163">
        <f>E78</f>
        <v>44488</v>
      </c>
      <c r="F79" s="46" t="s">
        <v>57</v>
      </c>
      <c r="G79" s="47">
        <v>9001</v>
      </c>
      <c r="H79" s="48" t="s">
        <v>522</v>
      </c>
      <c r="I79" s="47" t="s">
        <v>68</v>
      </c>
      <c r="J79" s="49">
        <v>2</v>
      </c>
    </row>
    <row r="80" spans="1:11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1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1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 t="s">
        <v>57</v>
      </c>
      <c r="G82" s="36">
        <v>9001</v>
      </c>
      <c r="H82" s="43" t="s">
        <v>524</v>
      </c>
      <c r="I82" s="36" t="s">
        <v>56</v>
      </c>
      <c r="J82" s="38">
        <v>2</v>
      </c>
    </row>
    <row r="83" spans="1:11" ht="22.5" customHeight="1" x14ac:dyDescent="0.25">
      <c r="C83" s="40"/>
      <c r="D83" s="160" t="str">
        <f>D82</f>
        <v>Wed</v>
      </c>
      <c r="E83" s="161">
        <f>E82</f>
        <v>44489</v>
      </c>
      <c r="F83" s="35" t="s">
        <v>57</v>
      </c>
      <c r="G83" s="36">
        <v>9001</v>
      </c>
      <c r="H83" s="43" t="s">
        <v>525</v>
      </c>
      <c r="I83" s="36" t="s">
        <v>56</v>
      </c>
      <c r="J83" s="38">
        <v>4</v>
      </c>
    </row>
    <row r="84" spans="1:11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>
        <v>9004</v>
      </c>
      <c r="H84" s="43" t="s">
        <v>523</v>
      </c>
      <c r="I84" s="36" t="s">
        <v>56</v>
      </c>
      <c r="J84" s="38">
        <v>1</v>
      </c>
    </row>
    <row r="85" spans="1:11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 t="s">
        <v>481</v>
      </c>
      <c r="G85" s="36">
        <v>9001</v>
      </c>
      <c r="H85" s="43" t="s">
        <v>526</v>
      </c>
      <c r="I85" s="36" t="s">
        <v>68</v>
      </c>
      <c r="J85" s="38">
        <v>2</v>
      </c>
      <c r="K85" s="106" t="s">
        <v>527</v>
      </c>
    </row>
    <row r="86" spans="1:11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1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 t="s">
        <v>57</v>
      </c>
      <c r="G87" s="47">
        <v>9001</v>
      </c>
      <c r="H87" s="48" t="s">
        <v>528</v>
      </c>
      <c r="I87" s="47" t="s">
        <v>68</v>
      </c>
      <c r="J87" s="49">
        <v>4</v>
      </c>
    </row>
    <row r="88" spans="1:11" ht="22.5" customHeight="1" x14ac:dyDescent="0.25">
      <c r="C88" s="40"/>
      <c r="D88" s="162" t="str">
        <f>D87</f>
        <v>Thu</v>
      </c>
      <c r="E88" s="163">
        <f>E87</f>
        <v>44490</v>
      </c>
      <c r="F88" s="46" t="s">
        <v>481</v>
      </c>
      <c r="G88" s="47">
        <v>9001</v>
      </c>
      <c r="H88" s="48" t="s">
        <v>529</v>
      </c>
      <c r="I88" s="47" t="s">
        <v>68</v>
      </c>
      <c r="J88" s="49">
        <v>2</v>
      </c>
    </row>
    <row r="89" spans="1:11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 t="s">
        <v>57</v>
      </c>
      <c r="G89" s="47">
        <v>9001</v>
      </c>
      <c r="H89" s="48" t="s">
        <v>525</v>
      </c>
      <c r="I89" s="47" t="s">
        <v>68</v>
      </c>
      <c r="J89" s="49">
        <v>4</v>
      </c>
    </row>
    <row r="90" spans="1:11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1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1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37" t="s">
        <v>521</v>
      </c>
      <c r="I92" s="36"/>
      <c r="J92" s="38"/>
    </row>
    <row r="93" spans="1:11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1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1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1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1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1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43"/>
      <c r="I98" s="36"/>
      <c r="J98" s="38"/>
    </row>
    <row r="99" spans="1:11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 t="s">
        <v>57</v>
      </c>
      <c r="G99" s="36">
        <v>9001</v>
      </c>
      <c r="H99" s="43" t="s">
        <v>530</v>
      </c>
      <c r="I99" s="36" t="s">
        <v>68</v>
      </c>
      <c r="J99" s="38">
        <v>2</v>
      </c>
      <c r="K99" s="106" t="s">
        <v>531</v>
      </c>
    </row>
    <row r="100" spans="1:11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 t="s">
        <v>57</v>
      </c>
      <c r="G100" s="36">
        <v>9001</v>
      </c>
      <c r="H100" s="43" t="s">
        <v>525</v>
      </c>
      <c r="I100" s="36" t="s">
        <v>68</v>
      </c>
      <c r="J100" s="38">
        <v>5</v>
      </c>
      <c r="K100" s="106"/>
    </row>
    <row r="101" spans="1:11" ht="22.5" customHeight="1" x14ac:dyDescent="0.25">
      <c r="C101" s="40"/>
      <c r="D101" s="160" t="str">
        <f>D100</f>
        <v>Mo</v>
      </c>
      <c r="E101" s="161">
        <f>E100</f>
        <v>44494</v>
      </c>
      <c r="F101" s="35" t="s">
        <v>532</v>
      </c>
      <c r="G101" s="36">
        <v>9001</v>
      </c>
      <c r="H101" s="43" t="s">
        <v>533</v>
      </c>
      <c r="I101" s="36" t="s">
        <v>68</v>
      </c>
      <c r="J101" s="38">
        <v>2</v>
      </c>
    </row>
    <row r="102" spans="1:11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 t="s">
        <v>57</v>
      </c>
      <c r="G102" s="36">
        <v>9001</v>
      </c>
      <c r="H102" s="43" t="s">
        <v>534</v>
      </c>
      <c r="I102" s="36" t="s">
        <v>68</v>
      </c>
      <c r="J102" s="38">
        <v>3</v>
      </c>
    </row>
    <row r="103" spans="1:11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1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1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 t="s">
        <v>481</v>
      </c>
      <c r="G105" s="47">
        <v>9001</v>
      </c>
      <c r="H105" s="48" t="s">
        <v>482</v>
      </c>
      <c r="I105" s="47" t="s">
        <v>68</v>
      </c>
      <c r="J105" s="49">
        <v>1</v>
      </c>
    </row>
    <row r="106" spans="1:11" ht="22.5" customHeight="1" x14ac:dyDescent="0.25">
      <c r="C106" s="40"/>
      <c r="D106" s="162" t="str">
        <f>D105</f>
        <v>Tue</v>
      </c>
      <c r="E106" s="163">
        <f>E105</f>
        <v>44495</v>
      </c>
      <c r="F106" s="46" t="s">
        <v>57</v>
      </c>
      <c r="G106" s="47">
        <v>9001</v>
      </c>
      <c r="H106" s="48" t="s">
        <v>525</v>
      </c>
      <c r="I106" s="47" t="s">
        <v>68</v>
      </c>
      <c r="J106" s="49">
        <v>3</v>
      </c>
    </row>
    <row r="107" spans="1:11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>
        <v>9004</v>
      </c>
      <c r="H107" s="48" t="s">
        <v>539</v>
      </c>
      <c r="I107" s="47" t="s">
        <v>68</v>
      </c>
      <c r="J107" s="49">
        <v>3</v>
      </c>
    </row>
    <row r="108" spans="1:11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 t="s">
        <v>57</v>
      </c>
      <c r="G108" s="47">
        <v>9001</v>
      </c>
      <c r="H108" s="48" t="s">
        <v>535</v>
      </c>
      <c r="I108" s="47" t="s">
        <v>68</v>
      </c>
      <c r="J108" s="49">
        <v>3</v>
      </c>
    </row>
    <row r="109" spans="1:11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1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 t="s">
        <v>57</v>
      </c>
      <c r="G110" s="36">
        <v>9001</v>
      </c>
      <c r="H110" s="43" t="s">
        <v>537</v>
      </c>
      <c r="I110" s="36" t="s">
        <v>68</v>
      </c>
      <c r="J110" s="38">
        <v>3</v>
      </c>
    </row>
    <row r="111" spans="1:11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>
        <v>9004</v>
      </c>
      <c r="H111" s="43" t="s">
        <v>536</v>
      </c>
      <c r="I111" s="36" t="s">
        <v>68</v>
      </c>
      <c r="J111" s="38">
        <v>1</v>
      </c>
    </row>
    <row r="112" spans="1:11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 t="s">
        <v>57</v>
      </c>
      <c r="G112" s="36">
        <v>9001</v>
      </c>
      <c r="H112" s="43" t="s">
        <v>525</v>
      </c>
      <c r="I112" s="36" t="s">
        <v>68</v>
      </c>
      <c r="J112" s="38">
        <v>4</v>
      </c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 t="s">
        <v>57</v>
      </c>
      <c r="G115" s="47">
        <v>9001</v>
      </c>
      <c r="H115" s="210" t="s">
        <v>538</v>
      </c>
      <c r="I115" s="47" t="s">
        <v>56</v>
      </c>
      <c r="J115" s="49">
        <v>4</v>
      </c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 t="s">
        <v>481</v>
      </c>
      <c r="G116" s="47">
        <v>9001</v>
      </c>
      <c r="H116" s="211" t="s">
        <v>542</v>
      </c>
      <c r="I116" s="47" t="s">
        <v>56</v>
      </c>
      <c r="J116" s="49">
        <v>4</v>
      </c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 t="s">
        <v>57</v>
      </c>
      <c r="G117" s="47">
        <v>9001</v>
      </c>
      <c r="H117" s="210" t="s">
        <v>525</v>
      </c>
      <c r="I117" s="47" t="s">
        <v>68</v>
      </c>
      <c r="J117" s="49">
        <v>1</v>
      </c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210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206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 t="s">
        <v>481</v>
      </c>
      <c r="G120" s="36">
        <v>9001</v>
      </c>
      <c r="H120" s="43" t="s">
        <v>543</v>
      </c>
      <c r="I120" s="36" t="s">
        <v>56</v>
      </c>
      <c r="J120" s="38">
        <v>4</v>
      </c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>
        <v>9004</v>
      </c>
      <c r="H121" s="43" t="s">
        <v>540</v>
      </c>
      <c r="I121" s="36" t="s">
        <v>56</v>
      </c>
      <c r="J121" s="38">
        <v>1</v>
      </c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 t="s">
        <v>532</v>
      </c>
      <c r="G122" s="36">
        <v>9001</v>
      </c>
      <c r="H122" s="43" t="s">
        <v>545</v>
      </c>
      <c r="I122" s="36" t="s">
        <v>56</v>
      </c>
      <c r="J122" s="38">
        <v>3</v>
      </c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43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5" t="str">
        <f t="shared" si="4"/>
        <v>Sun</v>
      </c>
      <c r="E126" s="186">
        <f>IF(MONTH(E125+1)&gt;MONTH(E125),"",E125+1)</f>
        <v>44500</v>
      </c>
      <c r="F126" s="54"/>
      <c r="G126" s="55"/>
      <c r="H126" s="132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41" priority="35" stopIfTrue="1">
      <formula>IF($A11=1,B11,)</formula>
    </cfRule>
    <cfRule type="expression" dxfId="540" priority="36" stopIfTrue="1">
      <formula>IF($A11="",B11,)</formula>
    </cfRule>
  </conditionalFormatting>
  <conditionalFormatting sqref="E11:E15">
    <cfRule type="expression" dxfId="539" priority="37" stopIfTrue="1">
      <formula>IF($A11="",B11,"")</formula>
    </cfRule>
  </conditionalFormatting>
  <conditionalFormatting sqref="E16:E124">
    <cfRule type="expression" dxfId="538" priority="38" stopIfTrue="1">
      <formula>IF($A16&lt;&gt;1,B16,"")</formula>
    </cfRule>
  </conditionalFormatting>
  <conditionalFormatting sqref="D11:D124">
    <cfRule type="expression" dxfId="537" priority="39" stopIfTrue="1">
      <formula>IF($A11="",B11,)</formula>
    </cfRule>
  </conditionalFormatting>
  <conditionalFormatting sqref="G11:G16 G18:G24 G26:G76 G82:G119">
    <cfRule type="expression" dxfId="536" priority="40" stopIfTrue="1">
      <formula>#REF!="Freelancer"</formula>
    </cfRule>
    <cfRule type="expression" dxfId="535" priority="41" stopIfTrue="1">
      <formula>#REF!="DTC Int. Staff"</formula>
    </cfRule>
  </conditionalFormatting>
  <conditionalFormatting sqref="G87:G104 G18:G22 G33:G49 G60:G76 G115:G119">
    <cfRule type="expression" dxfId="534" priority="33" stopIfTrue="1">
      <formula>$F$5="Freelancer"</formula>
    </cfRule>
    <cfRule type="expression" dxfId="533" priority="34" stopIfTrue="1">
      <formula>$F$5="DTC Int. Staff"</formula>
    </cfRule>
  </conditionalFormatting>
  <conditionalFormatting sqref="G16">
    <cfRule type="expression" dxfId="532" priority="31" stopIfTrue="1">
      <formula>#REF!="Freelancer"</formula>
    </cfRule>
    <cfRule type="expression" dxfId="531" priority="32" stopIfTrue="1">
      <formula>#REF!="DTC Int. Staff"</formula>
    </cfRule>
  </conditionalFormatting>
  <conditionalFormatting sqref="G16">
    <cfRule type="expression" dxfId="530" priority="29" stopIfTrue="1">
      <formula>$F$5="Freelancer"</formula>
    </cfRule>
    <cfRule type="expression" dxfId="529" priority="30" stopIfTrue="1">
      <formula>$F$5="DTC Int. Staff"</formula>
    </cfRule>
  </conditionalFormatting>
  <conditionalFormatting sqref="G17">
    <cfRule type="expression" dxfId="528" priority="27" stopIfTrue="1">
      <formula>#REF!="Freelancer"</formula>
    </cfRule>
    <cfRule type="expression" dxfId="527" priority="28" stopIfTrue="1">
      <formula>#REF!="DTC Int. Staff"</formula>
    </cfRule>
  </conditionalFormatting>
  <conditionalFormatting sqref="G17">
    <cfRule type="expression" dxfId="526" priority="25" stopIfTrue="1">
      <formula>$F$5="Freelancer"</formula>
    </cfRule>
    <cfRule type="expression" dxfId="525" priority="26" stopIfTrue="1">
      <formula>$F$5="DTC Int. Staff"</formula>
    </cfRule>
  </conditionalFormatting>
  <conditionalFormatting sqref="C126">
    <cfRule type="expression" dxfId="524" priority="22" stopIfTrue="1">
      <formula>IF($A126=1,B126,)</formula>
    </cfRule>
    <cfRule type="expression" dxfId="523" priority="23" stopIfTrue="1">
      <formula>IF($A126="",B126,)</formula>
    </cfRule>
  </conditionalFormatting>
  <conditionalFormatting sqref="D126">
    <cfRule type="expression" dxfId="522" priority="24" stopIfTrue="1">
      <formula>IF($A126="",B126,)</formula>
    </cfRule>
  </conditionalFormatting>
  <conditionalFormatting sqref="C125">
    <cfRule type="expression" dxfId="521" priority="19" stopIfTrue="1">
      <formula>IF($A125=1,B125,)</formula>
    </cfRule>
    <cfRule type="expression" dxfId="520" priority="20" stopIfTrue="1">
      <formula>IF($A125="",B125,)</formula>
    </cfRule>
  </conditionalFormatting>
  <conditionalFormatting sqref="D125">
    <cfRule type="expression" dxfId="519" priority="21" stopIfTrue="1">
      <formula>IF($A125="",B125,)</formula>
    </cfRule>
  </conditionalFormatting>
  <conditionalFormatting sqref="E125">
    <cfRule type="expression" dxfId="518" priority="18" stopIfTrue="1">
      <formula>IF($A125&lt;&gt;1,B125,"")</formula>
    </cfRule>
  </conditionalFormatting>
  <conditionalFormatting sqref="E126">
    <cfRule type="expression" dxfId="517" priority="17" stopIfTrue="1">
      <formula>IF($A126&lt;&gt;1,B126,"")</formula>
    </cfRule>
  </conditionalFormatting>
  <conditionalFormatting sqref="G55:G59">
    <cfRule type="expression" dxfId="516" priority="15" stopIfTrue="1">
      <formula>$F$5="Freelancer"</formula>
    </cfRule>
    <cfRule type="expression" dxfId="515" priority="16" stopIfTrue="1">
      <formula>$F$5="DTC Int. Staff"</formula>
    </cfRule>
  </conditionalFormatting>
  <conditionalFormatting sqref="G77:G81">
    <cfRule type="expression" dxfId="514" priority="13" stopIfTrue="1">
      <formula>#REF!="Freelancer"</formula>
    </cfRule>
    <cfRule type="expression" dxfId="513" priority="14" stopIfTrue="1">
      <formula>#REF!="DTC Int. Staff"</formula>
    </cfRule>
  </conditionalFormatting>
  <conditionalFormatting sqref="G77:G81">
    <cfRule type="expression" dxfId="512" priority="11" stopIfTrue="1">
      <formula>$F$5="Freelancer"</formula>
    </cfRule>
    <cfRule type="expression" dxfId="511" priority="12" stopIfTrue="1">
      <formula>$F$5="DTC Int. Staff"</formula>
    </cfRule>
  </conditionalFormatting>
  <conditionalFormatting sqref="G25">
    <cfRule type="expression" dxfId="510" priority="9" stopIfTrue="1">
      <formula>#REF!="Freelancer"</formula>
    </cfRule>
    <cfRule type="expression" dxfId="509" priority="10" stopIfTrue="1">
      <formula>#REF!="DTC Int. Staff"</formula>
    </cfRule>
  </conditionalFormatting>
  <conditionalFormatting sqref="G66">
    <cfRule type="expression" dxfId="508" priority="7" stopIfTrue="1">
      <formula>#REF!="Freelancer"</formula>
    </cfRule>
    <cfRule type="expression" dxfId="507" priority="8" stopIfTrue="1">
      <formula>#REF!="DTC Int. Staff"</formula>
    </cfRule>
  </conditionalFormatting>
  <conditionalFormatting sqref="G66">
    <cfRule type="expression" dxfId="506" priority="5" stopIfTrue="1">
      <formula>$F$5="Freelancer"</formula>
    </cfRule>
    <cfRule type="expression" dxfId="505" priority="6" stopIfTrue="1">
      <formula>$F$5="DTC Int. Staff"</formula>
    </cfRule>
  </conditionalFormatting>
  <conditionalFormatting sqref="G67">
    <cfRule type="expression" dxfId="504" priority="3" stopIfTrue="1">
      <formula>#REF!="Freelancer"</formula>
    </cfRule>
    <cfRule type="expression" dxfId="503" priority="4" stopIfTrue="1">
      <formula>#REF!="DTC Int. Staff"</formula>
    </cfRule>
  </conditionalFormatting>
  <conditionalFormatting sqref="G67">
    <cfRule type="expression" dxfId="502" priority="1" stopIfTrue="1">
      <formula>$F$5="Freelancer"</formula>
    </cfRule>
    <cfRule type="expression" dxfId="5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K284"/>
  <sheetViews>
    <sheetView showGridLines="0" topLeftCell="D73" zoomScale="90" zoomScaleNormal="90" workbookViewId="0">
      <selection activeCell="F13" sqref="F13:J1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SUM(J10:J194)</f>
        <v>215</v>
      </c>
      <c r="J8" s="157">
        <f>I8/8</f>
        <v>26.875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1" ht="22.5" customHeight="1" x14ac:dyDescent="0.25">
      <c r="A11" s="8">
        <f t="shared" ref="A11:A131" si="0">IF(OR(C11="f",C11="u",C11="F",C11="U"),"",IF(OR(B11=1,B11=2,B11=3,B11=4,B11=5),1,""))</f>
        <v>1</v>
      </c>
      <c r="B11" s="8">
        <f t="shared" ref="B11:B120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 t="s">
        <v>57</v>
      </c>
      <c r="G11" s="47">
        <v>9001</v>
      </c>
      <c r="H11" s="48" t="s">
        <v>546</v>
      </c>
      <c r="I11" s="47" t="s">
        <v>56</v>
      </c>
      <c r="J11" s="85">
        <v>4</v>
      </c>
    </row>
    <row r="12" spans="1:11" ht="22.5" customHeight="1" x14ac:dyDescent="0.25">
      <c r="C12" s="74"/>
      <c r="D12" s="170" t="str">
        <f>D11</f>
        <v>Mo</v>
      </c>
      <c r="E12" s="163">
        <f>E11</f>
        <v>44501</v>
      </c>
      <c r="F12" s="46" t="s">
        <v>532</v>
      </c>
      <c r="G12" s="47">
        <v>9001</v>
      </c>
      <c r="H12" s="48" t="s">
        <v>544</v>
      </c>
      <c r="I12" s="47" t="s">
        <v>62</v>
      </c>
      <c r="J12" s="85">
        <v>4</v>
      </c>
    </row>
    <row r="13" spans="1:11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 t="s">
        <v>492</v>
      </c>
      <c r="G13" s="47">
        <v>9003</v>
      </c>
      <c r="H13" s="48" t="s">
        <v>547</v>
      </c>
      <c r="I13" s="47" t="s">
        <v>56</v>
      </c>
      <c r="J13" s="85">
        <v>2</v>
      </c>
      <c r="K13" s="106" t="s">
        <v>88</v>
      </c>
    </row>
    <row r="14" spans="1:11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48"/>
      <c r="I14" s="47"/>
      <c r="J14" s="85"/>
    </row>
    <row r="15" spans="1:11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48"/>
      <c r="I15" s="47"/>
      <c r="J15" s="85"/>
    </row>
    <row r="16" spans="1:11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 t="s">
        <v>492</v>
      </c>
      <c r="G16" s="36">
        <v>9003</v>
      </c>
      <c r="H16" s="43" t="s">
        <v>548</v>
      </c>
      <c r="I16" s="36" t="s">
        <v>68</v>
      </c>
      <c r="J16" s="84">
        <v>3</v>
      </c>
      <c r="K16" s="106"/>
    </row>
    <row r="17" spans="1:11" ht="22.5" customHeight="1" x14ac:dyDescent="0.25">
      <c r="C17" s="75"/>
      <c r="D17" s="169" t="str">
        <f>D16</f>
        <v>Tue</v>
      </c>
      <c r="E17" s="161">
        <f>E16</f>
        <v>44502</v>
      </c>
      <c r="F17" s="35" t="s">
        <v>57</v>
      </c>
      <c r="G17" s="36">
        <v>9001</v>
      </c>
      <c r="H17" s="43" t="s">
        <v>549</v>
      </c>
      <c r="I17" s="36" t="s">
        <v>68</v>
      </c>
      <c r="J17" s="84">
        <v>2</v>
      </c>
    </row>
    <row r="18" spans="1:11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 t="s">
        <v>91</v>
      </c>
      <c r="G18" s="36">
        <v>9001</v>
      </c>
      <c r="H18" s="43" t="s">
        <v>541</v>
      </c>
      <c r="I18" s="36" t="s">
        <v>68</v>
      </c>
      <c r="J18" s="84">
        <v>4</v>
      </c>
    </row>
    <row r="19" spans="1:11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1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1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 t="s">
        <v>550</v>
      </c>
      <c r="G21" s="47">
        <v>9001</v>
      </c>
      <c r="H21" s="48" t="s">
        <v>555</v>
      </c>
      <c r="I21" s="47" t="s">
        <v>68</v>
      </c>
      <c r="J21" s="85">
        <v>2</v>
      </c>
      <c r="K21" s="106"/>
    </row>
    <row r="22" spans="1:11" ht="22.5" customHeight="1" x14ac:dyDescent="0.25">
      <c r="C22" s="75"/>
      <c r="D22" s="170" t="str">
        <f>D21</f>
        <v>Wed</v>
      </c>
      <c r="E22" s="163">
        <f>E21</f>
        <v>44503</v>
      </c>
      <c r="F22" s="46" t="s">
        <v>91</v>
      </c>
      <c r="G22" s="47">
        <v>9001</v>
      </c>
      <c r="H22" s="48" t="s">
        <v>541</v>
      </c>
      <c r="I22" s="47" t="s">
        <v>68</v>
      </c>
      <c r="J22" s="85">
        <v>6</v>
      </c>
      <c r="K22" s="106"/>
    </row>
    <row r="23" spans="1:11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 t="s">
        <v>532</v>
      </c>
      <c r="G23" s="47">
        <v>9001</v>
      </c>
      <c r="H23" s="48" t="s">
        <v>554</v>
      </c>
      <c r="I23" s="47" t="s">
        <v>68</v>
      </c>
      <c r="J23" s="85">
        <v>1</v>
      </c>
    </row>
    <row r="24" spans="1:11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 t="s">
        <v>57</v>
      </c>
      <c r="G24" s="47">
        <v>9001</v>
      </c>
      <c r="H24" s="48" t="s">
        <v>549</v>
      </c>
      <c r="I24" s="47" t="s">
        <v>68</v>
      </c>
      <c r="J24" s="85">
        <v>1</v>
      </c>
    </row>
    <row r="25" spans="1:11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48"/>
      <c r="I25" s="47"/>
      <c r="J25" s="85"/>
    </row>
    <row r="26" spans="1:11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20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 t="s">
        <v>550</v>
      </c>
      <c r="G26" s="36">
        <v>9001</v>
      </c>
      <c r="H26" s="43" t="s">
        <v>553</v>
      </c>
      <c r="I26" s="36" t="s">
        <v>56</v>
      </c>
      <c r="J26" s="84">
        <v>1</v>
      </c>
    </row>
    <row r="27" spans="1:11" ht="22.5" customHeight="1" x14ac:dyDescent="0.25">
      <c r="C27" s="75"/>
      <c r="D27" s="169" t="str">
        <f>D26</f>
        <v>Thu</v>
      </c>
      <c r="E27" s="161">
        <f>E26</f>
        <v>44504</v>
      </c>
      <c r="F27" s="35" t="s">
        <v>551</v>
      </c>
      <c r="G27" s="36">
        <v>9001</v>
      </c>
      <c r="H27" s="43" t="s">
        <v>552</v>
      </c>
      <c r="I27" s="36" t="s">
        <v>56</v>
      </c>
      <c r="J27" s="84">
        <v>2</v>
      </c>
    </row>
    <row r="28" spans="1:11" ht="22.5" customHeight="1" x14ac:dyDescent="0.25">
      <c r="C28" s="75"/>
      <c r="D28" s="169" t="str">
        <f t="shared" ref="D28:E31" si="7">D27</f>
        <v>Thu</v>
      </c>
      <c r="E28" s="161">
        <f t="shared" si="7"/>
        <v>44504</v>
      </c>
      <c r="F28" s="35" t="s">
        <v>481</v>
      </c>
      <c r="G28" s="36">
        <v>9001</v>
      </c>
      <c r="H28" s="43" t="s">
        <v>482</v>
      </c>
      <c r="I28" s="36" t="s">
        <v>56</v>
      </c>
      <c r="J28" s="84">
        <v>1</v>
      </c>
    </row>
    <row r="29" spans="1:11" ht="22.5" customHeight="1" x14ac:dyDescent="0.25">
      <c r="C29" s="75"/>
      <c r="D29" s="169" t="s">
        <v>558</v>
      </c>
      <c r="E29" s="161">
        <v>44504</v>
      </c>
      <c r="F29" s="35" t="s">
        <v>492</v>
      </c>
      <c r="G29" s="36">
        <v>9003</v>
      </c>
      <c r="H29" s="43" t="s">
        <v>559</v>
      </c>
      <c r="I29" s="36" t="s">
        <v>56</v>
      </c>
      <c r="J29" s="84">
        <v>1</v>
      </c>
    </row>
    <row r="30" spans="1:11" ht="22.5" customHeight="1" x14ac:dyDescent="0.25">
      <c r="C30" s="75"/>
      <c r="D30" s="169" t="str">
        <f>D28</f>
        <v>Thu</v>
      </c>
      <c r="E30" s="161">
        <f>E28</f>
        <v>44504</v>
      </c>
      <c r="F30" s="35" t="s">
        <v>91</v>
      </c>
      <c r="G30" s="36">
        <v>9001</v>
      </c>
      <c r="H30" s="43" t="s">
        <v>541</v>
      </c>
      <c r="I30" s="36" t="s">
        <v>56</v>
      </c>
      <c r="J30" s="84">
        <v>3</v>
      </c>
    </row>
    <row r="31" spans="1:11" ht="22.5" customHeight="1" x14ac:dyDescent="0.25">
      <c r="C31" s="75"/>
      <c r="D31" s="169" t="str">
        <f t="shared" si="7"/>
        <v>Thu</v>
      </c>
      <c r="E31" s="161">
        <f t="shared" si="7"/>
        <v>44504</v>
      </c>
      <c r="F31" s="35" t="s">
        <v>57</v>
      </c>
      <c r="G31" s="36">
        <v>9001</v>
      </c>
      <c r="H31" s="43" t="s">
        <v>556</v>
      </c>
      <c r="I31" s="36" t="s">
        <v>68</v>
      </c>
      <c r="J31" s="84">
        <v>2</v>
      </c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70" t="str">
        <f t="shared" si="5"/>
        <v>Fri</v>
      </c>
      <c r="E32" s="163">
        <f>+E26+1</f>
        <v>44505</v>
      </c>
      <c r="F32" s="46" t="s">
        <v>57</v>
      </c>
      <c r="G32" s="47">
        <v>9001</v>
      </c>
      <c r="H32" s="48" t="s">
        <v>557</v>
      </c>
      <c r="I32" s="47" t="s">
        <v>56</v>
      </c>
      <c r="J32" s="85">
        <v>4</v>
      </c>
    </row>
    <row r="33" spans="1:11" ht="22.5" customHeight="1" x14ac:dyDescent="0.25">
      <c r="C33" s="75"/>
      <c r="D33" s="170" t="str">
        <f>D32</f>
        <v>Fri</v>
      </c>
      <c r="E33" s="163">
        <f>E32</f>
        <v>44505</v>
      </c>
      <c r="F33" s="46" t="s">
        <v>91</v>
      </c>
      <c r="G33" s="47">
        <v>9001</v>
      </c>
      <c r="H33" s="48" t="s">
        <v>541</v>
      </c>
      <c r="I33" s="47" t="s">
        <v>56</v>
      </c>
      <c r="J33" s="85">
        <v>2</v>
      </c>
    </row>
    <row r="34" spans="1:11" ht="22.5" customHeight="1" x14ac:dyDescent="0.25">
      <c r="C34" s="75"/>
      <c r="D34" s="170" t="str">
        <f t="shared" ref="D34:E36" si="8">D33</f>
        <v>Fri</v>
      </c>
      <c r="E34" s="163">
        <f t="shared" si="8"/>
        <v>44505</v>
      </c>
      <c r="F34" s="46" t="s">
        <v>492</v>
      </c>
      <c r="G34" s="47">
        <v>9003</v>
      </c>
      <c r="H34" s="48" t="s">
        <v>560</v>
      </c>
      <c r="I34" s="47" t="s">
        <v>56</v>
      </c>
      <c r="J34" s="85">
        <v>2</v>
      </c>
    </row>
    <row r="35" spans="1:11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1" ht="22.5" customHeight="1" x14ac:dyDescent="0.25">
      <c r="C36" s="75"/>
      <c r="D36" s="170" t="str">
        <f t="shared" si="8"/>
        <v>Fri</v>
      </c>
      <c r="E36" s="163">
        <f t="shared" si="8"/>
        <v>44505</v>
      </c>
      <c r="F36" s="46"/>
      <c r="G36" s="47"/>
      <c r="H36" s="48"/>
      <c r="I36" s="47"/>
      <c r="J36" s="85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69" t="str">
        <f t="shared" si="5"/>
        <v>Sat</v>
      </c>
      <c r="E37" s="161">
        <f>+E32+1</f>
        <v>44506</v>
      </c>
      <c r="F37" s="35" t="s">
        <v>492</v>
      </c>
      <c r="G37" s="36">
        <v>9003</v>
      </c>
      <c r="H37" s="212" t="s">
        <v>560</v>
      </c>
      <c r="I37" s="36" t="s">
        <v>68</v>
      </c>
      <c r="J37" s="84">
        <v>5</v>
      </c>
    </row>
    <row r="38" spans="1:11" ht="22.5" customHeight="1" x14ac:dyDescent="0.25">
      <c r="A38" s="8" t="str">
        <f t="shared" si="0"/>
        <v/>
      </c>
      <c r="B38" s="8">
        <f t="shared" si="1"/>
        <v>7</v>
      </c>
      <c r="C38" s="75"/>
      <c r="D38" s="170" t="str">
        <f t="shared" si="5"/>
        <v>Sun</v>
      </c>
      <c r="E38" s="163">
        <f>+E37+1</f>
        <v>44507</v>
      </c>
      <c r="F38" s="35" t="s">
        <v>492</v>
      </c>
      <c r="G38" s="36">
        <v>9003</v>
      </c>
      <c r="H38" s="43" t="s">
        <v>560</v>
      </c>
      <c r="I38" s="36" t="s">
        <v>68</v>
      </c>
      <c r="J38" s="84">
        <v>2</v>
      </c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44508</v>
      </c>
      <c r="F39" s="35" t="s">
        <v>492</v>
      </c>
      <c r="G39" s="36">
        <v>9003</v>
      </c>
      <c r="H39" s="43" t="s">
        <v>561</v>
      </c>
      <c r="I39" s="36" t="s">
        <v>56</v>
      </c>
      <c r="J39" s="84">
        <v>4</v>
      </c>
    </row>
    <row r="40" spans="1:11" ht="22.5" customHeight="1" x14ac:dyDescent="0.25">
      <c r="C40" s="75"/>
      <c r="D40" s="169" t="str">
        <f t="shared" ref="D40:E43" si="9">D39</f>
        <v>Mo</v>
      </c>
      <c r="E40" s="161">
        <f t="shared" si="9"/>
        <v>44508</v>
      </c>
      <c r="F40" s="35" t="s">
        <v>481</v>
      </c>
      <c r="G40" s="36">
        <v>9001</v>
      </c>
      <c r="H40" s="43" t="s">
        <v>562</v>
      </c>
      <c r="I40" s="36" t="s">
        <v>56</v>
      </c>
      <c r="J40" s="84">
        <v>2</v>
      </c>
    </row>
    <row r="41" spans="1:11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 t="s">
        <v>532</v>
      </c>
      <c r="G41" s="36">
        <v>9001</v>
      </c>
      <c r="H41" s="43" t="s">
        <v>563</v>
      </c>
      <c r="I41" s="36" t="s">
        <v>56</v>
      </c>
      <c r="J41" s="84">
        <v>2</v>
      </c>
    </row>
    <row r="42" spans="1:11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 t="s">
        <v>564</v>
      </c>
      <c r="G42" s="36">
        <v>9003</v>
      </c>
      <c r="H42" s="43" t="s">
        <v>565</v>
      </c>
      <c r="I42" s="36" t="s">
        <v>56</v>
      </c>
      <c r="J42" s="84">
        <v>1</v>
      </c>
    </row>
    <row r="43" spans="1:11" ht="22.5" customHeight="1" x14ac:dyDescent="0.25">
      <c r="C43" s="75"/>
      <c r="D43" s="169" t="str">
        <f t="shared" si="9"/>
        <v>Mo</v>
      </c>
      <c r="E43" s="161">
        <f t="shared" si="9"/>
        <v>44508</v>
      </c>
      <c r="F43" s="35" t="s">
        <v>57</v>
      </c>
      <c r="G43" s="36">
        <v>9001</v>
      </c>
      <c r="H43" s="43" t="s">
        <v>522</v>
      </c>
      <c r="I43" s="36" t="s">
        <v>68</v>
      </c>
      <c r="J43" s="84">
        <v>2</v>
      </c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44509</v>
      </c>
      <c r="F44" s="46" t="s">
        <v>57</v>
      </c>
      <c r="G44" s="47">
        <v>9001</v>
      </c>
      <c r="H44" s="48" t="s">
        <v>522</v>
      </c>
      <c r="I44" s="47" t="s">
        <v>68</v>
      </c>
      <c r="J44" s="85">
        <v>4</v>
      </c>
      <c r="K44" s="106" t="s">
        <v>206</v>
      </c>
    </row>
    <row r="45" spans="1:11" ht="22.5" customHeight="1" x14ac:dyDescent="0.25">
      <c r="C45" s="75"/>
      <c r="D45" s="170" t="str">
        <f>D44</f>
        <v>Tue</v>
      </c>
      <c r="E45" s="163">
        <f>E44</f>
        <v>44509</v>
      </c>
      <c r="F45" s="46" t="s">
        <v>550</v>
      </c>
      <c r="G45" s="47">
        <v>9001</v>
      </c>
      <c r="H45" s="48" t="s">
        <v>566</v>
      </c>
      <c r="I45" s="47" t="s">
        <v>68</v>
      </c>
      <c r="J45" s="85">
        <v>2</v>
      </c>
    </row>
    <row r="46" spans="1:11" ht="22.5" customHeight="1" x14ac:dyDescent="0.25">
      <c r="C46" s="75"/>
      <c r="D46" s="170" t="str">
        <f t="shared" ref="D46:E48" si="10">D45</f>
        <v>Tue</v>
      </c>
      <c r="E46" s="163">
        <f t="shared" si="10"/>
        <v>44509</v>
      </c>
      <c r="F46" s="46"/>
      <c r="G46" s="47">
        <v>9009</v>
      </c>
      <c r="H46" s="48" t="s">
        <v>127</v>
      </c>
      <c r="I46" s="47" t="s">
        <v>68</v>
      </c>
      <c r="J46" s="85">
        <v>1</v>
      </c>
    </row>
    <row r="47" spans="1:11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 t="s">
        <v>564</v>
      </c>
      <c r="G47" s="47">
        <v>9003</v>
      </c>
      <c r="H47" s="48" t="s">
        <v>567</v>
      </c>
      <c r="I47" s="47" t="s">
        <v>68</v>
      </c>
      <c r="J47" s="85">
        <v>1</v>
      </c>
    </row>
    <row r="48" spans="1:11" ht="22.5" customHeight="1" x14ac:dyDescent="0.25">
      <c r="C48" s="75"/>
      <c r="D48" s="170" t="str">
        <f t="shared" si="10"/>
        <v>Tue</v>
      </c>
      <c r="E48" s="163">
        <f t="shared" si="10"/>
        <v>44509</v>
      </c>
      <c r="F48" s="46" t="s">
        <v>532</v>
      </c>
      <c r="G48" s="47">
        <v>9001</v>
      </c>
      <c r="H48" s="48" t="s">
        <v>568</v>
      </c>
      <c r="I48" s="47" t="s">
        <v>68</v>
      </c>
      <c r="J48" s="85">
        <v>1</v>
      </c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>IF(B49=1,"Mo",IF(B49=2,"Tue",IF(B49=3,"Wed",IF(B49=4,"Thu",IF(B49=5,"Fri",IF(B49=6,"Sat",IF(B49=7,"Sun","")))))))</f>
        <v>Wed</v>
      </c>
      <c r="E49" s="161">
        <f>+E44+1</f>
        <v>44510</v>
      </c>
      <c r="F49" s="35" t="s">
        <v>57</v>
      </c>
      <c r="G49" s="36">
        <v>9001</v>
      </c>
      <c r="H49" s="43" t="s">
        <v>569</v>
      </c>
      <c r="I49" s="36" t="s">
        <v>56</v>
      </c>
      <c r="J49" s="84">
        <v>4</v>
      </c>
      <c r="K49" s="106" t="s">
        <v>208</v>
      </c>
    </row>
    <row r="50" spans="1:11" ht="22.5" customHeight="1" x14ac:dyDescent="0.25">
      <c r="C50" s="75"/>
      <c r="D50" s="169" t="str">
        <f>D49</f>
        <v>Wed</v>
      </c>
      <c r="E50" s="161">
        <f>E49</f>
        <v>44510</v>
      </c>
      <c r="F50" s="35" t="s">
        <v>481</v>
      </c>
      <c r="G50" s="36">
        <v>9001</v>
      </c>
      <c r="H50" s="43" t="s">
        <v>482</v>
      </c>
      <c r="I50" s="36" t="s">
        <v>56</v>
      </c>
      <c r="J50" s="84">
        <v>1</v>
      </c>
    </row>
    <row r="51" spans="1:11" ht="22.5" customHeight="1" x14ac:dyDescent="0.25">
      <c r="C51" s="75"/>
      <c r="D51" s="169" t="str">
        <f t="shared" ref="D51:E53" si="11">D50</f>
        <v>Wed</v>
      </c>
      <c r="E51" s="161">
        <f t="shared" si="11"/>
        <v>44510</v>
      </c>
      <c r="F51" s="35" t="s">
        <v>57</v>
      </c>
      <c r="G51" s="36">
        <v>9001</v>
      </c>
      <c r="H51" s="43" t="s">
        <v>570</v>
      </c>
      <c r="I51" s="36" t="s">
        <v>56</v>
      </c>
      <c r="J51" s="84">
        <v>3</v>
      </c>
    </row>
    <row r="52" spans="1:11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 t="s">
        <v>532</v>
      </c>
      <c r="G52" s="36">
        <v>9001</v>
      </c>
      <c r="H52" s="43" t="s">
        <v>568</v>
      </c>
      <c r="I52" s="36" t="s">
        <v>68</v>
      </c>
      <c r="J52" s="84">
        <v>2</v>
      </c>
    </row>
    <row r="53" spans="1:11" ht="22.5" customHeight="1" x14ac:dyDescent="0.25">
      <c r="C53" s="75"/>
      <c r="D53" s="169" t="str">
        <f t="shared" si="11"/>
        <v>Wed</v>
      </c>
      <c r="E53" s="161">
        <f t="shared" si="11"/>
        <v>44510</v>
      </c>
      <c r="F53" s="35"/>
      <c r="G53" s="36"/>
      <c r="H53" s="43"/>
      <c r="I53" s="36"/>
      <c r="J53" s="84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173"/>
      <c r="D54" s="170" t="str">
        <f t="shared" si="5"/>
        <v>Thu</v>
      </c>
      <c r="E54" s="163">
        <f>+E49+1</f>
        <v>44511</v>
      </c>
      <c r="F54" s="46" t="s">
        <v>532</v>
      </c>
      <c r="G54" s="47">
        <v>9001</v>
      </c>
      <c r="H54" s="48" t="s">
        <v>568</v>
      </c>
      <c r="I54" s="47" t="s">
        <v>68</v>
      </c>
      <c r="J54" s="85">
        <v>4</v>
      </c>
      <c r="K54" s="106" t="s">
        <v>109</v>
      </c>
    </row>
    <row r="55" spans="1:11" ht="22.5" customHeight="1" x14ac:dyDescent="0.25">
      <c r="C55" s="173"/>
      <c r="D55" s="170" t="str">
        <f>D54</f>
        <v>Thu</v>
      </c>
      <c r="E55" s="163">
        <f>E54</f>
        <v>44511</v>
      </c>
      <c r="F55" s="46" t="s">
        <v>57</v>
      </c>
      <c r="G55" s="47">
        <v>9001</v>
      </c>
      <c r="H55" s="48" t="s">
        <v>570</v>
      </c>
      <c r="I55" s="47" t="s">
        <v>68</v>
      </c>
      <c r="J55" s="85">
        <v>2</v>
      </c>
    </row>
    <row r="56" spans="1:11" ht="22.5" customHeight="1" x14ac:dyDescent="0.25">
      <c r="C56" s="173"/>
      <c r="D56" s="170" t="str">
        <f t="shared" ref="D56:E58" si="12">D55</f>
        <v>Thu</v>
      </c>
      <c r="E56" s="163">
        <f t="shared" si="12"/>
        <v>44511</v>
      </c>
      <c r="F56" s="46" t="s">
        <v>57</v>
      </c>
      <c r="G56" s="47">
        <v>9001</v>
      </c>
      <c r="H56" s="48" t="s">
        <v>571</v>
      </c>
      <c r="I56" s="47" t="s">
        <v>68</v>
      </c>
      <c r="J56" s="85">
        <v>1</v>
      </c>
    </row>
    <row r="57" spans="1:11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 t="s">
        <v>564</v>
      </c>
      <c r="G57" s="47">
        <v>9003</v>
      </c>
      <c r="H57" s="48" t="s">
        <v>572</v>
      </c>
      <c r="I57" s="47" t="s">
        <v>68</v>
      </c>
      <c r="J57" s="85">
        <v>2</v>
      </c>
    </row>
    <row r="58" spans="1:11" ht="22.5" customHeight="1" x14ac:dyDescent="0.25">
      <c r="C58" s="173"/>
      <c r="D58" s="170" t="str">
        <f t="shared" si="12"/>
        <v>Thu</v>
      </c>
      <c r="E58" s="163">
        <f t="shared" si="12"/>
        <v>44511</v>
      </c>
      <c r="F58" s="46"/>
      <c r="G58" s="47"/>
      <c r="H58" s="48"/>
      <c r="I58" s="47"/>
      <c r="J58" s="85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173"/>
      <c r="D59" s="169" t="str">
        <f t="shared" si="5"/>
        <v>Fri</v>
      </c>
      <c r="E59" s="161">
        <f>+E54+1</f>
        <v>44512</v>
      </c>
      <c r="F59" s="35" t="s">
        <v>57</v>
      </c>
      <c r="G59" s="36">
        <v>9001</v>
      </c>
      <c r="H59" s="212" t="s">
        <v>571</v>
      </c>
      <c r="I59" s="36" t="s">
        <v>56</v>
      </c>
      <c r="J59" s="84">
        <v>4</v>
      </c>
    </row>
    <row r="60" spans="1:11" ht="22.5" customHeight="1" x14ac:dyDescent="0.25">
      <c r="C60" s="173"/>
      <c r="D60" s="169" t="str">
        <f t="shared" ref="D60:E63" si="13">D59</f>
        <v>Fri</v>
      </c>
      <c r="E60" s="161">
        <f t="shared" si="13"/>
        <v>44512</v>
      </c>
      <c r="F60" s="35" t="s">
        <v>57</v>
      </c>
      <c r="G60" s="36">
        <v>9001</v>
      </c>
      <c r="H60" s="213" t="s">
        <v>573</v>
      </c>
      <c r="I60" s="36" t="s">
        <v>56</v>
      </c>
      <c r="J60" s="84">
        <v>2</v>
      </c>
    </row>
    <row r="61" spans="1:11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>
        <v>9009</v>
      </c>
      <c r="H61" s="212" t="s">
        <v>472</v>
      </c>
      <c r="I61" s="36" t="s">
        <v>56</v>
      </c>
      <c r="J61" s="84">
        <v>1</v>
      </c>
    </row>
    <row r="62" spans="1:11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 t="s">
        <v>481</v>
      </c>
      <c r="G62" s="36">
        <v>9001</v>
      </c>
      <c r="H62" s="213" t="s">
        <v>574</v>
      </c>
      <c r="I62" s="36" t="s">
        <v>56</v>
      </c>
      <c r="J62" s="84">
        <v>1</v>
      </c>
    </row>
    <row r="63" spans="1:11" ht="22.5" customHeight="1" x14ac:dyDescent="0.25">
      <c r="C63" s="173"/>
      <c r="D63" s="169" t="str">
        <f t="shared" si="13"/>
        <v>Fri</v>
      </c>
      <c r="E63" s="161">
        <f t="shared" si="13"/>
        <v>44512</v>
      </c>
      <c r="F63" s="35"/>
      <c r="G63" s="36"/>
      <c r="H63" s="212"/>
      <c r="I63" s="36"/>
      <c r="J63" s="84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5"/>
        <v>Sat</v>
      </c>
      <c r="E64" s="163">
        <f>+E59+1</f>
        <v>44513</v>
      </c>
      <c r="F64" s="46" t="s">
        <v>91</v>
      </c>
      <c r="G64" s="47">
        <v>9001</v>
      </c>
      <c r="H64" s="48" t="s">
        <v>541</v>
      </c>
      <c r="I64" s="47" t="s">
        <v>68</v>
      </c>
      <c r="J64" s="85">
        <v>3</v>
      </c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70" t="str">
        <f t="shared" si="5"/>
        <v>Sun</v>
      </c>
      <c r="E65" s="163">
        <f>+E64+1</f>
        <v>44514</v>
      </c>
      <c r="F65" s="46"/>
      <c r="G65" s="47"/>
      <c r="H65" s="48"/>
      <c r="I65" s="47"/>
      <c r="J65" s="85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5"/>
        <v>Mo</v>
      </c>
      <c r="E66" s="161">
        <f>+E65+1</f>
        <v>44515</v>
      </c>
      <c r="F66" s="35" t="s">
        <v>481</v>
      </c>
      <c r="G66" s="36">
        <v>9001</v>
      </c>
      <c r="H66" s="43" t="s">
        <v>576</v>
      </c>
      <c r="I66" s="36" t="s">
        <v>56</v>
      </c>
      <c r="J66" s="84">
        <v>2</v>
      </c>
    </row>
    <row r="67" spans="1:11" ht="22.5" customHeight="1" x14ac:dyDescent="0.25">
      <c r="C67" s="75"/>
      <c r="D67" s="169" t="str">
        <f>D66</f>
        <v>Mo</v>
      </c>
      <c r="E67" s="161">
        <f>E66</f>
        <v>44515</v>
      </c>
      <c r="F67" s="35" t="s">
        <v>532</v>
      </c>
      <c r="G67" s="36">
        <v>9001</v>
      </c>
      <c r="H67" s="43" t="s">
        <v>575</v>
      </c>
      <c r="I67" s="36" t="s">
        <v>56</v>
      </c>
      <c r="J67" s="84">
        <v>2</v>
      </c>
    </row>
    <row r="68" spans="1:11" ht="22.5" customHeight="1" x14ac:dyDescent="0.25">
      <c r="C68" s="75"/>
      <c r="D68" s="169" t="str">
        <f t="shared" ref="D68:E70" si="14">D67</f>
        <v>Mo</v>
      </c>
      <c r="E68" s="161">
        <f t="shared" si="14"/>
        <v>44515</v>
      </c>
      <c r="F68" s="35" t="s">
        <v>91</v>
      </c>
      <c r="G68" s="36">
        <v>9001</v>
      </c>
      <c r="H68" s="43" t="s">
        <v>541</v>
      </c>
      <c r="I68" s="36" t="s">
        <v>56</v>
      </c>
      <c r="J68" s="84">
        <v>4</v>
      </c>
    </row>
    <row r="69" spans="1:11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1" ht="22.5" customHeight="1" x14ac:dyDescent="0.25">
      <c r="C70" s="75"/>
      <c r="D70" s="169" t="str">
        <f t="shared" si="14"/>
        <v>Mo</v>
      </c>
      <c r="E70" s="161">
        <f t="shared" si="14"/>
        <v>44515</v>
      </c>
      <c r="F70" s="35"/>
      <c r="G70" s="36"/>
      <c r="H70" s="43"/>
      <c r="I70" s="36"/>
      <c r="J70" s="84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5"/>
        <v>Tue</v>
      </c>
      <c r="E71" s="163">
        <f>+E66+1</f>
        <v>44516</v>
      </c>
      <c r="F71" s="46" t="s">
        <v>481</v>
      </c>
      <c r="G71" s="47">
        <v>9001</v>
      </c>
      <c r="H71" s="48" t="s">
        <v>578</v>
      </c>
      <c r="I71" s="47" t="s">
        <v>56</v>
      </c>
      <c r="J71" s="85">
        <v>2</v>
      </c>
    </row>
    <row r="72" spans="1:11" ht="22.5" customHeight="1" x14ac:dyDescent="0.25">
      <c r="C72" s="75"/>
      <c r="D72" s="170" t="str">
        <f>D71</f>
        <v>Tue</v>
      </c>
      <c r="E72" s="163">
        <f>E71</f>
        <v>44516</v>
      </c>
      <c r="F72" s="46" t="s">
        <v>532</v>
      </c>
      <c r="G72" s="47">
        <v>9001</v>
      </c>
      <c r="H72" s="48" t="s">
        <v>579</v>
      </c>
      <c r="I72" s="47" t="s">
        <v>56</v>
      </c>
      <c r="J72" s="85">
        <v>3</v>
      </c>
      <c r="K72" s="106" t="s">
        <v>577</v>
      </c>
    </row>
    <row r="73" spans="1:11" ht="22.5" customHeight="1" x14ac:dyDescent="0.25">
      <c r="C73" s="75"/>
      <c r="D73" s="170" t="str">
        <f t="shared" ref="D73:E75" si="15">D72</f>
        <v>Tue</v>
      </c>
      <c r="E73" s="163">
        <f t="shared" si="15"/>
        <v>44516</v>
      </c>
      <c r="F73" s="46" t="s">
        <v>91</v>
      </c>
      <c r="G73" s="47">
        <v>9001</v>
      </c>
      <c r="H73" s="48" t="s">
        <v>541</v>
      </c>
      <c r="I73" s="47" t="s">
        <v>56</v>
      </c>
      <c r="J73" s="85">
        <v>3</v>
      </c>
    </row>
    <row r="74" spans="1:11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1" ht="22.5" customHeight="1" x14ac:dyDescent="0.25">
      <c r="C75" s="75"/>
      <c r="D75" s="170" t="str">
        <f t="shared" si="15"/>
        <v>Tue</v>
      </c>
      <c r="E75" s="163">
        <f t="shared" si="15"/>
        <v>44516</v>
      </c>
      <c r="F75" s="46"/>
      <c r="G75" s="47"/>
      <c r="H75" s="48"/>
      <c r="I75" s="47"/>
      <c r="J75" s="85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5"/>
        <v>Wed</v>
      </c>
      <c r="E76" s="161">
        <f>+E71+1</f>
        <v>44517</v>
      </c>
      <c r="F76" s="35" t="s">
        <v>481</v>
      </c>
      <c r="G76" s="36">
        <v>9001</v>
      </c>
      <c r="H76" s="43" t="s">
        <v>582</v>
      </c>
      <c r="I76" s="36" t="s">
        <v>56</v>
      </c>
      <c r="J76" s="84">
        <v>4</v>
      </c>
    </row>
    <row r="77" spans="1:11" ht="22.5" customHeight="1" x14ac:dyDescent="0.25">
      <c r="C77" s="75"/>
      <c r="D77" s="169" t="str">
        <f>D76</f>
        <v>Wed</v>
      </c>
      <c r="E77" s="161">
        <f>E76</f>
        <v>44517</v>
      </c>
      <c r="F77" s="35" t="s">
        <v>91</v>
      </c>
      <c r="G77" s="36">
        <v>9001</v>
      </c>
      <c r="H77" s="43" t="s">
        <v>541</v>
      </c>
      <c r="I77" s="36" t="s">
        <v>56</v>
      </c>
      <c r="J77" s="84">
        <v>2</v>
      </c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44517</v>
      </c>
      <c r="F78" s="35" t="s">
        <v>532</v>
      </c>
      <c r="G78" s="36">
        <v>9001</v>
      </c>
      <c r="H78" s="43" t="s">
        <v>580</v>
      </c>
      <c r="I78" s="36" t="s">
        <v>56</v>
      </c>
      <c r="J78" s="84">
        <v>2</v>
      </c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44517</v>
      </c>
      <c r="F80" s="35"/>
      <c r="G80" s="36"/>
      <c r="H80" s="43"/>
      <c r="I80" s="36"/>
      <c r="J80" s="84"/>
    </row>
    <row r="81" spans="1:10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5"/>
        <v>Thu</v>
      </c>
      <c r="E81" s="163">
        <f>+E76+1</f>
        <v>44518</v>
      </c>
      <c r="F81" s="46"/>
      <c r="G81" s="47">
        <v>9004</v>
      </c>
      <c r="H81" s="48" t="s">
        <v>581</v>
      </c>
      <c r="I81" s="47" t="s">
        <v>68</v>
      </c>
      <c r="J81" s="85">
        <v>1</v>
      </c>
    </row>
    <row r="82" spans="1:10" ht="22.5" customHeight="1" x14ac:dyDescent="0.25">
      <c r="C82" s="75"/>
      <c r="D82" s="170" t="str">
        <f>D81</f>
        <v>Thu</v>
      </c>
      <c r="E82" s="163">
        <f>E81</f>
        <v>44518</v>
      </c>
      <c r="F82" s="46" t="s">
        <v>91</v>
      </c>
      <c r="G82" s="47">
        <v>9001</v>
      </c>
      <c r="H82" s="48" t="s">
        <v>541</v>
      </c>
      <c r="I82" s="47" t="s">
        <v>68</v>
      </c>
      <c r="J82" s="85">
        <v>4</v>
      </c>
    </row>
    <row r="83" spans="1:10" ht="22.5" customHeight="1" x14ac:dyDescent="0.25">
      <c r="C83" s="75"/>
      <c r="D83" s="170" t="str">
        <f t="shared" ref="D83:E85" si="17">D82</f>
        <v>Thu</v>
      </c>
      <c r="E83" s="163">
        <f t="shared" si="17"/>
        <v>44518</v>
      </c>
      <c r="F83" s="46" t="s">
        <v>481</v>
      </c>
      <c r="G83" s="47">
        <v>9001</v>
      </c>
      <c r="H83" s="48" t="s">
        <v>583</v>
      </c>
      <c r="I83" s="47" t="s">
        <v>68</v>
      </c>
      <c r="J83" s="85">
        <v>1</v>
      </c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 t="s">
        <v>532</v>
      </c>
      <c r="G84" s="47">
        <v>9001</v>
      </c>
      <c r="H84" s="48" t="s">
        <v>584</v>
      </c>
      <c r="I84" s="47" t="s">
        <v>68</v>
      </c>
      <c r="J84" s="85">
        <v>2</v>
      </c>
    </row>
    <row r="85" spans="1:10" ht="22.5" customHeight="1" x14ac:dyDescent="0.25">
      <c r="C85" s="75"/>
      <c r="D85" s="170" t="str">
        <f t="shared" si="17"/>
        <v>Thu</v>
      </c>
      <c r="E85" s="163">
        <f t="shared" si="17"/>
        <v>44518</v>
      </c>
      <c r="F85" s="46" t="s">
        <v>481</v>
      </c>
      <c r="G85" s="47">
        <v>9001</v>
      </c>
      <c r="H85" s="48" t="s">
        <v>585</v>
      </c>
      <c r="I85" s="47" t="s">
        <v>68</v>
      </c>
      <c r="J85" s="85">
        <v>1</v>
      </c>
    </row>
    <row r="86" spans="1:10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5"/>
        <v>Fri</v>
      </c>
      <c r="E86" s="161">
        <f>+E81+1</f>
        <v>44519</v>
      </c>
      <c r="F86" s="35" t="s">
        <v>481</v>
      </c>
      <c r="G86" s="36">
        <v>9001</v>
      </c>
      <c r="H86" s="43" t="s">
        <v>589</v>
      </c>
      <c r="I86" s="36" t="s">
        <v>56</v>
      </c>
      <c r="J86" s="84">
        <v>3</v>
      </c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 t="s">
        <v>57</v>
      </c>
      <c r="G87" s="36">
        <v>9001</v>
      </c>
      <c r="H87" s="43" t="s">
        <v>586</v>
      </c>
      <c r="I87" s="36" t="s">
        <v>56</v>
      </c>
      <c r="J87" s="84">
        <v>5</v>
      </c>
    </row>
    <row r="88" spans="1:10" ht="22.5" customHeight="1" x14ac:dyDescent="0.25">
      <c r="C88" s="75"/>
      <c r="D88" s="169" t="str">
        <f>D87</f>
        <v>Fri</v>
      </c>
      <c r="E88" s="161">
        <f>E87</f>
        <v>44519</v>
      </c>
      <c r="F88" s="35"/>
      <c r="G88" s="36">
        <v>9004</v>
      </c>
      <c r="H88" s="43" t="s">
        <v>587</v>
      </c>
      <c r="I88" s="36" t="s">
        <v>56</v>
      </c>
      <c r="J88" s="84">
        <v>1</v>
      </c>
    </row>
    <row r="89" spans="1:10" ht="22.5" customHeight="1" x14ac:dyDescent="0.25">
      <c r="C89" s="75"/>
      <c r="D89" s="169" t="str">
        <f t="shared" ref="D89:E90" si="18">D88</f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C90" s="75"/>
      <c r="D90" s="169" t="str">
        <f t="shared" si="18"/>
        <v>Fri</v>
      </c>
      <c r="E90" s="161">
        <f t="shared" si="18"/>
        <v>44519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6</v>
      </c>
      <c r="C91" s="75"/>
      <c r="D91" s="169" t="str">
        <f t="shared" si="5"/>
        <v>Sat</v>
      </c>
      <c r="E91" s="161">
        <f>+E86+1</f>
        <v>44520</v>
      </c>
      <c r="F91" s="46"/>
      <c r="G91" s="47"/>
      <c r="H91" s="48"/>
      <c r="I91" s="47"/>
      <c r="J91" s="85"/>
    </row>
    <row r="92" spans="1:10" ht="22.5" customHeight="1" x14ac:dyDescent="0.25">
      <c r="A92" s="8" t="str">
        <f t="shared" si="0"/>
        <v/>
      </c>
      <c r="B92" s="8">
        <f t="shared" si="1"/>
        <v>7</v>
      </c>
      <c r="C92" s="75"/>
      <c r="D92" s="170" t="str">
        <f t="shared" si="5"/>
        <v>Sun</v>
      </c>
      <c r="E92" s="163">
        <f>+E91+1</f>
        <v>44521</v>
      </c>
      <c r="F92" s="46" t="s">
        <v>57</v>
      </c>
      <c r="G92" s="47">
        <v>9001</v>
      </c>
      <c r="H92" s="48" t="s">
        <v>588</v>
      </c>
      <c r="I92" s="47" t="s">
        <v>68</v>
      </c>
      <c r="J92" s="85">
        <v>2</v>
      </c>
    </row>
    <row r="93" spans="1:10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 t="shared" si="5"/>
        <v>Mo</v>
      </c>
      <c r="E93" s="161">
        <f>+E92+1</f>
        <v>44522</v>
      </c>
      <c r="F93" s="35" t="s">
        <v>481</v>
      </c>
      <c r="G93" s="36">
        <v>9001</v>
      </c>
      <c r="H93" s="43" t="s">
        <v>591</v>
      </c>
      <c r="I93" s="36" t="s">
        <v>56</v>
      </c>
      <c r="J93" s="84">
        <v>4</v>
      </c>
    </row>
    <row r="94" spans="1:10" ht="22.5" customHeight="1" x14ac:dyDescent="0.25">
      <c r="C94" s="75"/>
      <c r="D94" s="169" t="str">
        <f>D93</f>
        <v>Mo</v>
      </c>
      <c r="E94" s="161">
        <f>E93</f>
        <v>44522</v>
      </c>
      <c r="F94" s="35" t="s">
        <v>532</v>
      </c>
      <c r="G94" s="36">
        <v>9001</v>
      </c>
      <c r="H94" s="43" t="s">
        <v>592</v>
      </c>
      <c r="I94" s="36" t="s">
        <v>56</v>
      </c>
      <c r="J94" s="84">
        <v>4</v>
      </c>
    </row>
    <row r="95" spans="1:10" ht="22.5" customHeight="1" x14ac:dyDescent="0.25">
      <c r="C95" s="75"/>
      <c r="D95" s="169" t="str">
        <f t="shared" ref="D95:E98" si="19">D94</f>
        <v>Mo</v>
      </c>
      <c r="E95" s="161">
        <f t="shared" si="19"/>
        <v>44522</v>
      </c>
      <c r="F95" s="35" t="s">
        <v>492</v>
      </c>
      <c r="G95" s="36">
        <v>9001</v>
      </c>
      <c r="H95" s="43" t="s">
        <v>590</v>
      </c>
      <c r="I95" s="36" t="s">
        <v>68</v>
      </c>
      <c r="J95" s="84">
        <v>2</v>
      </c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C98" s="75"/>
      <c r="D98" s="169" t="str">
        <f t="shared" si="19"/>
        <v>Mo</v>
      </c>
      <c r="E98" s="161">
        <f t="shared" si="19"/>
        <v>44522</v>
      </c>
      <c r="F98" s="35"/>
      <c r="G98" s="36"/>
      <c r="H98" s="43"/>
      <c r="I98" s="36"/>
      <c r="J98" s="84"/>
    </row>
    <row r="99" spans="1:10" ht="22.5" customHeight="1" x14ac:dyDescent="0.25">
      <c r="A99" s="8">
        <f t="shared" si="0"/>
        <v>1</v>
      </c>
      <c r="B99" s="8">
        <f t="shared" si="1"/>
        <v>2</v>
      </c>
      <c r="C99" s="75"/>
      <c r="D99" s="170" t="str">
        <f t="shared" si="5"/>
        <v>Tue</v>
      </c>
      <c r="E99" s="163">
        <f>+E93+1</f>
        <v>44523</v>
      </c>
      <c r="F99" s="46" t="s">
        <v>492</v>
      </c>
      <c r="G99" s="47">
        <v>9001</v>
      </c>
      <c r="H99" s="48" t="s">
        <v>590</v>
      </c>
      <c r="I99" s="47" t="s">
        <v>56</v>
      </c>
      <c r="J99" s="85">
        <v>4</v>
      </c>
    </row>
    <row r="100" spans="1:10" ht="22.5" customHeight="1" x14ac:dyDescent="0.25">
      <c r="C100" s="75"/>
      <c r="D100" s="170" t="str">
        <f>D99</f>
        <v>Tue</v>
      </c>
      <c r="E100" s="163">
        <f>E99</f>
        <v>44523</v>
      </c>
      <c r="F100" s="46" t="s">
        <v>57</v>
      </c>
      <c r="G100" s="47">
        <v>9001</v>
      </c>
      <c r="H100" s="48" t="s">
        <v>594</v>
      </c>
      <c r="I100" s="47" t="s">
        <v>56</v>
      </c>
      <c r="J100" s="85">
        <v>1</v>
      </c>
    </row>
    <row r="101" spans="1:10" ht="22.5" customHeight="1" x14ac:dyDescent="0.25">
      <c r="C101" s="75"/>
      <c r="D101" s="170" t="str">
        <f t="shared" ref="D101:E103" si="20">D100</f>
        <v>Tue</v>
      </c>
      <c r="E101" s="163">
        <f t="shared" si="20"/>
        <v>44523</v>
      </c>
      <c r="F101" s="46" t="s">
        <v>532</v>
      </c>
      <c r="G101" s="47">
        <v>9001</v>
      </c>
      <c r="H101" s="48" t="s">
        <v>595</v>
      </c>
      <c r="I101" s="47" t="s">
        <v>62</v>
      </c>
      <c r="J101" s="85">
        <v>4</v>
      </c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 t="s">
        <v>481</v>
      </c>
      <c r="G102" s="47">
        <v>9001</v>
      </c>
      <c r="H102" s="48" t="s">
        <v>596</v>
      </c>
      <c r="I102" s="47" t="s">
        <v>56</v>
      </c>
      <c r="J102" s="85">
        <v>1</v>
      </c>
    </row>
    <row r="103" spans="1:10" ht="22.5" customHeight="1" x14ac:dyDescent="0.25">
      <c r="C103" s="75"/>
      <c r="D103" s="170" t="str">
        <f t="shared" si="20"/>
        <v>Tue</v>
      </c>
      <c r="E103" s="163">
        <f t="shared" si="20"/>
        <v>44523</v>
      </c>
      <c r="F103" s="46"/>
      <c r="G103" s="47"/>
      <c r="H103" s="48"/>
      <c r="I103" s="47"/>
      <c r="J103" s="85"/>
    </row>
    <row r="104" spans="1:10" ht="22.5" customHeight="1" x14ac:dyDescent="0.25">
      <c r="A104" s="8">
        <f t="shared" si="0"/>
        <v>1</v>
      </c>
      <c r="B104" s="8">
        <f t="shared" si="1"/>
        <v>3</v>
      </c>
      <c r="C104" s="75"/>
      <c r="D104" s="169" t="str">
        <f t="shared" si="5"/>
        <v>Wed</v>
      </c>
      <c r="E104" s="161">
        <f>+E99+1</f>
        <v>44524</v>
      </c>
      <c r="F104" s="35" t="s">
        <v>481</v>
      </c>
      <c r="G104" s="36">
        <v>9001</v>
      </c>
      <c r="H104" s="43" t="s">
        <v>597</v>
      </c>
      <c r="I104" s="36" t="s">
        <v>56</v>
      </c>
      <c r="J104" s="84">
        <v>2</v>
      </c>
    </row>
    <row r="105" spans="1:10" ht="22.5" customHeight="1" x14ac:dyDescent="0.25">
      <c r="C105" s="75"/>
      <c r="D105" s="169" t="str">
        <f>D104</f>
        <v>Wed</v>
      </c>
      <c r="E105" s="161">
        <f>E104</f>
        <v>44524</v>
      </c>
      <c r="F105" s="35" t="s">
        <v>532</v>
      </c>
      <c r="G105" s="36">
        <v>9001</v>
      </c>
      <c r="H105" s="43" t="s">
        <v>598</v>
      </c>
      <c r="I105" s="36" t="s">
        <v>56</v>
      </c>
      <c r="J105" s="84">
        <v>5</v>
      </c>
    </row>
    <row r="106" spans="1:10" ht="22.5" customHeight="1" x14ac:dyDescent="0.25">
      <c r="C106" s="75"/>
      <c r="D106" s="169" t="str">
        <f t="shared" ref="D106:E108" si="21">D105</f>
        <v>Wed</v>
      </c>
      <c r="E106" s="161">
        <f t="shared" si="21"/>
        <v>44524</v>
      </c>
      <c r="F106" s="35"/>
      <c r="G106" s="36">
        <v>9004</v>
      </c>
      <c r="H106" s="43" t="s">
        <v>599</v>
      </c>
      <c r="I106" s="36" t="s">
        <v>68</v>
      </c>
      <c r="J106" s="84">
        <v>2</v>
      </c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C108" s="75"/>
      <c r="D108" s="169" t="str">
        <f t="shared" si="21"/>
        <v>Wed</v>
      </c>
      <c r="E108" s="161">
        <f t="shared" si="21"/>
        <v>44524</v>
      </c>
      <c r="F108" s="35"/>
      <c r="G108" s="36"/>
      <c r="H108" s="43"/>
      <c r="I108" s="36"/>
      <c r="J108" s="84"/>
    </row>
    <row r="109" spans="1:10" ht="22.5" customHeight="1" x14ac:dyDescent="0.25">
      <c r="A109" s="8">
        <f t="shared" si="0"/>
        <v>1</v>
      </c>
      <c r="B109" s="8">
        <f t="shared" si="1"/>
        <v>4</v>
      </c>
      <c r="C109" s="75"/>
      <c r="D109" s="170" t="str">
        <f t="shared" si="5"/>
        <v>Thu</v>
      </c>
      <c r="E109" s="163">
        <f>+E104+1</f>
        <v>44525</v>
      </c>
      <c r="F109" s="46" t="s">
        <v>492</v>
      </c>
      <c r="G109" s="47">
        <v>9001</v>
      </c>
      <c r="H109" s="48" t="s">
        <v>605</v>
      </c>
      <c r="I109" s="47" t="s">
        <v>62</v>
      </c>
      <c r="J109" s="85">
        <v>4</v>
      </c>
    </row>
    <row r="110" spans="1:10" ht="22.5" customHeight="1" x14ac:dyDescent="0.25">
      <c r="C110" s="75"/>
      <c r="D110" s="170" t="str">
        <f>D109</f>
        <v>Thu</v>
      </c>
      <c r="E110" s="163">
        <f>E109</f>
        <v>44525</v>
      </c>
      <c r="F110" s="46" t="s">
        <v>532</v>
      </c>
      <c r="G110" s="47">
        <v>9001</v>
      </c>
      <c r="H110" s="48" t="s">
        <v>604</v>
      </c>
      <c r="I110" s="47" t="s">
        <v>56</v>
      </c>
      <c r="J110" s="85">
        <v>2</v>
      </c>
    </row>
    <row r="111" spans="1:10" ht="22.5" customHeight="1" x14ac:dyDescent="0.25">
      <c r="C111" s="75"/>
      <c r="D111" s="170" t="str">
        <f t="shared" ref="D111:E113" si="22">D110</f>
        <v>Thu</v>
      </c>
      <c r="E111" s="163">
        <f t="shared" si="22"/>
        <v>44525</v>
      </c>
      <c r="F111" s="46"/>
      <c r="G111" s="47">
        <v>9004</v>
      </c>
      <c r="H111" s="48" t="s">
        <v>601</v>
      </c>
      <c r="I111" s="47" t="s">
        <v>56</v>
      </c>
      <c r="J111" s="85">
        <v>1</v>
      </c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 t="s">
        <v>481</v>
      </c>
      <c r="G112" s="47">
        <v>9001</v>
      </c>
      <c r="H112" s="48" t="s">
        <v>602</v>
      </c>
      <c r="I112" s="47" t="s">
        <v>56</v>
      </c>
      <c r="J112" s="85">
        <v>1</v>
      </c>
    </row>
    <row r="113" spans="1:11" ht="22.5" customHeight="1" x14ac:dyDescent="0.25">
      <c r="C113" s="75"/>
      <c r="D113" s="170" t="str">
        <f t="shared" si="22"/>
        <v>Thu</v>
      </c>
      <c r="E113" s="163">
        <f t="shared" si="22"/>
        <v>44525</v>
      </c>
      <c r="F113" s="46" t="s">
        <v>57</v>
      </c>
      <c r="G113" s="47">
        <v>9001</v>
      </c>
      <c r="H113" s="48" t="s">
        <v>603</v>
      </c>
      <c r="I113" s="47" t="s">
        <v>56</v>
      </c>
      <c r="J113" s="85">
        <v>1</v>
      </c>
    </row>
    <row r="114" spans="1:11" ht="22.5" customHeight="1" x14ac:dyDescent="0.25">
      <c r="A114" s="8">
        <f t="shared" si="0"/>
        <v>1</v>
      </c>
      <c r="B114" s="8">
        <f t="shared" si="1"/>
        <v>5</v>
      </c>
      <c r="C114" s="75"/>
      <c r="D114" s="169" t="str">
        <f t="shared" si="5"/>
        <v>Fri</v>
      </c>
      <c r="E114" s="161">
        <f>+E109+1</f>
        <v>44526</v>
      </c>
      <c r="F114" s="35" t="s">
        <v>481</v>
      </c>
      <c r="G114" s="36">
        <v>9001</v>
      </c>
      <c r="H114" s="43" t="s">
        <v>606</v>
      </c>
      <c r="I114" s="36" t="s">
        <v>56</v>
      </c>
      <c r="J114" s="84">
        <v>2</v>
      </c>
    </row>
    <row r="115" spans="1:11" ht="22.5" customHeight="1" x14ac:dyDescent="0.25">
      <c r="C115" s="75"/>
      <c r="D115" s="169" t="str">
        <f>D114</f>
        <v>Fri</v>
      </c>
      <c r="E115" s="161">
        <f>E114</f>
        <v>44526</v>
      </c>
      <c r="F115" s="35"/>
      <c r="G115" s="36">
        <v>9004</v>
      </c>
      <c r="H115" s="43" t="s">
        <v>600</v>
      </c>
      <c r="I115" s="36" t="s">
        <v>56</v>
      </c>
      <c r="J115" s="84">
        <v>2</v>
      </c>
    </row>
    <row r="116" spans="1:11" ht="22.5" customHeight="1" x14ac:dyDescent="0.25">
      <c r="C116" s="75"/>
      <c r="D116" s="169" t="str">
        <f t="shared" ref="D116:E118" si="23">D115</f>
        <v>Fri</v>
      </c>
      <c r="E116" s="161">
        <f t="shared" si="23"/>
        <v>44526</v>
      </c>
      <c r="F116" s="35"/>
      <c r="G116" s="36">
        <v>9007</v>
      </c>
      <c r="H116" s="43" t="s">
        <v>593</v>
      </c>
      <c r="I116" s="36" t="s">
        <v>56</v>
      </c>
      <c r="J116" s="84">
        <v>2</v>
      </c>
    </row>
    <row r="117" spans="1:11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 t="s">
        <v>492</v>
      </c>
      <c r="G117" s="36">
        <v>9001</v>
      </c>
      <c r="H117" s="43" t="s">
        <v>607</v>
      </c>
      <c r="I117" s="36" t="s">
        <v>56</v>
      </c>
      <c r="J117" s="84">
        <v>1</v>
      </c>
    </row>
    <row r="118" spans="1:11" ht="22.5" customHeight="1" x14ac:dyDescent="0.25">
      <c r="C118" s="75"/>
      <c r="D118" s="169" t="str">
        <f t="shared" si="23"/>
        <v>Fri</v>
      </c>
      <c r="E118" s="161">
        <f t="shared" si="23"/>
        <v>44526</v>
      </c>
      <c r="F118" s="35" t="s">
        <v>532</v>
      </c>
      <c r="G118" s="36">
        <v>9001</v>
      </c>
      <c r="H118" s="43" t="s">
        <v>608</v>
      </c>
      <c r="I118" s="36" t="s">
        <v>56</v>
      </c>
      <c r="J118" s="84">
        <v>1</v>
      </c>
    </row>
    <row r="119" spans="1:11" ht="22.5" customHeight="1" x14ac:dyDescent="0.25">
      <c r="A119" s="8" t="str">
        <f t="shared" si="0"/>
        <v/>
      </c>
      <c r="B119" s="8">
        <f t="shared" si="1"/>
        <v>6</v>
      </c>
      <c r="C119" s="75"/>
      <c r="D119" s="169" t="str">
        <f t="shared" si="5"/>
        <v>Sat</v>
      </c>
      <c r="E119" s="161">
        <f>+E114+1</f>
        <v>44527</v>
      </c>
      <c r="F119" s="35" t="s">
        <v>532</v>
      </c>
      <c r="G119" s="36">
        <v>9001</v>
      </c>
      <c r="H119" s="43" t="s">
        <v>608</v>
      </c>
      <c r="I119" s="36" t="s">
        <v>68</v>
      </c>
      <c r="J119" s="84">
        <v>2</v>
      </c>
    </row>
    <row r="120" spans="1:11" ht="22.5" customHeight="1" x14ac:dyDescent="0.25">
      <c r="A120" s="8" t="str">
        <f t="shared" si="0"/>
        <v/>
      </c>
      <c r="B120" s="8">
        <f t="shared" si="1"/>
        <v>7</v>
      </c>
      <c r="C120" s="75"/>
      <c r="D120" s="170" t="str">
        <f t="shared" si="5"/>
        <v>Sun</v>
      </c>
      <c r="E120" s="163">
        <f>+E119+1</f>
        <v>44528</v>
      </c>
      <c r="F120" s="35"/>
      <c r="G120" s="36"/>
      <c r="H120" s="212"/>
      <c r="I120" s="36"/>
      <c r="J120" s="84"/>
    </row>
    <row r="121" spans="1:11" ht="22.5" customHeight="1" x14ac:dyDescent="0.25">
      <c r="A121" s="8">
        <f t="shared" si="0"/>
        <v>1</v>
      </c>
      <c r="B121" s="8">
        <f>WEEKDAY(E120+1,2)</f>
        <v>1</v>
      </c>
      <c r="C121" s="75"/>
      <c r="D121" s="169" t="str">
        <f>IF(B121=1,"Mo",IF(B121=2,"Tue",IF(B121=3,"Wed",IF(B121=4,"Thu",IF(B121=5,"Fri",IF(B121=6,"Sat",IF(B121=7,"Sun","")))))))</f>
        <v>Mo</v>
      </c>
      <c r="E121" s="161">
        <f>IF(MONTH(E120+1)&gt;MONTH(E120),"",E120+1)</f>
        <v>44529</v>
      </c>
      <c r="F121" s="35" t="s">
        <v>481</v>
      </c>
      <c r="G121" s="36">
        <v>9001</v>
      </c>
      <c r="H121" s="43" t="s">
        <v>610</v>
      </c>
      <c r="I121" s="36" t="s">
        <v>56</v>
      </c>
      <c r="J121" s="84">
        <v>8</v>
      </c>
    </row>
    <row r="122" spans="1:11" ht="22.5" customHeight="1" x14ac:dyDescent="0.25">
      <c r="C122" s="75"/>
      <c r="D122" s="169" t="str">
        <f>D121</f>
        <v>Mo</v>
      </c>
      <c r="E122" s="161">
        <f>E121</f>
        <v>44529</v>
      </c>
      <c r="F122" s="35"/>
      <c r="G122" s="36">
        <v>9009</v>
      </c>
      <c r="H122" s="43" t="s">
        <v>127</v>
      </c>
      <c r="I122" s="36" t="s">
        <v>56</v>
      </c>
      <c r="J122" s="84">
        <v>1</v>
      </c>
    </row>
    <row r="123" spans="1:11" ht="22.5" customHeight="1" x14ac:dyDescent="0.25">
      <c r="C123" s="75"/>
      <c r="D123" s="169" t="str">
        <f t="shared" ref="D123:E125" si="24">D122</f>
        <v>Mo</v>
      </c>
      <c r="E123" s="161">
        <f t="shared" si="24"/>
        <v>44529</v>
      </c>
      <c r="F123" s="35" t="s">
        <v>532</v>
      </c>
      <c r="G123" s="36">
        <v>9001</v>
      </c>
      <c r="H123" s="43" t="s">
        <v>608</v>
      </c>
      <c r="I123" s="36" t="s">
        <v>56</v>
      </c>
      <c r="J123" s="84">
        <v>1</v>
      </c>
    </row>
    <row r="124" spans="1:11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>
        <v>9004</v>
      </c>
      <c r="H124" s="43" t="s">
        <v>609</v>
      </c>
      <c r="I124" s="36" t="s">
        <v>56</v>
      </c>
      <c r="J124" s="84">
        <v>1</v>
      </c>
      <c r="K124" s="106"/>
    </row>
    <row r="125" spans="1:11" ht="22.5" customHeight="1" x14ac:dyDescent="0.25">
      <c r="C125" s="75"/>
      <c r="D125" s="169" t="str">
        <f t="shared" si="24"/>
        <v>Mo</v>
      </c>
      <c r="E125" s="161">
        <f t="shared" si="24"/>
        <v>44529</v>
      </c>
      <c r="F125" s="35"/>
      <c r="G125" s="36"/>
      <c r="H125" s="43"/>
      <c r="I125" s="36"/>
      <c r="J125" s="84"/>
    </row>
    <row r="126" spans="1:11" ht="22.2" customHeight="1" x14ac:dyDescent="0.25">
      <c r="A126" s="8">
        <f t="shared" si="0"/>
        <v>1</v>
      </c>
      <c r="B126" s="8">
        <v>2</v>
      </c>
      <c r="C126" s="75"/>
      <c r="D126" s="170" t="str">
        <f>IF(B126=1,"Mo",IF(B126=2,"Tue",IF(B126=3,"Wed",IF(B126=4,"Thu",IF(B126=5,"Fri",IF(B126=6,"Sat",IF(B126=7,"Sun","")))))))</f>
        <v>Tue</v>
      </c>
      <c r="E126" s="163">
        <f>IF(MONTH(E121+1)&gt;MONTH(E121),"",E121+1)</f>
        <v>44530</v>
      </c>
      <c r="F126" s="46" t="s">
        <v>481</v>
      </c>
      <c r="G126" s="47">
        <v>9001</v>
      </c>
      <c r="H126" s="48" t="s">
        <v>611</v>
      </c>
      <c r="I126" s="47" t="s">
        <v>56</v>
      </c>
      <c r="J126" s="85">
        <v>6</v>
      </c>
    </row>
    <row r="127" spans="1:11" ht="22.5" customHeight="1" x14ac:dyDescent="0.25">
      <c r="C127" s="75"/>
      <c r="D127" s="180" t="str">
        <f>D126</f>
        <v>Tue</v>
      </c>
      <c r="E127" s="181">
        <f>E126</f>
        <v>44530</v>
      </c>
      <c r="F127" s="96" t="s">
        <v>532</v>
      </c>
      <c r="G127" s="97">
        <v>9001</v>
      </c>
      <c r="H127" s="122" t="s">
        <v>612</v>
      </c>
      <c r="I127" s="97" t="s">
        <v>56</v>
      </c>
      <c r="J127" s="98">
        <v>2</v>
      </c>
    </row>
    <row r="128" spans="1:11" ht="22.5" customHeight="1" x14ac:dyDescent="0.25">
      <c r="C128" s="75"/>
      <c r="D128" s="180" t="str">
        <f t="shared" ref="D128:E130" si="25">D127</f>
        <v>Tue</v>
      </c>
      <c r="E128" s="181">
        <f t="shared" si="25"/>
        <v>44530</v>
      </c>
      <c r="F128" s="96"/>
      <c r="G128" s="97"/>
      <c r="H128" s="122"/>
      <c r="I128" s="97"/>
      <c r="J128" s="98"/>
    </row>
    <row r="129" spans="1:10" ht="22.5" customHeight="1" x14ac:dyDescent="0.25">
      <c r="C129" s="75"/>
      <c r="D129" s="180" t="str">
        <f t="shared" si="25"/>
        <v>Tue</v>
      </c>
      <c r="E129" s="181">
        <f t="shared" si="25"/>
        <v>44530</v>
      </c>
      <c r="F129" s="96"/>
      <c r="G129" s="97"/>
      <c r="H129" s="122"/>
      <c r="I129" s="97"/>
      <c r="J129" s="98"/>
    </row>
    <row r="130" spans="1:10" ht="22.5" customHeight="1" thickBot="1" x14ac:dyDescent="0.3">
      <c r="C130" s="75"/>
      <c r="D130" s="187" t="str">
        <f t="shared" si="25"/>
        <v>Tue</v>
      </c>
      <c r="E130" s="184">
        <f t="shared" si="25"/>
        <v>44530</v>
      </c>
      <c r="F130" s="101"/>
      <c r="G130" s="102"/>
      <c r="H130" s="139"/>
      <c r="I130" s="102"/>
      <c r="J130" s="103"/>
    </row>
    <row r="131" spans="1:10" ht="22.5" customHeight="1" x14ac:dyDescent="0.25">
      <c r="A131" s="8">
        <f t="shared" si="0"/>
        <v>1</v>
      </c>
      <c r="B131" s="8">
        <v>3</v>
      </c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x14ac:dyDescent="0.25">
      <c r="C134" s="75"/>
    </row>
    <row r="135" spans="1:10" ht="22.5" customHeight="1" thickBot="1" x14ac:dyDescent="0.3">
      <c r="C135" s="82"/>
    </row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</sheetData>
  <mergeCells count="2">
    <mergeCell ref="D1:J1"/>
    <mergeCell ref="D4:E4"/>
  </mergeCells>
  <conditionalFormatting sqref="C11:C15 C131:C135 C26:C125">
    <cfRule type="expression" dxfId="500" priority="55" stopIfTrue="1">
      <formula>IF($A11=1,B11,)</formula>
    </cfRule>
    <cfRule type="expression" dxfId="499" priority="56" stopIfTrue="1">
      <formula>IF($A11="",B11,)</formula>
    </cfRule>
  </conditionalFormatting>
  <conditionalFormatting sqref="E11:E15">
    <cfRule type="expression" dxfId="498" priority="57" stopIfTrue="1">
      <formula>IF($A11="",B11,"")</formula>
    </cfRule>
  </conditionalFormatting>
  <conditionalFormatting sqref="E26:E125">
    <cfRule type="expression" dxfId="497" priority="58" stopIfTrue="1">
      <formula>IF($A26&lt;&gt;1,B26,"")</formula>
    </cfRule>
  </conditionalFormatting>
  <conditionalFormatting sqref="D11:D15 D26:D125">
    <cfRule type="expression" dxfId="496" priority="59" stopIfTrue="1">
      <formula>IF($A11="",B11,)</formula>
    </cfRule>
  </conditionalFormatting>
  <conditionalFormatting sqref="G11:G20 G91:G100 G26:G33 G35:G44 G47:G49 G51:G67 G69:G85 G102:G104 G106:G115 G118:G120">
    <cfRule type="expression" dxfId="495" priority="60" stopIfTrue="1">
      <formula>#REF!="Freelancer"</formula>
    </cfRule>
    <cfRule type="expression" dxfId="494" priority="61" stopIfTrue="1">
      <formula>#REF!="DTC Int. Staff"</formula>
    </cfRule>
  </conditionalFormatting>
  <conditionalFormatting sqref="G120 G38:G44 G65:G67 G92:G100 G26:G31 G47:G49 G51:G58 G69:G85 G102:G104 G106:G113">
    <cfRule type="expression" dxfId="493" priority="53" stopIfTrue="1">
      <formula>$F$5="Freelancer"</formula>
    </cfRule>
    <cfRule type="expression" dxfId="492" priority="54" stopIfTrue="1">
      <formula>$F$5="DTC Int. Staff"</formula>
    </cfRule>
  </conditionalFormatting>
  <conditionalFormatting sqref="G16:G20">
    <cfRule type="expression" dxfId="491" priority="51" stopIfTrue="1">
      <formula>#REF!="Freelancer"</formula>
    </cfRule>
    <cfRule type="expression" dxfId="490" priority="52" stopIfTrue="1">
      <formula>#REF!="DTC Int. Staff"</formula>
    </cfRule>
  </conditionalFormatting>
  <conditionalFormatting sqref="G16:G20">
    <cfRule type="expression" dxfId="489" priority="49" stopIfTrue="1">
      <formula>$F$5="Freelancer"</formula>
    </cfRule>
    <cfRule type="expression" dxfId="488" priority="50" stopIfTrue="1">
      <formula>$F$5="DTC Int. Staff"</formula>
    </cfRule>
  </conditionalFormatting>
  <conditionalFormatting sqref="G21:G25">
    <cfRule type="expression" dxfId="487" priority="47" stopIfTrue="1">
      <formula>#REF!="Freelancer"</formula>
    </cfRule>
    <cfRule type="expression" dxfId="486" priority="48" stopIfTrue="1">
      <formula>#REF!="DTC Int. Staff"</formula>
    </cfRule>
  </conditionalFormatting>
  <conditionalFormatting sqref="G21:G25">
    <cfRule type="expression" dxfId="485" priority="45" stopIfTrue="1">
      <formula>$F$5="Freelancer"</formula>
    </cfRule>
    <cfRule type="expression" dxfId="484" priority="46" stopIfTrue="1">
      <formula>$F$5="DTC Int. Staff"</formula>
    </cfRule>
  </conditionalFormatting>
  <conditionalFormatting sqref="C126:C130">
    <cfRule type="expression" dxfId="483" priority="42" stopIfTrue="1">
      <formula>IF($A126=1,B126,)</formula>
    </cfRule>
    <cfRule type="expression" dxfId="482" priority="43" stopIfTrue="1">
      <formula>IF($A126="",B126,)</formula>
    </cfRule>
  </conditionalFormatting>
  <conditionalFormatting sqref="D126:D130">
    <cfRule type="expression" dxfId="481" priority="44" stopIfTrue="1">
      <formula>IF($A126="",B126,)</formula>
    </cfRule>
  </conditionalFormatting>
  <conditionalFormatting sqref="E126:E130">
    <cfRule type="expression" dxfId="480" priority="41" stopIfTrue="1">
      <formula>IF($A126&lt;&gt;1,B126,"")</formula>
    </cfRule>
  </conditionalFormatting>
  <conditionalFormatting sqref="G64">
    <cfRule type="expression" dxfId="479" priority="39" stopIfTrue="1">
      <formula>$F$5="Freelancer"</formula>
    </cfRule>
    <cfRule type="expression" dxfId="478" priority="40" stopIfTrue="1">
      <formula>$F$5="DTC Int. Staff"</formula>
    </cfRule>
  </conditionalFormatting>
  <conditionalFormatting sqref="G86:G90">
    <cfRule type="expression" dxfId="477" priority="37" stopIfTrue="1">
      <formula>#REF!="Freelancer"</formula>
    </cfRule>
    <cfRule type="expression" dxfId="476" priority="38" stopIfTrue="1">
      <formula>#REF!="DTC Int. Staff"</formula>
    </cfRule>
  </conditionalFormatting>
  <conditionalFormatting sqref="G86:G90">
    <cfRule type="expression" dxfId="475" priority="35" stopIfTrue="1">
      <formula>$F$5="Freelancer"</formula>
    </cfRule>
    <cfRule type="expression" dxfId="474" priority="36" stopIfTrue="1">
      <formula>$F$5="DTC Int. Staff"</formula>
    </cfRule>
  </conditionalFormatting>
  <conditionalFormatting sqref="E17:E20">
    <cfRule type="expression" dxfId="473" priority="33" stopIfTrue="1">
      <formula>IF($A17="",B17,"")</formula>
    </cfRule>
  </conditionalFormatting>
  <conditionalFormatting sqref="D17:D20">
    <cfRule type="expression" dxfId="472" priority="34" stopIfTrue="1">
      <formula>IF($A17="",B17,)</formula>
    </cfRule>
  </conditionalFormatting>
  <conditionalFormatting sqref="E22:E25">
    <cfRule type="expression" dxfId="471" priority="31" stopIfTrue="1">
      <formula>IF($A22="",B22,"")</formula>
    </cfRule>
  </conditionalFormatting>
  <conditionalFormatting sqref="D22:D25">
    <cfRule type="expression" dxfId="470" priority="32" stopIfTrue="1">
      <formula>IF($A22="",B22,)</formula>
    </cfRule>
  </conditionalFormatting>
  <conditionalFormatting sqref="G34">
    <cfRule type="expression" dxfId="469" priority="29" stopIfTrue="1">
      <formula>#REF!="Freelancer"</formula>
    </cfRule>
    <cfRule type="expression" dxfId="468" priority="30" stopIfTrue="1">
      <formula>#REF!="DTC Int. Staff"</formula>
    </cfRule>
  </conditionalFormatting>
  <conditionalFormatting sqref="G45">
    <cfRule type="expression" dxfId="467" priority="27" stopIfTrue="1">
      <formula>#REF!="Freelancer"</formula>
    </cfRule>
    <cfRule type="expression" dxfId="466" priority="28" stopIfTrue="1">
      <formula>#REF!="DTC Int. Staff"</formula>
    </cfRule>
  </conditionalFormatting>
  <conditionalFormatting sqref="G45">
    <cfRule type="expression" dxfId="465" priority="25" stopIfTrue="1">
      <formula>$F$5="Freelancer"</formula>
    </cfRule>
    <cfRule type="expression" dxfId="464" priority="26" stopIfTrue="1">
      <formula>$F$5="DTC Int. Staff"</formula>
    </cfRule>
  </conditionalFormatting>
  <conditionalFormatting sqref="G46">
    <cfRule type="expression" dxfId="463" priority="23" stopIfTrue="1">
      <formula>#REF!="Freelancer"</formula>
    </cfRule>
    <cfRule type="expression" dxfId="462" priority="24" stopIfTrue="1">
      <formula>#REF!="DTC Int. Staff"</formula>
    </cfRule>
  </conditionalFormatting>
  <conditionalFormatting sqref="G46">
    <cfRule type="expression" dxfId="461" priority="21" stopIfTrue="1">
      <formula>$F$5="Freelancer"</formula>
    </cfRule>
    <cfRule type="expression" dxfId="460" priority="22" stopIfTrue="1">
      <formula>$F$5="DTC Int. Staff"</formula>
    </cfRule>
  </conditionalFormatting>
  <conditionalFormatting sqref="G50">
    <cfRule type="expression" dxfId="459" priority="19" stopIfTrue="1">
      <formula>#REF!="Freelancer"</formula>
    </cfRule>
    <cfRule type="expression" dxfId="458" priority="20" stopIfTrue="1">
      <formula>#REF!="DTC Int. Staff"</formula>
    </cfRule>
  </conditionalFormatting>
  <conditionalFormatting sqref="G50">
    <cfRule type="expression" dxfId="457" priority="17" stopIfTrue="1">
      <formula>$F$5="Freelancer"</formula>
    </cfRule>
    <cfRule type="expression" dxfId="456" priority="18" stopIfTrue="1">
      <formula>$F$5="DTC Int. Staff"</formula>
    </cfRule>
  </conditionalFormatting>
  <conditionalFormatting sqref="G68">
    <cfRule type="expression" dxfId="455" priority="15" stopIfTrue="1">
      <formula>#REF!="Freelancer"</formula>
    </cfRule>
    <cfRule type="expression" dxfId="454" priority="16" stopIfTrue="1">
      <formula>#REF!="DTC Int. Staff"</formula>
    </cfRule>
  </conditionalFormatting>
  <conditionalFormatting sqref="G68">
    <cfRule type="expression" dxfId="453" priority="13" stopIfTrue="1">
      <formula>$F$5="Freelancer"</formula>
    </cfRule>
    <cfRule type="expression" dxfId="452" priority="14" stopIfTrue="1">
      <formula>$F$5="DTC Int. Staff"</formula>
    </cfRule>
  </conditionalFormatting>
  <conditionalFormatting sqref="G101">
    <cfRule type="expression" dxfId="451" priority="11" stopIfTrue="1">
      <formula>#REF!="Freelancer"</formula>
    </cfRule>
    <cfRule type="expression" dxfId="450" priority="12" stopIfTrue="1">
      <formula>#REF!="DTC Int. Staff"</formula>
    </cfRule>
  </conditionalFormatting>
  <conditionalFormatting sqref="G101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105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105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G117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conditionalFormatting sqref="G116">
    <cfRule type="expression" dxfId="441" priority="1" stopIfTrue="1">
      <formula>#REF!="Freelancer"</formula>
    </cfRule>
    <cfRule type="expression" dxfId="4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K279"/>
  <sheetViews>
    <sheetView showGridLines="0" tabSelected="1" topLeftCell="D13" zoomScaleNormal="100" workbookViewId="0">
      <selection activeCell="K21" sqref="K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60" t="s">
        <v>5</v>
      </c>
      <c r="E1" s="261"/>
      <c r="F1" s="261"/>
      <c r="G1" s="261"/>
      <c r="H1" s="261"/>
      <c r="I1" s="261"/>
      <c r="J1" s="262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63" t="s">
        <v>8</v>
      </c>
      <c r="E4" s="264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SUM(J10:J145)</f>
        <v>30</v>
      </c>
      <c r="J8" s="157">
        <f>I8/8</f>
        <v>3.75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1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 t="s">
        <v>532</v>
      </c>
      <c r="G11" s="36">
        <v>9001</v>
      </c>
      <c r="H11" s="43" t="s">
        <v>616</v>
      </c>
      <c r="I11" s="36" t="s">
        <v>56</v>
      </c>
      <c r="J11" s="84">
        <v>7</v>
      </c>
    </row>
    <row r="12" spans="1:11" ht="22.5" customHeight="1" x14ac:dyDescent="0.25">
      <c r="C12" s="74"/>
      <c r="D12" s="169" t="str">
        <f>D11</f>
        <v>Wed</v>
      </c>
      <c r="E12" s="161">
        <f>E11</f>
        <v>44531</v>
      </c>
      <c r="F12" s="35" t="s">
        <v>481</v>
      </c>
      <c r="G12" s="36">
        <v>9001</v>
      </c>
      <c r="H12" s="43" t="s">
        <v>615</v>
      </c>
      <c r="I12" s="36" t="s">
        <v>56</v>
      </c>
      <c r="J12" s="84">
        <v>1</v>
      </c>
    </row>
    <row r="13" spans="1:11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43"/>
      <c r="I13" s="36"/>
      <c r="J13" s="84"/>
    </row>
    <row r="14" spans="1:11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43"/>
      <c r="I14" s="36"/>
      <c r="J14" s="84"/>
    </row>
    <row r="15" spans="1:11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43"/>
      <c r="I15" s="36"/>
      <c r="J15" s="84"/>
    </row>
    <row r="16" spans="1:11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 t="s">
        <v>481</v>
      </c>
      <c r="G16" s="47">
        <v>9001</v>
      </c>
      <c r="H16" s="48" t="s">
        <v>617</v>
      </c>
      <c r="I16" s="47" t="s">
        <v>68</v>
      </c>
      <c r="J16" s="85">
        <v>2</v>
      </c>
      <c r="K16" s="106" t="s">
        <v>620</v>
      </c>
    </row>
    <row r="17" spans="1:11" ht="22.5" customHeight="1" x14ac:dyDescent="0.25">
      <c r="C17" s="75"/>
      <c r="D17" s="170" t="str">
        <f>D16</f>
        <v>Thu</v>
      </c>
      <c r="E17" s="163">
        <f>E16</f>
        <v>44532</v>
      </c>
      <c r="F17" s="46" t="s">
        <v>532</v>
      </c>
      <c r="G17" s="47">
        <v>9001</v>
      </c>
      <c r="H17" s="48" t="s">
        <v>619</v>
      </c>
      <c r="I17" s="47" t="s">
        <v>68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 t="s">
        <v>492</v>
      </c>
      <c r="G18" s="47">
        <v>9001</v>
      </c>
      <c r="H18" s="48" t="s">
        <v>618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 t="s">
        <v>481</v>
      </c>
      <c r="G21" s="36">
        <v>9001</v>
      </c>
      <c r="H21" s="43" t="s">
        <v>621</v>
      </c>
      <c r="I21" s="36" t="s">
        <v>56</v>
      </c>
      <c r="J21" s="84">
        <v>4</v>
      </c>
    </row>
    <row r="22" spans="1:11" ht="22.5" customHeight="1" x14ac:dyDescent="0.25">
      <c r="C22" s="75"/>
      <c r="D22" s="169" t="str">
        <f>D21</f>
        <v>Fri</v>
      </c>
      <c r="E22" s="161">
        <f>E21</f>
        <v>44533</v>
      </c>
      <c r="F22" s="35" t="s">
        <v>532</v>
      </c>
      <c r="G22" s="36">
        <v>9001</v>
      </c>
      <c r="H22" s="43" t="s">
        <v>623</v>
      </c>
      <c r="I22" s="36" t="s">
        <v>56</v>
      </c>
      <c r="J22" s="84">
        <v>7</v>
      </c>
      <c r="K22" s="106" t="s">
        <v>625</v>
      </c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>
        <v>9009</v>
      </c>
      <c r="H23" s="43" t="s">
        <v>622</v>
      </c>
      <c r="I23" s="36" t="s">
        <v>56</v>
      </c>
      <c r="J23" s="84">
        <v>1</v>
      </c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 t="s">
        <v>532</v>
      </c>
      <c r="G27" s="47">
        <v>9001</v>
      </c>
      <c r="H27" s="48" t="s">
        <v>624</v>
      </c>
      <c r="I27" s="47" t="s">
        <v>68</v>
      </c>
      <c r="J27" s="85">
        <v>2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25" t="s">
        <v>613</v>
      </c>
      <c r="I28" s="36"/>
      <c r="J28" s="84"/>
    </row>
    <row r="29" spans="1:11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214"/>
      <c r="I29" s="36"/>
      <c r="J29" s="84"/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214"/>
      <c r="I30" s="36"/>
      <c r="J30" s="84"/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214"/>
      <c r="I31" s="36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214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 t="s">
        <v>614</v>
      </c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/>
      <c r="G49" s="36"/>
      <c r="H49" s="43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/>
      <c r="G50" s="36"/>
      <c r="H50" s="43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43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43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215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/>
      <c r="G98" s="47"/>
      <c r="H98" s="48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48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48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48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/>
      <c r="H115" s="215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/>
      <c r="G116" s="47"/>
      <c r="H116" s="215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/>
      <c r="G117" s="47"/>
      <c r="H117" s="215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215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215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/>
      <c r="H125" s="48"/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44560</v>
      </c>
      <c r="F126" s="96"/>
      <c r="G126" s="97"/>
      <c r="H126" s="122"/>
      <c r="I126" s="97"/>
      <c r="J126" s="98"/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44560</v>
      </c>
      <c r="F127" s="96"/>
      <c r="G127" s="97"/>
      <c r="H127" s="12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44560</v>
      </c>
      <c r="F128" s="96"/>
      <c r="G128" s="97"/>
      <c r="H128" s="122"/>
      <c r="I128" s="97"/>
      <c r="J128" s="98"/>
    </row>
    <row r="129" spans="3:10" ht="21.75" customHeight="1" x14ac:dyDescent="0.25">
      <c r="C129" s="179"/>
      <c r="D129" s="180" t="str">
        <f t="shared" si="26"/>
        <v>Thu</v>
      </c>
      <c r="E129" s="181">
        <f t="shared" si="26"/>
        <v>44560</v>
      </c>
      <c r="F129" s="96"/>
      <c r="G129" s="97"/>
      <c r="H129" s="122"/>
      <c r="I129" s="97"/>
      <c r="J129" s="98"/>
    </row>
    <row r="130" spans="3:10" ht="21.75" customHeight="1" x14ac:dyDescent="0.25">
      <c r="C130" s="179"/>
      <c r="D130" s="180" t="str">
        <f>IF(B103=1,"Mo",IF(B103=2,"Tue",IF(B103=3,"Wed",IF(B103=4,"Thu",IF(B103=5,"Fri",IF(B103=6,"Sat",IF(B103=7,"Sun","")))))))</f>
        <v>Fri</v>
      </c>
      <c r="E130" s="181">
        <f>IF(MONTH(E125+1)&gt;MONTH(E125),"",E125+1)</f>
        <v>44561</v>
      </c>
      <c r="F130" s="96"/>
      <c r="G130" s="97"/>
      <c r="H130" s="122"/>
      <c r="I130" s="97"/>
      <c r="J130" s="98"/>
    </row>
    <row r="131" spans="3:10" ht="21.75" customHeight="1" x14ac:dyDescent="0.25">
      <c r="C131" s="179"/>
      <c r="D131" s="180" t="str">
        <f>D130</f>
        <v>Fri</v>
      </c>
      <c r="E131" s="181">
        <f>E130</f>
        <v>44561</v>
      </c>
      <c r="F131" s="96"/>
      <c r="G131" s="97"/>
      <c r="H131" s="122"/>
      <c r="I131" s="97"/>
      <c r="J131" s="98"/>
    </row>
    <row r="132" spans="3:10" ht="21.75" customHeight="1" x14ac:dyDescent="0.25">
      <c r="C132" s="179"/>
      <c r="D132" s="180" t="str">
        <f t="shared" ref="D132:E134" si="27">D131</f>
        <v>Fri</v>
      </c>
      <c r="E132" s="181">
        <f t="shared" si="27"/>
        <v>44561</v>
      </c>
      <c r="F132" s="96"/>
      <c r="G132" s="97"/>
      <c r="H132" s="122"/>
      <c r="I132" s="97"/>
      <c r="J132" s="98"/>
    </row>
    <row r="133" spans="3:10" ht="21.75" customHeight="1" x14ac:dyDescent="0.25">
      <c r="C133" s="179"/>
      <c r="D133" s="180" t="str">
        <f t="shared" si="27"/>
        <v>Fri</v>
      </c>
      <c r="E133" s="181">
        <f t="shared" si="27"/>
        <v>44561</v>
      </c>
      <c r="F133" s="96"/>
      <c r="G133" s="97"/>
      <c r="H133" s="122"/>
      <c r="I133" s="97"/>
      <c r="J133" s="98"/>
    </row>
    <row r="134" spans="3:10" ht="21.75" customHeight="1" thickBot="1" x14ac:dyDescent="0.3">
      <c r="C134" s="80"/>
      <c r="D134" s="187" t="str">
        <f t="shared" si="27"/>
        <v>Fri</v>
      </c>
      <c r="E134" s="184">
        <f t="shared" si="27"/>
        <v>44561</v>
      </c>
      <c r="F134" s="101"/>
      <c r="G134" s="102"/>
      <c r="H134" s="139"/>
      <c r="I134" s="102"/>
      <c r="J134" s="10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39" priority="21" stopIfTrue="1">
      <formula>IF($A11=1,B11,)</formula>
    </cfRule>
    <cfRule type="expression" dxfId="438" priority="22" stopIfTrue="1">
      <formula>IF($A11="",B11,)</formula>
    </cfRule>
  </conditionalFormatting>
  <conditionalFormatting sqref="E11:E15">
    <cfRule type="expression" dxfId="437" priority="23" stopIfTrue="1">
      <formula>IF($A11="",B11,"")</formula>
    </cfRule>
  </conditionalFormatting>
  <conditionalFormatting sqref="E16:E124">
    <cfRule type="expression" dxfId="436" priority="24" stopIfTrue="1">
      <formula>IF($A16&lt;&gt;1,B16,"")</formula>
    </cfRule>
  </conditionalFormatting>
  <conditionalFormatting sqref="D11:D124">
    <cfRule type="expression" dxfId="435" priority="25" stopIfTrue="1">
      <formula>IF($A11="",B11,)</formula>
    </cfRule>
  </conditionalFormatting>
  <conditionalFormatting sqref="G11:G20 G26:G80 G82:G119">
    <cfRule type="expression" dxfId="434" priority="26" stopIfTrue="1">
      <formula>#REF!="Freelancer"</formula>
    </cfRule>
    <cfRule type="expression" dxfId="433" priority="27" stopIfTrue="1">
      <formula>#REF!="DTC Int. Staff"</formula>
    </cfRule>
  </conditionalFormatting>
  <conditionalFormatting sqref="G115:G119 G87:G108 G26 G33:G53 G60:G80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6:G20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6:G20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G21:G25">
    <cfRule type="expression" dxfId="426" priority="13" stopIfTrue="1">
      <formula>#REF!="Freelancer"</formula>
    </cfRule>
    <cfRule type="expression" dxfId="425" priority="14" stopIfTrue="1">
      <formula>#REF!="DTC Int. Staff"</formula>
    </cfRule>
  </conditionalFormatting>
  <conditionalFormatting sqref="G21:G25">
    <cfRule type="expression" dxfId="424" priority="11" stopIfTrue="1">
      <formula>$F$5="Freelancer"</formula>
    </cfRule>
    <cfRule type="expression" dxfId="423" priority="12" stopIfTrue="1">
      <formula>$F$5="DTC Int. Staff"</formula>
    </cfRule>
  </conditionalFormatting>
  <conditionalFormatting sqref="C125:C134">
    <cfRule type="expression" dxfId="422" priority="8" stopIfTrue="1">
      <formula>IF($A125=1,B125,)</formula>
    </cfRule>
    <cfRule type="expression" dxfId="421" priority="9" stopIfTrue="1">
      <formula>IF($A125="",B125,)</formula>
    </cfRule>
  </conditionalFormatting>
  <conditionalFormatting sqref="D125:D134">
    <cfRule type="expression" dxfId="420" priority="10" stopIfTrue="1">
      <formula>IF($A125="",B125,)</formula>
    </cfRule>
  </conditionalFormatting>
  <conditionalFormatting sqref="E125:E134">
    <cfRule type="expression" dxfId="419" priority="7" stopIfTrue="1">
      <formula>IF($A125&lt;&gt;1,B125,"")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67" t="s">
        <v>5</v>
      </c>
      <c r="E1" s="268"/>
      <c r="F1" s="268"/>
      <c r="G1" s="268"/>
      <c r="H1" s="268"/>
      <c r="I1" s="268"/>
      <c r="J1" s="2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65" t="s">
        <v>8</v>
      </c>
      <c r="E4" s="266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2021-12-06T15:44:39Z</dcterms:modified>
</cp:coreProperties>
</file>