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xr:revisionPtr revIDLastSave="0" documentId="13_ncr:1_{61B3BBE7-932D-49CC-AE43-DA978866AC72}" xr6:coauthVersionLast="47" xr6:coauthVersionMax="47" xr10:uidLastSave="{00000000-0000-0000-0000-000000000000}"/>
  <bookViews>
    <workbookView xWindow="-110" yWindow="-110" windowWidth="19420" windowHeight="10420" tabRatio="766" firstSheet="1" activeTab="1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1" i="50" l="1"/>
  <c r="A113" i="57"/>
  <c r="E11" i="57"/>
  <c r="B11" i="57" s="1"/>
  <c r="A11" i="57" s="1"/>
  <c r="I8" i="57"/>
  <c r="J8" i="57" s="1"/>
  <c r="A41" i="55"/>
  <c r="D40" i="55"/>
  <c r="A40" i="55"/>
  <c r="E11" i="55"/>
  <c r="I8" i="55"/>
  <c r="J8" i="55" s="1"/>
  <c r="D41" i="53"/>
  <c r="A41" i="53"/>
  <c r="D40" i="53"/>
  <c r="A40" i="53"/>
  <c r="E11" i="53"/>
  <c r="E12" i="53" s="1"/>
  <c r="I8" i="53"/>
  <c r="J8" i="53" s="1"/>
  <c r="A40" i="52"/>
  <c r="E11" i="52"/>
  <c r="E12" i="52" s="1"/>
  <c r="I8" i="52"/>
  <c r="J8" i="52" s="1"/>
  <c r="A40" i="50"/>
  <c r="E11" i="50"/>
  <c r="B11" i="50" s="1"/>
  <c r="D11" i="50" s="1"/>
  <c r="I8" i="50"/>
  <c r="J8" i="50" s="1"/>
  <c r="D40" i="46"/>
  <c r="A40" i="46"/>
  <c r="E11" i="46"/>
  <c r="E12" i="46" s="1"/>
  <c r="I8" i="46"/>
  <c r="J8" i="46" s="1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0" i="53" l="1"/>
  <c r="B11" i="53"/>
  <c r="D11" i="53" s="1"/>
  <c r="B11" i="46"/>
  <c r="D11" i="46" s="1"/>
  <c r="B10" i="46"/>
  <c r="D11" i="57"/>
  <c r="B10" i="57"/>
  <c r="E12" i="57"/>
  <c r="B10" i="55"/>
  <c r="B11" i="55"/>
  <c r="E12" i="55"/>
  <c r="B12" i="55" s="1"/>
  <c r="D12" i="55" s="1"/>
  <c r="E13" i="53"/>
  <c r="B12" i="53"/>
  <c r="B11" i="52"/>
  <c r="A11" i="52" s="1"/>
  <c r="B10" i="52"/>
  <c r="B12" i="52"/>
  <c r="E13" i="52"/>
  <c r="E12" i="50"/>
  <c r="A11" i="50"/>
  <c r="B10" i="50"/>
  <c r="E13" i="46"/>
  <c r="B12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3" i="55" l="1"/>
  <c r="E14" i="55" s="1"/>
  <c r="A11" i="53"/>
  <c r="A11" i="46"/>
  <c r="B12" i="57"/>
  <c r="E13" i="57"/>
  <c r="A11" i="55"/>
  <c r="D11" i="55"/>
  <c r="D12" i="53"/>
  <c r="A12" i="53"/>
  <c r="E14" i="53"/>
  <c r="B13" i="53"/>
  <c r="D11" i="52"/>
  <c r="B13" i="52"/>
  <c r="E14" i="52"/>
  <c r="A12" i="52"/>
  <c r="D12" i="52"/>
  <c r="B12" i="50"/>
  <c r="D12" i="50" s="1"/>
  <c r="E13" i="50"/>
  <c r="D12" i="46"/>
  <c r="A12" i="46"/>
  <c r="B13" i="46"/>
  <c r="E14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13" i="55" l="1"/>
  <c r="D13" i="55" s="1"/>
  <c r="B13" i="57"/>
  <c r="E14" i="57"/>
  <c r="A12" i="57"/>
  <c r="D12" i="57"/>
  <c r="E15" i="55"/>
  <c r="B14" i="55"/>
  <c r="D13" i="53"/>
  <c r="A13" i="53"/>
  <c r="B14" i="53"/>
  <c r="E15" i="53"/>
  <c r="B14" i="52"/>
  <c r="E15" i="52"/>
  <c r="A13" i="52"/>
  <c r="D13" i="52"/>
  <c r="B13" i="50"/>
  <c r="D13" i="50" s="1"/>
  <c r="E14" i="50"/>
  <c r="A12" i="50"/>
  <c r="E15" i="46"/>
  <c r="B14" i="46"/>
  <c r="D13" i="46"/>
  <c r="A13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15" i="57" l="1"/>
  <c r="B14" i="57"/>
  <c r="A13" i="57"/>
  <c r="D13" i="57"/>
  <c r="E16" i="55"/>
  <c r="B15" i="55"/>
  <c r="A14" i="55"/>
  <c r="D14" i="55"/>
  <c r="B15" i="53"/>
  <c r="E16" i="53"/>
  <c r="A14" i="53"/>
  <c r="D14" i="53"/>
  <c r="E16" i="52"/>
  <c r="B15" i="52"/>
  <c r="A14" i="52"/>
  <c r="D14" i="52"/>
  <c r="B14" i="50"/>
  <c r="E15" i="50"/>
  <c r="A13" i="50"/>
  <c r="A14" i="46"/>
  <c r="D14" i="46"/>
  <c r="B15" i="46"/>
  <c r="E16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14" i="57" l="1"/>
  <c r="D14" i="57"/>
  <c r="E16" i="57"/>
  <c r="B15" i="57"/>
  <c r="A15" i="55"/>
  <c r="D15" i="55"/>
  <c r="E17" i="55"/>
  <c r="B16" i="55"/>
  <c r="B16" i="53"/>
  <c r="E17" i="53"/>
  <c r="A15" i="53"/>
  <c r="D15" i="53"/>
  <c r="D15" i="52"/>
  <c r="A15" i="52"/>
  <c r="E17" i="52"/>
  <c r="B16" i="52"/>
  <c r="E16" i="50"/>
  <c r="B15" i="50"/>
  <c r="D14" i="50"/>
  <c r="A14" i="50"/>
  <c r="D15" i="46"/>
  <c r="A15" i="46"/>
  <c r="B16" i="46"/>
  <c r="E17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15" i="57" l="1"/>
  <c r="A15" i="57"/>
  <c r="E17" i="57"/>
  <c r="E18" i="57" s="1"/>
  <c r="E19" i="57" s="1"/>
  <c r="E20" i="57" s="1"/>
  <c r="B16" i="57"/>
  <c r="E21" i="57"/>
  <c r="A16" i="55"/>
  <c r="D16" i="55"/>
  <c r="E18" i="55"/>
  <c r="B17" i="55"/>
  <c r="B17" i="53"/>
  <c r="E18" i="53"/>
  <c r="A16" i="53"/>
  <c r="D16" i="53"/>
  <c r="D16" i="52"/>
  <c r="A16" i="52"/>
  <c r="E18" i="52"/>
  <c r="B17" i="52"/>
  <c r="D15" i="50"/>
  <c r="A15" i="50"/>
  <c r="E17" i="50"/>
  <c r="B16" i="50"/>
  <c r="B17" i="46"/>
  <c r="E18" i="46"/>
  <c r="D16" i="46"/>
  <c r="A16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16" i="57" l="1"/>
  <c r="D17" i="57" s="1"/>
  <c r="D18" i="57" s="1"/>
  <c r="D19" i="57" s="1"/>
  <c r="D20" i="57" s="1"/>
  <c r="A16" i="57"/>
  <c r="E22" i="57"/>
  <c r="E23" i="57" s="1"/>
  <c r="E24" i="57" s="1"/>
  <c r="E25" i="57" s="1"/>
  <c r="E26" i="57"/>
  <c r="B21" i="57"/>
  <c r="D17" i="55"/>
  <c r="A17" i="55"/>
  <c r="E19" i="55"/>
  <c r="B18" i="55"/>
  <c r="B18" i="53"/>
  <c r="E19" i="53"/>
  <c r="A17" i="53"/>
  <c r="D17" i="53"/>
  <c r="E19" i="52"/>
  <c r="B18" i="52"/>
  <c r="A17" i="52"/>
  <c r="D17" i="52"/>
  <c r="D16" i="50"/>
  <c r="A16" i="50"/>
  <c r="B17" i="50"/>
  <c r="E18" i="50"/>
  <c r="B18" i="46"/>
  <c r="E19" i="46"/>
  <c r="D17" i="46"/>
  <c r="A17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21" i="57" l="1"/>
  <c r="D22" i="57" s="1"/>
  <c r="D23" i="57" s="1"/>
  <c r="D24" i="57" s="1"/>
  <c r="D25" i="57" s="1"/>
  <c r="A21" i="57"/>
  <c r="E27" i="57"/>
  <c r="E28" i="57" s="1"/>
  <c r="E29" i="57" s="1"/>
  <c r="E30" i="57" s="1"/>
  <c r="B26" i="57"/>
  <c r="E31" i="57"/>
  <c r="D18" i="55"/>
  <c r="A18" i="55"/>
  <c r="E20" i="55"/>
  <c r="B19" i="55"/>
  <c r="E20" i="53"/>
  <c r="B19" i="53"/>
  <c r="A18" i="53"/>
  <c r="D18" i="53"/>
  <c r="E20" i="52"/>
  <c r="B19" i="52"/>
  <c r="A18" i="52"/>
  <c r="D18" i="52"/>
  <c r="B18" i="50"/>
  <c r="E19" i="50"/>
  <c r="A17" i="50"/>
  <c r="D17" i="50"/>
  <c r="B19" i="46"/>
  <c r="E20" i="46"/>
  <c r="D18" i="46"/>
  <c r="A1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32" i="57" l="1"/>
  <c r="E33" i="57" s="1"/>
  <c r="E34" i="57" s="1"/>
  <c r="E35" i="57" s="1"/>
  <c r="B31" i="57"/>
  <c r="E36" i="57"/>
  <c r="D26" i="57"/>
  <c r="D27" i="57" s="1"/>
  <c r="D28" i="57" s="1"/>
  <c r="D29" i="57" s="1"/>
  <c r="D30" i="57" s="1"/>
  <c r="A26" i="57"/>
  <c r="D19" i="55"/>
  <c r="A19" i="55"/>
  <c r="E21" i="55"/>
  <c r="B20" i="55"/>
  <c r="A19" i="53"/>
  <c r="D19" i="53"/>
  <c r="B20" i="53"/>
  <c r="E21" i="53"/>
  <c r="E22" i="53" s="1"/>
  <c r="E21" i="52"/>
  <c r="B20" i="52"/>
  <c r="D19" i="52"/>
  <c r="A19" i="52"/>
  <c r="B19" i="50"/>
  <c r="E20" i="50"/>
  <c r="A18" i="50"/>
  <c r="D18" i="50"/>
  <c r="D19" i="46"/>
  <c r="A19" i="46"/>
  <c r="E21" i="46"/>
  <c r="B20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B22" i="53" l="1"/>
  <c r="E37" i="57"/>
  <c r="E38" i="57" s="1"/>
  <c r="E39" i="57" s="1"/>
  <c r="E40" i="57" s="1"/>
  <c r="B36" i="57"/>
  <c r="E41" i="57"/>
  <c r="D31" i="57"/>
  <c r="D32" i="57" s="1"/>
  <c r="D33" i="57" s="1"/>
  <c r="D34" i="57" s="1"/>
  <c r="D35" i="57" s="1"/>
  <c r="A31" i="57"/>
  <c r="D20" i="55"/>
  <c r="A20" i="55"/>
  <c r="E22" i="55"/>
  <c r="B21" i="55"/>
  <c r="B21" i="53"/>
  <c r="A20" i="53"/>
  <c r="D20" i="53"/>
  <c r="D20" i="52"/>
  <c r="A20" i="52"/>
  <c r="E22" i="52"/>
  <c r="B21" i="52"/>
  <c r="A19" i="50"/>
  <c r="D19" i="50"/>
  <c r="B20" i="50"/>
  <c r="E21" i="50"/>
  <c r="D20" i="46"/>
  <c r="A20" i="46"/>
  <c r="B21" i="46"/>
  <c r="E22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A22" i="53" l="1"/>
  <c r="D22" i="53"/>
  <c r="E42" i="57"/>
  <c r="B41" i="57"/>
  <c r="D36" i="57"/>
  <c r="D37" i="57" s="1"/>
  <c r="D38" i="57" s="1"/>
  <c r="D39" i="57" s="1"/>
  <c r="D40" i="57" s="1"/>
  <c r="A36" i="57"/>
  <c r="D21" i="55"/>
  <c r="A21" i="55"/>
  <c r="E23" i="55"/>
  <c r="B22" i="55"/>
  <c r="E23" i="53"/>
  <c r="D21" i="53"/>
  <c r="A21" i="53"/>
  <c r="E23" i="52"/>
  <c r="B22" i="52"/>
  <c r="D21" i="52"/>
  <c r="A21" i="52"/>
  <c r="B21" i="50"/>
  <c r="E22" i="50"/>
  <c r="A20" i="50"/>
  <c r="D20" i="50"/>
  <c r="E23" i="46"/>
  <c r="B22" i="46"/>
  <c r="D21" i="46"/>
  <c r="A21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41" i="57" l="1"/>
  <c r="A41" i="57"/>
  <c r="E43" i="57"/>
  <c r="B42" i="57"/>
  <c r="D22" i="55"/>
  <c r="A22" i="55"/>
  <c r="E24" i="55"/>
  <c r="B23" i="55"/>
  <c r="E24" i="53"/>
  <c r="B23" i="53"/>
  <c r="D22" i="52"/>
  <c r="A22" i="52"/>
  <c r="E24" i="52"/>
  <c r="B23" i="52"/>
  <c r="E23" i="50"/>
  <c r="B22" i="50"/>
  <c r="A21" i="50"/>
  <c r="D21" i="50"/>
  <c r="A22" i="46"/>
  <c r="D22" i="46"/>
  <c r="E24" i="46"/>
  <c r="B23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42" i="57" l="1"/>
  <c r="D42" i="57"/>
  <c r="E48" i="57"/>
  <c r="B43" i="57"/>
  <c r="E44" i="57"/>
  <c r="E45" i="57" s="1"/>
  <c r="E46" i="57" s="1"/>
  <c r="E47" i="57" s="1"/>
  <c r="D23" i="55"/>
  <c r="A23" i="55"/>
  <c r="E25" i="55"/>
  <c r="B24" i="55"/>
  <c r="D23" i="53"/>
  <c r="A23" i="53"/>
  <c r="E25" i="53"/>
  <c r="B24" i="53"/>
  <c r="A23" i="52"/>
  <c r="D23" i="52"/>
  <c r="E25" i="52"/>
  <c r="B24" i="52"/>
  <c r="A22" i="50"/>
  <c r="D22" i="50"/>
  <c r="E24" i="50"/>
  <c r="B23" i="50"/>
  <c r="A23" i="46"/>
  <c r="D23" i="46"/>
  <c r="E25" i="46"/>
  <c r="B24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43" i="57" l="1"/>
  <c r="D44" i="57" s="1"/>
  <c r="D45" i="57" s="1"/>
  <c r="D46" i="57" s="1"/>
  <c r="D47" i="57" s="1"/>
  <c r="A43" i="57"/>
  <c r="E53" i="57"/>
  <c r="E49" i="57"/>
  <c r="E50" i="57" s="1"/>
  <c r="E51" i="57" s="1"/>
  <c r="E52" i="57" s="1"/>
  <c r="B48" i="57"/>
  <c r="A24" i="55"/>
  <c r="D24" i="55"/>
  <c r="B25" i="55"/>
  <c r="E26" i="55"/>
  <c r="D24" i="53"/>
  <c r="A24" i="53"/>
  <c r="E26" i="53"/>
  <c r="B25" i="53"/>
  <c r="D24" i="52"/>
  <c r="A24" i="52"/>
  <c r="E26" i="52"/>
  <c r="B25" i="52"/>
  <c r="D23" i="50"/>
  <c r="A23" i="50"/>
  <c r="E25" i="50"/>
  <c r="B24" i="50"/>
  <c r="A24" i="46"/>
  <c r="D24" i="46"/>
  <c r="E26" i="46"/>
  <c r="B2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58" i="57" l="1"/>
  <c r="E54" i="57"/>
  <c r="E55" i="57" s="1"/>
  <c r="E56" i="57" s="1"/>
  <c r="E57" i="57" s="1"/>
  <c r="B53" i="57"/>
  <c r="D48" i="57"/>
  <c r="D49" i="57" s="1"/>
  <c r="D50" i="57" s="1"/>
  <c r="D51" i="57" s="1"/>
  <c r="D52" i="57" s="1"/>
  <c r="A48" i="57"/>
  <c r="B26" i="55"/>
  <c r="E27" i="55"/>
  <c r="D25" i="55"/>
  <c r="A25" i="55"/>
  <c r="D25" i="53"/>
  <c r="A25" i="53"/>
  <c r="B26" i="53"/>
  <c r="E27" i="53"/>
  <c r="D25" i="52"/>
  <c r="A25" i="52"/>
  <c r="E27" i="52"/>
  <c r="B26" i="52"/>
  <c r="A24" i="50"/>
  <c r="D24" i="50"/>
  <c r="E26" i="50"/>
  <c r="B25" i="50"/>
  <c r="E27" i="46"/>
  <c r="B26" i="46"/>
  <c r="A25" i="46"/>
  <c r="D25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53" i="57" l="1"/>
  <c r="D54" i="57" s="1"/>
  <c r="D55" i="57" s="1"/>
  <c r="D56" i="57" s="1"/>
  <c r="D57" i="57" s="1"/>
  <c r="A53" i="57"/>
  <c r="E63" i="57"/>
  <c r="B58" i="57"/>
  <c r="E59" i="57"/>
  <c r="E60" i="57" s="1"/>
  <c r="E61" i="57" s="1"/>
  <c r="E62" i="57" s="1"/>
  <c r="B27" i="55"/>
  <c r="E28" i="55"/>
  <c r="D26" i="55"/>
  <c r="A26" i="55"/>
  <c r="E28" i="53"/>
  <c r="B27" i="53"/>
  <c r="D26" i="53"/>
  <c r="A26" i="53"/>
  <c r="D26" i="52"/>
  <c r="A26" i="52"/>
  <c r="E28" i="52"/>
  <c r="B27" i="52"/>
  <c r="D25" i="50"/>
  <c r="A25" i="50"/>
  <c r="E27" i="50"/>
  <c r="B26" i="50"/>
  <c r="E28" i="46"/>
  <c r="B27" i="46"/>
  <c r="A26" i="46"/>
  <c r="D26" i="46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58" i="57" l="1"/>
  <c r="D59" i="57" s="1"/>
  <c r="D60" i="57" s="1"/>
  <c r="D61" i="57" s="1"/>
  <c r="D62" i="57" s="1"/>
  <c r="A58" i="57"/>
  <c r="E68" i="57"/>
  <c r="B63" i="57"/>
  <c r="E64" i="57"/>
  <c r="E65" i="57" s="1"/>
  <c r="E66" i="57" s="1"/>
  <c r="E67" i="57" s="1"/>
  <c r="B28" i="55"/>
  <c r="E29" i="55"/>
  <c r="D27" i="55"/>
  <c r="A27" i="55"/>
  <c r="A27" i="53"/>
  <c r="D27" i="53"/>
  <c r="E29" i="53"/>
  <c r="B28" i="53"/>
  <c r="D27" i="52"/>
  <c r="A27" i="52"/>
  <c r="E29" i="52"/>
  <c r="B28" i="52"/>
  <c r="A26" i="50"/>
  <c r="D26" i="50"/>
  <c r="E28" i="50"/>
  <c r="B27" i="50"/>
  <c r="A27" i="46"/>
  <c r="D27" i="46"/>
  <c r="E29" i="46"/>
  <c r="B28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63" i="57" l="1"/>
  <c r="D64" i="57" s="1"/>
  <c r="D65" i="57" s="1"/>
  <c r="D66" i="57" s="1"/>
  <c r="D67" i="57" s="1"/>
  <c r="A63" i="57"/>
  <c r="E69" i="57"/>
  <c r="B68" i="57"/>
  <c r="B29" i="55"/>
  <c r="E30" i="55"/>
  <c r="D28" i="55"/>
  <c r="A28" i="55"/>
  <c r="D28" i="53"/>
  <c r="A28" i="53"/>
  <c r="E30" i="53"/>
  <c r="B29" i="53"/>
  <c r="D28" i="52"/>
  <c r="A28" i="52"/>
  <c r="E30" i="52"/>
  <c r="B29" i="52"/>
  <c r="D27" i="50"/>
  <c r="A27" i="50"/>
  <c r="E29" i="50"/>
  <c r="B28" i="50"/>
  <c r="D28" i="46"/>
  <c r="A28" i="46"/>
  <c r="E30" i="46"/>
  <c r="B29" i="46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68" i="57" l="1"/>
  <c r="A68" i="57"/>
  <c r="B69" i="57"/>
  <c r="E70" i="57"/>
  <c r="E31" i="55"/>
  <c r="B30" i="55"/>
  <c r="D29" i="55"/>
  <c r="A29" i="55"/>
  <c r="D29" i="53"/>
  <c r="A29" i="53"/>
  <c r="E31" i="53"/>
  <c r="B30" i="53"/>
  <c r="D29" i="52"/>
  <c r="A29" i="52"/>
  <c r="E31" i="52"/>
  <c r="B30" i="52"/>
  <c r="E30" i="50"/>
  <c r="D28" i="50"/>
  <c r="A28" i="50"/>
  <c r="B29" i="50"/>
  <c r="A29" i="46"/>
  <c r="D29" i="46"/>
  <c r="B30" i="46"/>
  <c r="E31" i="46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70" i="57" l="1"/>
  <c r="E75" i="57"/>
  <c r="E71" i="57"/>
  <c r="E72" i="57" s="1"/>
  <c r="E73" i="57" s="1"/>
  <c r="E74" i="57" s="1"/>
  <c r="D69" i="57"/>
  <c r="A69" i="57"/>
  <c r="D30" i="55"/>
  <c r="A30" i="55"/>
  <c r="E32" i="55"/>
  <c r="B31" i="55"/>
  <c r="D30" i="53"/>
  <c r="A30" i="53"/>
  <c r="E32" i="53"/>
  <c r="B31" i="53"/>
  <c r="D30" i="52"/>
  <c r="A30" i="52"/>
  <c r="B31" i="52"/>
  <c r="E32" i="52"/>
  <c r="B30" i="50"/>
  <c r="D30" i="50" s="1"/>
  <c r="A29" i="50"/>
  <c r="D29" i="50"/>
  <c r="E31" i="50"/>
  <c r="E32" i="46"/>
  <c r="B31" i="46"/>
  <c r="A30" i="46"/>
  <c r="D30" i="46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75" i="57" l="1"/>
  <c r="E80" i="57"/>
  <c r="E76" i="57"/>
  <c r="E77" i="57" s="1"/>
  <c r="E78" i="57" s="1"/>
  <c r="E79" i="57" s="1"/>
  <c r="A70" i="57"/>
  <c r="D70" i="57"/>
  <c r="D71" i="57" s="1"/>
  <c r="D72" i="57" s="1"/>
  <c r="D73" i="57" s="1"/>
  <c r="D74" i="57" s="1"/>
  <c r="D31" i="55"/>
  <c r="A31" i="55"/>
  <c r="E33" i="55"/>
  <c r="B32" i="55"/>
  <c r="A31" i="53"/>
  <c r="D31" i="53"/>
  <c r="B32" i="53"/>
  <c r="E33" i="53"/>
  <c r="B32" i="52"/>
  <c r="E33" i="52"/>
  <c r="A31" i="52"/>
  <c r="D31" i="52"/>
  <c r="A30" i="50"/>
  <c r="B31" i="50"/>
  <c r="E32" i="50"/>
  <c r="D31" i="46"/>
  <c r="A31" i="46"/>
  <c r="B32" i="46"/>
  <c r="E33" i="46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80" i="57" l="1"/>
  <c r="E86" i="57"/>
  <c r="E81" i="57"/>
  <c r="E82" i="57" s="1"/>
  <c r="E83" i="57" s="1"/>
  <c r="E84" i="57" s="1"/>
  <c r="E85" i="57" s="1"/>
  <c r="A75" i="57"/>
  <c r="D75" i="57"/>
  <c r="D76" i="57" s="1"/>
  <c r="D77" i="57" s="1"/>
  <c r="D78" i="57" s="1"/>
  <c r="D79" i="57" s="1"/>
  <c r="A32" i="55"/>
  <c r="D32" i="55"/>
  <c r="E34" i="55"/>
  <c r="B33" i="55"/>
  <c r="E34" i="53"/>
  <c r="B33" i="53"/>
  <c r="D32" i="53"/>
  <c r="A32" i="53"/>
  <c r="E34" i="52"/>
  <c r="B33" i="52"/>
  <c r="D32" i="52"/>
  <c r="A32" i="52"/>
  <c r="B32" i="50"/>
  <c r="E33" i="50"/>
  <c r="D31" i="50"/>
  <c r="A31" i="50"/>
  <c r="B33" i="46"/>
  <c r="E34" i="46"/>
  <c r="A32" i="46"/>
  <c r="D32" i="46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40" i="52" l="1"/>
  <c r="D33" i="52"/>
  <c r="E87" i="57"/>
  <c r="E88" i="57" s="1"/>
  <c r="E89" i="57" s="1"/>
  <c r="E90" i="57" s="1"/>
  <c r="E91" i="57"/>
  <c r="B86" i="57"/>
  <c r="A80" i="57"/>
  <c r="D80" i="57"/>
  <c r="D81" i="57" s="1"/>
  <c r="D82" i="57" s="1"/>
  <c r="D83" i="57" s="1"/>
  <c r="D84" i="57" s="1"/>
  <c r="D85" i="57" s="1"/>
  <c r="D33" i="55"/>
  <c r="A33" i="55"/>
  <c r="E35" i="55"/>
  <c r="B34" i="55"/>
  <c r="A33" i="53"/>
  <c r="D33" i="53"/>
  <c r="E35" i="53"/>
  <c r="B34" i="53"/>
  <c r="E35" i="52"/>
  <c r="B34" i="52"/>
  <c r="A33" i="52"/>
  <c r="B33" i="50"/>
  <c r="E34" i="50"/>
  <c r="D32" i="50"/>
  <c r="A32" i="50"/>
  <c r="E35" i="46"/>
  <c r="B34" i="46"/>
  <c r="D33" i="46"/>
  <c r="A33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86" i="57" l="1"/>
  <c r="D113" i="57"/>
  <c r="D114" i="57" s="1"/>
  <c r="D115" i="57" s="1"/>
  <c r="D116" i="57" s="1"/>
  <c r="D117" i="57" s="1"/>
  <c r="D86" i="57"/>
  <c r="D87" i="57" s="1"/>
  <c r="D88" i="57" s="1"/>
  <c r="D89" i="57" s="1"/>
  <c r="D90" i="57" s="1"/>
  <c r="E92" i="57"/>
  <c r="E93" i="57" s="1"/>
  <c r="E94" i="57" s="1"/>
  <c r="E95" i="57" s="1"/>
  <c r="B91" i="57"/>
  <c r="E96" i="57"/>
  <c r="D34" i="55"/>
  <c r="A34" i="55"/>
  <c r="E36" i="55"/>
  <c r="B35" i="55"/>
  <c r="D34" i="53"/>
  <c r="A34" i="53"/>
  <c r="E36" i="53"/>
  <c r="B35" i="53"/>
  <c r="E36" i="52"/>
  <c r="B35" i="52"/>
  <c r="D34" i="52"/>
  <c r="A34" i="52"/>
  <c r="D40" i="50"/>
  <c r="D33" i="50"/>
  <c r="E35" i="50"/>
  <c r="B34" i="50"/>
  <c r="A33" i="50"/>
  <c r="D34" i="46"/>
  <c r="A34" i="46"/>
  <c r="E36" i="46"/>
  <c r="B35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D118" i="57" l="1"/>
  <c r="D119" i="57" s="1"/>
  <c r="D120" i="57" s="1"/>
  <c r="D121" i="57" s="1"/>
  <c r="D122" i="57" s="1"/>
  <c r="D91" i="57"/>
  <c r="D92" i="57" s="1"/>
  <c r="D93" i="57" s="1"/>
  <c r="D94" i="57" s="1"/>
  <c r="D95" i="57" s="1"/>
  <c r="B96" i="57"/>
  <c r="E97" i="57"/>
  <c r="A91" i="57"/>
  <c r="D35" i="55"/>
  <c r="A35" i="55"/>
  <c r="E37" i="55"/>
  <c r="B36" i="55"/>
  <c r="D35" i="53"/>
  <c r="A35" i="53"/>
  <c r="E37" i="53"/>
  <c r="B36" i="53"/>
  <c r="E37" i="52"/>
  <c r="B36" i="52"/>
  <c r="D35" i="52"/>
  <c r="A35" i="52"/>
  <c r="D34" i="50"/>
  <c r="B35" i="50"/>
  <c r="E36" i="50"/>
  <c r="A34" i="50"/>
  <c r="A35" i="46"/>
  <c r="D35" i="46"/>
  <c r="E37" i="46"/>
  <c r="B36" i="46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98" i="57" l="1"/>
  <c r="B97" i="57"/>
  <c r="A96" i="57"/>
  <c r="D96" i="57"/>
  <c r="D36" i="55"/>
  <c r="A36" i="55"/>
  <c r="E38" i="55"/>
  <c r="B37" i="55"/>
  <c r="D36" i="53"/>
  <c r="A36" i="53"/>
  <c r="B37" i="53"/>
  <c r="E38" i="53"/>
  <c r="A36" i="52"/>
  <c r="D36" i="52"/>
  <c r="E38" i="52"/>
  <c r="B37" i="52"/>
  <c r="A35" i="50"/>
  <c r="D35" i="50"/>
  <c r="E37" i="50"/>
  <c r="B36" i="50"/>
  <c r="A36" i="46"/>
  <c r="D36" i="46"/>
  <c r="E38" i="46"/>
  <c r="B37" i="46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97" i="57" l="1"/>
  <c r="D97" i="57"/>
  <c r="E103" i="57"/>
  <c r="B98" i="57"/>
  <c r="E99" i="57"/>
  <c r="E100" i="57" s="1"/>
  <c r="E101" i="57" s="1"/>
  <c r="E102" i="57" s="1"/>
  <c r="D37" i="55"/>
  <c r="A37" i="55"/>
  <c r="B39" i="55"/>
  <c r="E39" i="55"/>
  <c r="B38" i="55"/>
  <c r="B38" i="53"/>
  <c r="B39" i="53"/>
  <c r="E39" i="53"/>
  <c r="D37" i="53"/>
  <c r="A37" i="53"/>
  <c r="A37" i="52"/>
  <c r="D37" i="52"/>
  <c r="E39" i="52"/>
  <c r="B39" i="52"/>
  <c r="B38" i="52"/>
  <c r="A36" i="50"/>
  <c r="D36" i="50"/>
  <c r="E38" i="50"/>
  <c r="B37" i="50"/>
  <c r="A37" i="46"/>
  <c r="D37" i="46"/>
  <c r="E39" i="46"/>
  <c r="B39" i="46"/>
  <c r="B38" i="46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98" i="57" l="1"/>
  <c r="D99" i="57" s="1"/>
  <c r="D100" i="57" s="1"/>
  <c r="D101" i="57" s="1"/>
  <c r="D102" i="57" s="1"/>
  <c r="A98" i="57"/>
  <c r="E108" i="57"/>
  <c r="E113" i="57" s="1"/>
  <c r="E118" i="57" s="1"/>
  <c r="E119" i="57" s="1"/>
  <c r="E120" i="57" s="1"/>
  <c r="E121" i="57" s="1"/>
  <c r="E122" i="57" s="1"/>
  <c r="E104" i="57"/>
  <c r="E105" i="57" s="1"/>
  <c r="E106" i="57" s="1"/>
  <c r="E107" i="57" s="1"/>
  <c r="B108" i="57"/>
  <c r="B103" i="57"/>
  <c r="A38" i="55"/>
  <c r="D38" i="55"/>
  <c r="E40" i="55"/>
  <c r="D39" i="55"/>
  <c r="A39" i="55"/>
  <c r="D39" i="53"/>
  <c r="A39" i="53"/>
  <c r="D38" i="53"/>
  <c r="A38" i="53"/>
  <c r="E40" i="53"/>
  <c r="E41" i="53" s="1"/>
  <c r="D38" i="52"/>
  <c r="A38" i="52"/>
  <c r="D39" i="52"/>
  <c r="A39" i="52"/>
  <c r="E40" i="52"/>
  <c r="D37" i="50"/>
  <c r="A37" i="50"/>
  <c r="E39" i="50"/>
  <c r="B39" i="50"/>
  <c r="B38" i="50"/>
  <c r="A39" i="46"/>
  <c r="D39" i="46"/>
  <c r="E40" i="46"/>
  <c r="E41" i="46" s="1"/>
  <c r="B41" i="46" s="1"/>
  <c r="A38" i="46"/>
  <c r="D38" i="46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41" i="46" l="1"/>
  <c r="A41" i="46"/>
  <c r="D103" i="57"/>
  <c r="D104" i="57" s="1"/>
  <c r="D105" i="57" s="1"/>
  <c r="D106" i="57" s="1"/>
  <c r="D107" i="57" s="1"/>
  <c r="A103" i="57"/>
  <c r="D108" i="57"/>
  <c r="D109" i="57" s="1"/>
  <c r="D110" i="57" s="1"/>
  <c r="D111" i="57" s="1"/>
  <c r="D112" i="57" s="1"/>
  <c r="A108" i="57"/>
  <c r="E109" i="57"/>
  <c r="E110" i="57" s="1"/>
  <c r="E111" i="57" s="1"/>
  <c r="E112" i="57" s="1"/>
  <c r="E114" i="57"/>
  <c r="E115" i="57" s="1"/>
  <c r="E116" i="57" s="1"/>
  <c r="D39" i="50"/>
  <c r="A39" i="50"/>
  <c r="E40" i="50"/>
  <c r="D38" i="50"/>
  <c r="A38" i="50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17" i="57" l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<sst xmlns="http://schemas.openxmlformats.org/spreadsheetml/2006/main" count="463" uniqueCount="201">
  <si>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</si>
  <si>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</si>
  <si>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</si>
  <si>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</si>
  <si>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</si>
  <si>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</si>
  <si>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</si>
  <si>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</si>
  <si>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</si>
  <si>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</si>
  <si>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</si>
  <si>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</si>
  <si>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</si>
  <si>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</si>
  <si>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</si>
  <si>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</si>
  <si>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</si>
  <si>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</si>
  <si>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</si>
  <si>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</si>
  <si>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</si>
  <si>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</si>
  <si>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</si>
  <si>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</si>
  <si>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</si>
  <si>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</si>
  <si>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</si>
  <si>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</si>
  <si>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</si>
  <si>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</si>
  <si>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</si>
  <si>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</si>
  <si>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</si>
  <si>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</si>
  <si>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</si>
  <si>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</si>
  <si>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</si>
  <si>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</si>
  <si>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</si>
  <si>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</si>
  <si>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</si>
  <si>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</si>
  <si>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</si>
  <si>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</si>
  <si>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</si>
  <si>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</si>
  <si>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</si>
  <si>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</si>
  <si>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</si>
  <si>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</si>
  <si>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</si>
  <si>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</si>
  <si>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</si>
  <si>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General / ทำหนังสือรับรองหัก ณ ที่จ่าย ให้กับพนักงาน Part -Time , Intern / รวบรวมเอกสารทำจ่ายค่าจ้างพนักงานไม่ประจำ ที่ปรึกษาและวิทยากรประจำเดือน / ไปรับหลักประกันของ NIA Innovation Organization Program คืน</t>
  </si>
  <si>
    <t>TIME / NIA</t>
  </si>
  <si>
    <t xml:space="preserve"> General / สร้างใบสำคัญจ่ายประจำเดือน / รวบรวมเอกสารทำจ่ายค่าจ้างพนักงานไม่ประจำ ที่ปรึกษาและวิทยากรประจำเดือน / หาสินค้าและสั่งซื้อสินค้า เครื่องจ่ายเจลแอลกอฮอล์, ขาตั้งเครื่องและเจลแอลกอฮอล์</t>
  </si>
  <si>
    <t xml:space="preserve">TIME </t>
  </si>
  <si>
    <t>วันหยุด</t>
  </si>
  <si>
    <t xml:space="preserve"> General / รวบรวมเอกสารทำจ่ายประจำเดือนทั้งหมดเพื่อจัดส่งให้ทางบัญชี</t>
  </si>
  <si>
    <t>General / แก้ไขที่อยู่ซองจดหมายบริษัทจากที่อยู่เก่าเป็นที่อยู่ใหม่ /  รับสินค้าและติดตั้งเครื่องจ่ายเจอแอลกอฮอร์อัตโนมัติ</t>
  </si>
  <si>
    <t>General / สร้างใบสำคัญจ่าย /ส่งเอกสารการเงินให้กองทุนการออมแห่งชาต และสนง.ปลัดกระทรวงท่องเที่ยวและกีฬา</t>
  </si>
  <si>
    <t>General / เข้าเช็คของTAT Ph2 Digital Trainings</t>
  </si>
  <si>
    <t>Thitapa</t>
  </si>
  <si>
    <t>Rungruangkullapong</t>
  </si>
  <si>
    <t>TIME156</t>
  </si>
  <si>
    <t>General / จัดการเอกสารการเงิน Timeconsulting,Timedigital,DisruptTech</t>
  </si>
  <si>
    <t>TIME / จามจุรี</t>
  </si>
  <si>
    <t>General / ส่งเอกสารการเงินให้ ททท.ชุมพร ที่ปณ / นำไปเสร็จรับเงินของ ERC Post COD Auditไปแลกหัก ณ ที่จ่าย / จ่ายค่าธรรมเนียมหนังสือรับรอง บจก.ไทม์ดิจิทัล / ปริ้นงาน กสทร ส่งร้านเข้าเล่ม</t>
  </si>
  <si>
    <t xml:space="preserve">General / ส่งเอกสารการเงินให้ บจก.ไอแท็กซ์ และ บจก.เอสซีจีพี เอ็คเซลเลนซ์ เทรนนิ่ง ที่ปณ / เข้าเช็คของ TAT สาขาชุมพร </t>
  </si>
  <si>
    <t xml:space="preserve">General / ไปรับหลักค้ำประกันของ MoI Cyber Security / จ่ายค่าโทรศัพท์ออฟฟิต / ไปตีตราสารของ กสทช </t>
  </si>
  <si>
    <t>HOME</t>
  </si>
  <si>
    <t>ลาป่วยจากฉีควัคซีน</t>
  </si>
  <si>
    <t>TIME</t>
  </si>
  <si>
    <t>TIME / สำนักประกันสังคม</t>
  </si>
  <si>
    <t>TIME / สถาบันนิวเคลียร์</t>
  </si>
  <si>
    <t>General / โทร Follwer up การตอบรับเมลคนเข้าร่วมประชุมงาน MoTS / ทำจ่ายค่าจ้างรายเดือนพนักงาน Part-Time , Intern / ปริ้นเข้าเล่มและนำส่งงานงวดที่ 2 NIA PORTFOLIO MANAGEMENT</t>
  </si>
  <si>
    <t>General / ปริ้นเข้าเล่มและนำส่งงาน TIME-202131 NBTC RADIO IN DISRUPTION / ปริ้นเข้าเล่มและนำส่งงาน TIME-202098 OIC STRATEGIC MANAGEMENT</t>
  </si>
  <si>
    <t>General / ส่งงานงวดที่ 2 สถาบันนิวเคลีย์ TIME-202117 TINT DIGITAL ROADMAP /  ทำจ่ายค่าจ้างรายเดือนที่ปรึกษาและวิทยากรโปรเจ็ค</t>
  </si>
  <si>
    <t>General / โทรเชิญคนเข้าร่วมประชุมงาน TIME-202082 MoTS Master Plan</t>
  </si>
  <si>
    <t xml:space="preserve">General / โทร Follwer up การตอบรับเมลคนเข้าร่วมประชุมงาน TIME-202082 MoTS Master Plan / ไปส่งเอกสารขอรับเงินเยียวยาจากประกันสังคม </t>
  </si>
  <si>
    <t xml:space="preserve">General /  สร้างใบสำคัญจ่ายประจำเดือน /ทำหนังสือรับรองหัก ณ ที่จ่าย ให้กับพนักงาน Part -Time , Intern </t>
  </si>
  <si>
    <t>General / Co-Host TIME-202094 ETDA E-Commerce Survey / ไปซื้อซองที่สำนักงานคณะกรรมการดิจิทัล</t>
  </si>
  <si>
    <t xml:space="preserve">TIME / สดช. </t>
  </si>
  <si>
    <t>General / รวบรวมเอกสารทำจ่ายค่าจ้างพนักงานไม่ประจำ ที่ปรึกษา วิทยากร และเอกสารสำคัญจ่ายต่างๆประจำเดือนส่งให้กับบัญชี / นำใบเสร็จ ERC Post COD Audit ไปส่ง กกพ.</t>
  </si>
  <si>
    <t xml:space="preserve">General / จัดส่งรายงานฯ NBTC AS Re-model ทั้งหมดไปยังสำนักงาน กสทช. / ไปรับเช็ค SCB ที่จัดอบรมของ SCGP </t>
  </si>
  <si>
    <t>TIME / กสทช. / SCB HO</t>
  </si>
  <si>
    <t>General / BO Meeting / หาเครื่องพ่นฆ่าเชื้อมาเสนอ</t>
  </si>
  <si>
    <t>General / ขอใบเสนอราคาพร้อมรายละเอียดและสั่งซื้อสินค้าเครื่องพ่นฆ่าเชื้อ</t>
  </si>
  <si>
    <t>General / รวบรวมบิลใบเสร็จจ่ายค่าวัคซีน</t>
  </si>
  <si>
    <t xml:space="preserve">General / สร้างใบสำคัญจ่ายประจำเดือนและจ้างงาน  ONDE Outlook </t>
  </si>
  <si>
    <t>General / สร้างใบสำคัญจ่ายค่าเดินทางประจำเดือน / ส่งหนังสือเรียนเชิญหน่วยงานภาครัฐเข้าร่วมสัมมนาแถลงผลการศึกษาทางไปรณีย์ / ส่ง proposal สดช. ที่ศูนย์ราชการแจ้งวัฒนะ</t>
  </si>
  <si>
    <t>General / ปริ้น Progress Report 2 และไรท์ DVDและส่งงาน / แก้ไขที่อยู่หน้าซองจดหมายจากที่อยู่เก่าเป็นที่อยู่ใหม่ /  BO Meeting / ส่งหนังสือเรียนเชิญหน่วยงานภาครัฐเข้าร่วมสัมมนาแถลงผลการศึกษาทางไปรณีย์</t>
  </si>
  <si>
    <t>General / ปริ้นส่งงานงวดที่ 4 (ทีมโมน่า) /  ส่งหนังสือเรียนเชิญหน่วยงานภาครัฐเข้าร่วมสัมมนา (ทีมแบม)</t>
  </si>
  <si>
    <t>TIME / ปณ / G Tower</t>
  </si>
  <si>
    <t>TIME / ปณ</t>
  </si>
  <si>
    <t>TIME / ปณ /สดช</t>
  </si>
  <si>
    <t>General / ส่งส่งเอกสารการเงินและ Invoice ให้ลุกค้า ทางไปรษณีย์ / ไปวางบิล Invoice ให้ลูกค้า Huawei</t>
  </si>
  <si>
    <t>General / ไปวางเอกสารขอรับเงินเยียวยาที่ประกันสังคม / ไปรับซองTOR จ้างที่ปรึกษาโครงการจัดทำกระบวนการบริหารจัดการความมั่นคงปลอดภัยของสารสนเทศ ที่กรมศุลกากร</t>
  </si>
  <si>
    <t xml:space="preserve">TIME / กรมศุล /สนง.ประกันสังคม </t>
  </si>
  <si>
    <t>General / สร้างใบสำคัญจ่ายประจำเดือน / ทำหนังสือรับรองหัก ณ ที่จ่าย ให้กับที่ปรึกษาและวิทยากร /ทำหนังสือรับรองหัก ณ ที่จ่าย ให้กับพนักงาน Part -Time , Intern</t>
  </si>
  <si>
    <t xml:space="preserve">General / ส่ง E-Invoice ให้ลูกค้า Huawei / สร้างใบสำคัญจ่ายประจำเดือน </t>
  </si>
  <si>
    <t>General / สร้างใบสำคัญจ่ายประจำเดือน / ทำหนังสือรับรองหัก ณ ที่จ่ายค่าโทรศัพท์ ค่าอินเทอร์เน็ต</t>
  </si>
  <si>
    <t>General / สร้างใบสำคัญจ่ายประจำเดือน</t>
  </si>
  <si>
    <t xml:space="preserve">TIME / TK Park </t>
  </si>
  <si>
    <t>General / ส่ง Proposal สถาบันอุทยานการเรียนรู้ สำนักงานบริหารและพัฒนาองค์ความรู้ / Support ในการ scan เอกสารข้อเสนอทั้งคุณภาพและราคาพร้อมตราประทับและลายเซ็น</t>
  </si>
  <si>
    <t>Tue</t>
  </si>
  <si>
    <t>TIME / ปณ / OIC</t>
  </si>
  <si>
    <t>General / รวบรวมเอกสารทำจ่ายค่าจ้างพนักงานไม่ประจำ ที่ปรึกษา วิทยากร และเอกสารสำคัญจ่ายต่างๆประจำเดือนส่งให้กับบัญชี / รวบรวมยอดและสร้างใบสำคัญจ่ายค่าทางพิเศษ Easy Pass</t>
  </si>
  <si>
    <t>General / ทำจ่ายค่าจ้างประจำเดือนที่ปรึกษาและวิทยากรโปรเจ็ค / ออกใบเสร็จให้ลูกค้า อิเลกโทรลักซ์ / รวบรวม TimeSheet พนักงานไม่ประจำ / BO Meeting</t>
  </si>
  <si>
    <t>General / สร้างใบสำคัญจ่ายประจำเดือนเงินสดย่อย / ทำหนังสือรับรองหัก ณ ที่จ่าย ให้กับที่ปรึกษาและวิทยากร /ทำหนังสือรับรองหัก ณ ที่จ่าย ให้กับพนักงาน Part -Time , Intern / ไปส่งงาน ETDA E-Commerce Surveyและเอกสารที่ไปรษณีย์ / ไปส่งเอกสารการเงินเพิ่มเติมที่ AIA</t>
  </si>
  <si>
    <t xml:space="preserve">TIME / ธ.กรุงศรี สนง.ใหญ่ </t>
  </si>
  <si>
    <t>General / ไปส่งเอกสารที่ไปรษณีย์</t>
  </si>
  <si>
    <t xml:space="preserve">TIME / ปณ </t>
  </si>
  <si>
    <t xml:space="preserve">General / ไปส่งเอกสารที่ไปรษณีย์ / ไปเข้าเช็คของ TAT / ออก invoice Central Retail CRC Digital Mindset รุ่นที่ 4 </t>
  </si>
  <si>
    <t>General / ไปส่ง Proposal โครงการจ้างที่ปรึกษากิจกรรมประเมินความเสี่ยงต่อภัยคุกคามไซเบอร์ของประเทศ / ไปรับใบหัก ณ ที่จ่าย ของ SAM / ปริ้นงาน TED Fund Valuation 2021</t>
  </si>
  <si>
    <t xml:space="preserve">TIME / สกมช / Sun Tower </t>
  </si>
  <si>
    <t xml:space="preserve">TIME / ปณ / โลตัส </t>
  </si>
  <si>
    <t>General /  จัดเก็บเอกสารบัญชีเข้าตู้เอกสาร / ปริ้นงาน ไลท์แผ่น DVD และส่งงานงวดที่ 1 TIME-202131 NBTC RADIO IN DISRUPTION / BO Meeting</t>
  </si>
  <si>
    <t>General / ไปส่งใบเสร็จให้ลูกค้า SCGP ที่ไปรษณีย์ / สร้างใบสำคัญจ่ายประจำเดือน / ทำบัตรที่อยู่ออฟฟิตใหม่เพื่อออกในเสร็จ</t>
  </si>
  <si>
    <t xml:space="preserve">TIME / MoTS </t>
  </si>
  <si>
    <t>General / ไปส่งเอกสารให้ลูกค้าสถาบันเทคโนโลยีนิวเคลียร์ TIME-202117 TINT DIGITAL ROADMAP ที่ไปรษณีย์  / หาโรงงานผลิตกระเป๋าผ้าและสเปรย์แอลกอฮอล์สำหรับแจกลูกค้าช่วงปีใหม่</t>
  </si>
  <si>
    <t>General / ส่ง Proposal TIME-202153 MoTS Policy Recommendation / สร้างใบสำคัญจ่ายประจำเดือน / หาโรงงานผลิตกระเป๋าผ้าและสเปรย์แอลกอฮอล์สำหรับแจกลูกค้าช่วงปีใหม่</t>
  </si>
  <si>
    <t>General / ไปส่งเอกสารไปรษณีย์  / ไปส่งงาน OIC IT Master Plan / ทำจ่ายค่าจ้างประจำเดือนพนักงาน Part -Time , Intern / กรอกแบบขอปิดเครื่อง Smoke Detector เพื่อพ่นฆ่าเชื้อในออฟฟิต</t>
  </si>
  <si>
    <t>General / สร้างใบสำคัญจ่ายประจำเดือน / กรอกแบบขอปิดเครื่อง Smoke Detector เพื่อพ่นฆ่าเชื้อในออฟฟิต</t>
  </si>
  <si>
    <t>General / รวบรวมเอกสารรายจ่ายประจำเดือนส่งให้บัญชี / ไปรับเช็ค SAM ธ.กรุงศรี สำนักงานใหญ่ / ไปเข้าเช็คโปรเจ็ค SAM / BO Meeting / กรอกแบบขอปิดเครื่อง Smoke Detector เพื่อพ่นฆ่าเชื้อในออฟฟิต</t>
  </si>
  <si>
    <t>General / ไปส่งเอกสารการเงินและเอกสารแจ้งเปลี่ยนที่อยู่ที่ไปรษณีย์ / ไปยื่อข้อเสนอโครงการจ้างที่ปรึกษาโครงการการสำรวจและวิเคราะห์ข้อมูลบริบทด้านเศรษฐกิจและสังคมของประชาชนในกรุงเทพมหานคร ที่กองยุทธศาสตร์บริหารจัดการ / เข้าเช็คโปรเจ็ค MoTS Master Plan / กรอกแบบขอปิดเครื่อง Smoke Detector เพื่อพ่นฆ่าเชื้อในออฟฟิต / BO Meeting</t>
  </si>
  <si>
    <t>TIME / ปณ / ศาลาว่าการกทม</t>
  </si>
  <si>
    <t>General / สร้างใบสำคัญจ่ายประจำเดือน / Time Meeting</t>
  </si>
  <si>
    <t>Home</t>
  </si>
  <si>
    <t>General / ส่ง Proposal  ONDE / ไปรับเช็ค SCGP ที่ SCB สนง.ใหญ่ / ออก invoice และนำส่งให้ลูกค้า เซ็นทรัลวัตสัน / ไปส่งเอกสารที่ปณ.</t>
  </si>
  <si>
    <t xml:space="preserve">TIME / สดช / SCB  HO /ปณ </t>
  </si>
  <si>
    <t>TIME / สสว / G Tower</t>
  </si>
  <si>
    <t>General / รับซองโครงการจ้างที่ปรึกษาดำเนินงานบูรณาการเครือข่ายด้านการส่งเสริม SME กิจกรรม Policy Networking (เครือข่ายนโยบาย) ณ สำนักงานส่งเสริมวิสาหกิจขนาดกลางและขนาดย่อม / เข้าเช็คของ SCGP / ไปรับเช็คและวางบิลของ Huawei</t>
  </si>
  <si>
    <t xml:space="preserve">General / สร้างใบสำคัญจ่ายประจำเดือน /เข้าเช็คโปรเจ็ค Huawei </t>
  </si>
  <si>
    <t>General / ไปส่งเอกสารการเงินที่ไปรษณีย์ / ซื้อขนมสำหรับสสวัสดิการพนักงานเข้าออฟฟิต / ออกใบเสร็จรับเงิน / กรอกแบบฟอร์มขอปิดเครื่อง Smoke Detector เพื่อพ่นฆ่าเชื้อในออฟฟิต</t>
  </si>
  <si>
    <t>General / สร้างใบสำคัญจ่าย / เข้าเล่มและส่ง ข้อเสนองานจ้างที่ปรึกษาเพื่อศึกษาผลกระทบและกำหนดมาตรการแก้ปัญหาการวางโครงข่ายสายสื่อสาร ณ สนง.กสทช / ทำจ่ายค่าจ้างประจำเดือนพนักงาน Part -Time , Intern</t>
  </si>
  <si>
    <t>TIME / กสทช</t>
  </si>
  <si>
    <t>ลาป่วย ท้องเสีย</t>
  </si>
  <si>
    <t>General / Bo Meeting / ไปส่งเอกสารที่ไปรษณีย์ / กรอกแบบฟอร์มขอปิดเครื่อง Smoke Detector เพื่อพ่นฆ่าเชื้อในออฟฟิต / แก้ไขที่อยู่ซองจดหมายบริษัทจากที่อยู่เก่าเป็นที่อยู่ใหม่</t>
  </si>
  <si>
    <t>General / สร้างใบสำคัญจ่าย /เข้าเช็คของ สถาบันเทคโนโลยีนิวเครียร์ / แก้ไขที่อยู่ซองจดหมายบริษัทจากที่อยู่เก่าเป็นที่อยู่ใหม่ / ไปส่งเอกสารหนังสือเชิญของ NBTCF ที่ปณ.</t>
  </si>
  <si>
    <t>TIME / ปณ / สสว</t>
  </si>
  <si>
    <t xml:space="preserve">General / สร้างใบสำคัญจ่าย / ส่งเอกสารคู่สัญญาโครงการ TCG Financial Gateway Platform / ส่ง Proposal TIME-202159 SME Policy Networking / ไปส่งเอกสารหนังสือเชิญของ NBTCF ที่ปณ. </t>
  </si>
  <si>
    <t>TIME / ปณ / TK Park</t>
  </si>
  <si>
    <t>TIME / TMB พฤฒาราม</t>
  </si>
  <si>
    <t>General / ทำจ่ายค่าจ้างรายเดือนที่ปรึกษาและวิทยากรโปรเจ็ค Time Consult และ Time Digital / ไปส่งเอกสารหนังสือเชิญของ NBTCF ที่ปณ / ส่งงานงวด 1 TK Park / หาชุดตรวจโควิดสำหรับพนักงงาน</t>
  </si>
  <si>
    <t>General / สร้างใบสำคัญจ่าย /ส่งเอกสารแจ้งเปลี่ยนแปลงที่อยู่ใหม่ให้ ททท. / ไปส่งเอกสารหนังสือเชิญของ NBTCF / พิมพ์งานและไรท์ CD สำเนาไฟล์ดิจิทัล .doc+.pdf  นำส่ง กทปส</t>
  </si>
  <si>
    <t>General /  ส่งงาน  กทปส งวด3 / ไปขอคืนหลักประกันที่ ททท. / เข้าเช็คของ คปภ. / หาร้านทำ ริ้บบิ้น แก้วมัค และถาดไม้สำหรับแจกลูกค้าเทศกาลปีใหม่</t>
  </si>
  <si>
    <t xml:space="preserve">TIME / ททท </t>
  </si>
  <si>
    <t>General / สร้างใบสำคัญจ่าย / สรุป Tracking ประจำเดือน / หาร้านทำ ริ้บบิ้น แก้วมัค และถาดไม้สำหรับแจกลูกค้าเทศกาลปีใหม่</t>
  </si>
  <si>
    <t>ลาไปฉีดวัคซีน</t>
  </si>
  <si>
    <t>TIME / กอช. / ปตท.</t>
  </si>
  <si>
    <t xml:space="preserve">General / ขอคืนหลักประกันที่กองทุนออมแห่งชาติ / สร้างใบสำคัญจ่าย / เข้าเล่มและไปส่งข้อเสนอโครงการศึกษาทบทวนแผนยุทธศาสตร์กองทุนน้ำมันเชื้อเพลิง </t>
  </si>
  <si>
    <t xml:space="preserve">General / สร้างใบสำคัญจ่าย / ทำหนังสือรับรองหัก ณ ที่จ่าย ให้กับที่ปรึกษาและวิทยากร /ทำหนังสือรับรองหัก ณ ที่จ่าย ให้กับพนักงาน Part -Time , Intern / ไปรับเช็ค CRC Digital Mindset รุ่นที่ 4 / เข้าเช็ค </t>
  </si>
  <si>
    <t>General / ส่งเอกสารการเงินและหนังสือแจ้งเปลี่ยนที่อยู่บริษํทที่ ปณ. / ส่งเอกสารเซ็นรับผู้ยื่นซฮง กระทรวงการท่องเที่ยว / ไปซื้ออาหารและเครื่องดื่มสำหรับสวัสดิการพนักงานในออฟฟิต / ปริ้นงานและส่งเข้าเล่ม NBTC Fund Specturm</t>
  </si>
  <si>
    <t>TIME / ปณ / โลตัส</t>
  </si>
  <si>
    <t>General / หาโรงงานผลิตแก้วเซรามิคเพื่อแจกลุกค้าเทศกาลปีใหม่</t>
  </si>
  <si>
    <t>General / สร้างใบสำคัญจ่าย / หาโรงงานผลิตแก้วเซรามิค ริบบิ้น และถาดไม้เพื่อแจกลุกค้าเทศกาลปีใหม่ / BO Meeting</t>
  </si>
  <si>
    <t>General / สร้างใบสำคัญจ่าย / ยื่น proposal ณ ธนาคารเพื่อการเกษตรและสหกรณ์การเกษตร / TIME Town Hall Meeting</t>
  </si>
  <si>
    <t>General / ส่งรายงานงวดที่ 1 ฉบับแก้ไขครั้งที่ 2 ไปยังที่อยู่ สำนักงานคณะกรรมการการรักษาความมั่นคงปลอดภัยไซเบอร์แห่งชาติ (สกมช.) / ส่งหนังสือส่งมอบงวดงาน ฉบับตัวจริง ไปยังสำนักงาน คปภ.</t>
  </si>
  <si>
    <t>ลาพักร้อน</t>
  </si>
  <si>
    <t>General / หาแท่นวางหนังสืออะคริลิค / ไปวางบิลและรับเช็คของ Huawei / เข้าเช็คที่ Huawei และ กสทช. ที่ธนาคาร / ส่งเอกสารที่ไปรษณีย์</t>
  </si>
  <si>
    <t>TIME / G Tower / ปณ</t>
  </si>
  <si>
    <t xml:space="preserve">General / สร้างใบสำคัญจ่าย และใบหัก ณ ที่จ่าย / ปริ้นเข้าเล่มรายงานงวดที่ 2 และจัดส่งไปยังสำนักงาน คปภ. </t>
  </si>
  <si>
    <t xml:space="preserve">General / ส่งเอกสาร ณ ธนาคารเพื่อการเกษตรและสหกรณ์การเกษตร / สร้างใบสำคัญจ่าย และใบหัก ณ ที่จ่าย </t>
  </si>
  <si>
    <t>General / สร้างใบสำคัญจ่าย / ส่งข้อเสนอด้านราคาที่ กสทช. / ทำจ่ายค่าจ้างประจำเดือนพนักงาน Part -Time , Intern / ไปรับเช็คจากทางเซ็นทรัล วัตสัน ของโปรเจค TD-202104 Data Analytic and Visualization</t>
  </si>
  <si>
    <t xml:space="preserve">General / ไปเซ็นสัญญากับพี่จอยที่ ธกส. / รับคู่ฉบับสัญญา DGA / สร้างใบสำคัญจ่าย / ส่งงาน Progress Report ประจำเดือนให้กองทุน คปภ. </t>
  </si>
  <si>
    <t xml:space="preserve">TIME / ธกส. </t>
  </si>
  <si>
    <t xml:space="preserve">TIME / กสทช / เซ็นทรัล วัตสัน </t>
  </si>
  <si>
    <t xml:space="preserve">General / สร้างใบสำคัญจ่าย / จัดการเอกสารและไปส่งที่ไปรษณีย์ </t>
  </si>
  <si>
    <t>General / สร้างใบสำคัญจ่าย / ทำหนังสือรับรองหัก ณ ที่จ่าย /ให้กับที่ปรึกษาและวิทยากร /ทำหนังสือรับรองหัก ณ ที่จ่าย ให้กับพนักงาน Part -Time , Intern / ไปส่งเอกสารใบเสร็จรับเงินที่ กกพ.</t>
  </si>
  <si>
    <t>TIME / กกพ.</t>
  </si>
  <si>
    <t>TIME / ปณ.</t>
  </si>
  <si>
    <t>General / รวบรวมเอกสารทำจ่ายค่าจ้างพนักงานไม่ประจำ ที่ปรึกษา วิทยากร และเอกสารสำคัญจ่ายต่างๆประจำเดือนส่งให้กับบัญชี / รวบรวมยอดและสร้างใบสำคัญจ่ายค่าทางพิเศษ Easy Pass / รวบรวมจัดเก็บเอกสาร Invoice , Reciept แนบในระบบ</t>
  </si>
  <si>
    <t xml:space="preserve">TIME / สสว </t>
  </si>
  <si>
    <t>General /  ปริ้นเข้าเล่มและไปยื่นข้อสนอที่ สสว /  ไปดูพื้นที่</t>
  </si>
  <si>
    <t>General /  จองตั๋วเครื่องบินให้วิทยากร กตป. กทม-เชียงใหม่ วันที 10 พ.ย / สั่งซื้อแพมเพิสเพื่อบริจาค / ถ่ายเอกสาร และเข้าเล่ม ข้อเสนอด้านเทคนิคและด้านราคา และไปส่งข้อเสนอโครงการศึกษา Thailand Digital Outlook</t>
  </si>
  <si>
    <t>General / ส่งจดหมายถึงหน่วยงาน 15 ฉบับเพื่อสัมภาษณ์เชิงลึกใน ทีมพี่พีท / สร้างใบสำคัญจ่าย / หาโรงแรม ประชุม 5 ภาคของ กตป.</t>
  </si>
  <si>
    <t xml:space="preserve">General /  หาโรงแรม ประชุม 5 ภาคของ กตป. / หาซื้อขนมให้ลูกค้าพี่ไมค์ / สร้าง invoice และส่งไปวางบิล กสทช. / ไปส่งใบเสร็จให้ลูกค้า คปภ. ที่ไปรษรณีย์ / ปริ้นและส่งเอกสารเข้าเล่มโรงพิมพ์ </t>
  </si>
  <si>
    <t>General / รับงานเข้าเล่มกระดูกงูรายงานและส่งงาน ETDA Index Final Report /เข้าเช็ค สกมช / ส่ง Prpposal โครงการทบทวนและปรับปรุงนโยบายและแผนระดับชาติว่าด้วยการพัฒนาดิจิทัลเพื่อเศรษฐกิจและสังคม / รับหลักประกัน,หนังสือรับรองผลงาน และส่งเล่มรายงานงวดที่2-4 ที่สำนักงาน สสปน. / ส่งเอกสารการเงินปณ.</t>
  </si>
  <si>
    <t>TIME / สกมช / สสปน / ปณ</t>
  </si>
  <si>
    <t>General /  หาโรงแรม ประชุม 5 ภาคของ กตป. / สร้างใบสำคัญจ่าย Time Digital / ส่งงานเข้าเล่มกระดูกงูรายงาน ETDA Index Final Report / หาร้านสำหรับขนนแจกพัสดุช่วงปีใหม่</t>
  </si>
  <si>
    <t>General / สร้างใบสำคัญจ่าย / ปริ้นเข้าเล่มและส่งงาน สกมช งวดที่2 / หาโรงแรม ประชุม 5 ภาคของ กตป.</t>
  </si>
  <si>
    <t>General / ช่วยงานประชุม กตป. (เล่มรวม) ที่โรงแรมรามาการเด้น / หาโรงแรม ประชุม 5 ภาคของ กสทช.</t>
  </si>
  <si>
    <t>TIME / รร.รามาการ์เด้น</t>
  </si>
  <si>
    <t xml:space="preserve">General / หาโรงแรม ประชุม 5 ภาคของ กสทช. / ส่งเอกสารที่ปณ </t>
  </si>
  <si>
    <t>General / หาโรงแรม ประชุม 5 ภาคของ กสทช.</t>
  </si>
  <si>
    <t>General / นำส่งเอกสารข้อเสนอด้านเทคนิคและข้อเสนอด้านราคา 1 ชุด ณ สำนักงาน
ส่งเสริมวิสาหกิจขนาดกลางและขนาดย่อม (สสว) / เข้าเล่มรายงานงวดที่ 2 ฉบับแก้ไข ครั้งที่ 3 จำนวน 2 เล่ม และส่งไปยังสำนักงาน สกมช. / เข้าเล่มรายงานความคืบหน้างวดที่ 3 จำนวน 5 เล่ม 3. จัดส่งรายการข้อ 1 และ 2 ไปยังสำนักงาน คปภ. / ส่งเอกสารการเงินที่ปณ. / สร้างใบสำคัญจ่าย</t>
  </si>
  <si>
    <t>TIME /สถาบันไทย-ญี่ปุ่น</t>
  </si>
  <si>
    <t>General / ตกแต่งต้นคริสมาส / รับเช็ค สถาบันเทคโนโลยี ไทย-ญี่ปึ่น / เข้าเช็ค สถาบันเทคโนโลยี ไทย-ญี่ปึ่น / สร้างใบสำคัญจ่าย Time Digital</t>
  </si>
  <si>
    <t xml:space="preserve">General / สร้างใบสำคัญจ่าย Time Consulting / ไปรับเช็ค Huawei / ไปเข้าเช็คของ  huawei / ส่ง invoice ให้อุทยานเทคโนโลยีเชียงใหม่ที่ปณ / </t>
  </si>
  <si>
    <t>TIME / Huawei / ปณ</t>
  </si>
  <si>
    <t>General / สร้างใบสำคัญจ่าย Time Consulting /ปริ้นงานและเข้าเล่ม กตป พี่ไมค์</t>
  </si>
  <si>
    <t>General / เข้าร่วมอบรม Annual fire safety training and Fire evacuation drill Year 2021 ของอาคาร / ส่งหนังสือเชิญให้เอื้อมที่ปณ.</t>
  </si>
  <si>
    <t>General / พิมพ์งานและส่งงานของ กตป. ที่ กสทช / ไปรับเอกสารประหน้าส่งงาน กตป ไอทาวเวอร์ / ส่งงาน คปภ. / ทำจ่ายค่าจ้างประจำเดือนพนักงาน Part -Time , Intern / ซ้อมหนีไฟของอาคาร</t>
  </si>
  <si>
    <t xml:space="preserve">TIME / ไอทาวเวอร์ / กสทช / คปภ  </t>
  </si>
  <si>
    <t xml:space="preserve">General / ทำจ่ายค่าจ้างประจำเดือนค่าจ้างที่ปรึกษา และวิทยากร </t>
  </si>
  <si>
    <t>General / สร้างใบสำคัญจ่าย / ทำหนังสือรับรองหัก ณ ที่จ่าย ให้กับที่ปรึกษาและวิทยากร /ทำหนังสือรับรองหัก ณ ที่จ่าย ให้กับพนักงาน Part -Time , Intern / ไปส่งเอกสารที่ปณ .</t>
  </si>
  <si>
    <t>ลาไปต่อใบขับขี่</t>
  </si>
  <si>
    <t>General / สร้างใบสำคัญจ่าย / ทำหนังสือรับรองหัก ณ ที่จ่าย ให้กับที่ปรึกษาและวิทยากร /ทำหนังสือรับรองหัก ณ ที่จ่าย ให้กับพนักงาน Part -Time , Intern</t>
  </si>
  <si>
    <t>General / สร้างใบสำคัญจ่าย / รวบรวมเอกสารทำจ่ายค่าจ้างพนักงานไม่ประจำ ที่ปรึกษา วิทยากร และเอกสารสำคัญจ่ายต่างๆประจำเดือนส่งให้กับบัญชี / รวบรวมยอดและสร้างใบสำคัญจ่ายค่าทางพิเศษ Easy Pass / เข้าเล่มและไปส่งงานของ TIME-202122 TKPARK DIGITAL PLAN ที่ TK Park / ไปส่งเอกสารค่าเช่าอาคาร / ไปส่งเอกสารสัญญาที่ปรึกษาและเอกสารการเงินที่ปณ.</t>
  </si>
  <si>
    <t xml:space="preserve">TIME / ปณ. / TK Park / ปณ.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</si>
</sst>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3" fillId="0" borderId="0" applyFont="0" applyFill="0" applyBorder="0" applyAlignment="0" applyProtection="0"/>
  </cellStyleXfs>
  <cellXfs count="178">
    <xf numFmtId="0" fontId="0" fillId="0" borderId="0" xfId="0"/>
    <xf numFmtId="0" fontId="17" fillId="0" borderId="0" xfId="0" applyFont="1"/>
    <xf numFmtId="0" fontId="17" fillId="0" borderId="0" xfId="0" applyFont="1" applyFill="1" applyBorder="1" applyAlignment="1">
      <alignment vertical="center" wrapText="1"/>
    </xf>
    <xf numFmtId="0" fontId="17" fillId="0" borderId="0" xfId="0" applyFont="1" applyFill="1" applyAlignment="1">
      <alignment wrapText="1"/>
    </xf>
    <xf numFmtId="0" fontId="17" fillId="0" borderId="0" xfId="0" applyFont="1" applyBorder="1" applyAlignment="1">
      <alignment wrapText="1"/>
    </xf>
    <xf numFmtId="0" fontId="17" fillId="0" borderId="0" xfId="0" applyFont="1" applyAlignment="1">
      <alignment wrapText="1"/>
    </xf>
    <xf numFmtId="0" fontId="19" fillId="6" borderId="10" xfId="0" applyFont="1" applyFill="1" applyBorder="1" applyAlignment="1">
      <alignment horizontal="left"/>
    </xf>
    <xf numFmtId="0" fontId="19" fillId="6" borderId="21" xfId="0" applyFont="1" applyFill="1" applyBorder="1" applyAlignment="1">
      <alignment horizontal="left"/>
    </xf>
    <xf numFmtId="0" fontId="17" fillId="0" borderId="0" xfId="0" applyFont="1" applyAlignment="1" applyProtection="1">
      <alignment vertical="center"/>
      <protection locked="0"/>
    </xf>
    <xf numFmtId="0" fontId="19" fillId="0" borderId="0" xfId="0" applyFont="1" applyAlignment="1" applyProtection="1">
      <alignment horizontal="center" vertical="center"/>
    </xf>
    <xf numFmtId="0" fontId="17" fillId="0" borderId="0" xfId="0" applyFont="1" applyAlignment="1" applyProtection="1">
      <alignment vertical="center"/>
    </xf>
    <xf numFmtId="0" fontId="19" fillId="0" borderId="8" xfId="0" applyFont="1" applyBorder="1" applyAlignment="1" applyProtection="1">
      <alignment vertical="center"/>
    </xf>
    <xf numFmtId="0" fontId="19" fillId="0" borderId="4" xfId="0" applyFont="1" applyBorder="1" applyAlignment="1" applyProtection="1">
      <alignment vertical="center"/>
    </xf>
    <xf numFmtId="0" fontId="17" fillId="0" borderId="10" xfId="0" applyFont="1" applyBorder="1" applyAlignment="1" applyProtection="1">
      <alignment horizontal="left" vertical="center"/>
    </xf>
    <xf numFmtId="0" fontId="19" fillId="0" borderId="0" xfId="0" applyFont="1" applyBorder="1" applyAlignment="1" applyProtection="1">
      <alignment horizontal="left" vertical="center"/>
    </xf>
    <xf numFmtId="0" fontId="19" fillId="0" borderId="0" xfId="0" applyFont="1" applyAlignment="1" applyProtection="1">
      <alignment vertical="center"/>
    </xf>
    <xf numFmtId="0" fontId="19" fillId="0" borderId="11" xfId="0" applyFont="1" applyBorder="1" applyAlignment="1" applyProtection="1">
      <alignment vertical="center"/>
    </xf>
    <xf numFmtId="0" fontId="19" fillId="0" borderId="0" xfId="0" applyFont="1" applyAlignment="1" applyProtection="1">
      <alignment horizontal="left" vertical="center"/>
    </xf>
    <xf numFmtId="0" fontId="19" fillId="0" borderId="0" xfId="0" applyFont="1" applyBorder="1" applyAlignment="1" applyProtection="1">
      <alignment vertical="center"/>
    </xf>
    <xf numFmtId="43" fontId="19" fillId="0" borderId="0" xfId="1" applyFont="1" applyBorder="1" applyAlignment="1" applyProtection="1">
      <alignment vertical="center"/>
    </xf>
    <xf numFmtId="0" fontId="19" fillId="0" borderId="0" xfId="0" applyFont="1" applyAlignment="1" applyProtection="1">
      <alignment horizontal="left" vertical="top"/>
    </xf>
    <xf numFmtId="0" fontId="17" fillId="0" borderId="0" xfId="0" applyFont="1" applyAlignment="1" applyProtection="1">
      <alignment horizontal="center" vertical="top" wrapText="1"/>
      <protection locked="0"/>
    </xf>
    <xf numFmtId="0" fontId="17" fillId="0" borderId="0" xfId="0" applyFont="1" applyAlignment="1" applyProtection="1">
      <alignment horizontal="center" vertical="top" wrapText="1"/>
    </xf>
    <xf numFmtId="0" fontId="17" fillId="0" borderId="0" xfId="0" applyFont="1" applyBorder="1" applyAlignment="1" applyProtection="1">
      <alignment vertical="center"/>
      <protection locked="0"/>
    </xf>
    <xf numFmtId="43" fontId="17" fillId="0" borderId="14" xfId="1" applyFont="1" applyBorder="1" applyAlignment="1" applyProtection="1">
      <alignment vertical="center"/>
    </xf>
    <xf numFmtId="43" fontId="17" fillId="0" borderId="14" xfId="0" applyNumberFormat="1" applyFont="1" applyBorder="1" applyAlignment="1" applyProtection="1">
      <alignment vertical="center"/>
    </xf>
    <xf numFmtId="0" fontId="1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4" fillId="4" borderId="22" xfId="0" applyFont="1" applyFill="1" applyBorder="1" applyAlignment="1" applyProtection="1">
      <alignment horizontal="center" vertical="center"/>
    </xf>
    <xf numFmtId="0" fontId="17" fillId="0" borderId="0" xfId="0" applyNumberFormat="1" applyFont="1" applyFill="1" applyBorder="1" applyAlignment="1" applyProtection="1">
      <alignment vertical="center"/>
      <protection locked="0"/>
    </xf>
    <xf numFmtId="20" fontId="17" fillId="2" borderId="1" xfId="0" applyNumberFormat="1" applyFont="1" applyFill="1" applyBorder="1" applyAlignment="1" applyProtection="1">
      <alignment horizontal="center" vertical="center"/>
      <protection locked="0"/>
    </xf>
    <xf numFmtId="20" fontId="17" fillId="0" borderId="30" xfId="0" applyNumberFormat="1" applyFont="1" applyFill="1" applyBorder="1" applyAlignment="1" applyProtection="1">
      <alignment horizontal="center" vertical="center"/>
    </xf>
    <xf numFmtId="14" fontId="17" fillId="0" borderId="33" xfId="0" applyNumberFormat="1" applyFont="1" applyFill="1" applyBorder="1" applyAlignment="1" applyProtection="1">
      <alignment horizontal="center" vertical="center"/>
    </xf>
    <xf numFmtId="0" fontId="17" fillId="0" borderId="11" xfId="0" applyFont="1" applyBorder="1" applyAlignment="1" applyProtection="1">
      <alignment horizontal="center" vertical="center"/>
      <protection locked="0"/>
    </xf>
    <xf numFmtId="0" fontId="17" fillId="0" borderId="10" xfId="0" applyFont="1" applyBorder="1" applyAlignment="1" applyProtection="1">
      <alignment horizontal="center" vertical="center"/>
      <protection locked="0"/>
    </xf>
    <xf numFmtId="0" fontId="19" fillId="0" borderId="10" xfId="0" applyFont="1" applyBorder="1" applyAlignment="1" applyProtection="1">
      <alignment vertical="center" wrapText="1"/>
      <protection locked="0"/>
    </xf>
    <xf numFmtId="2" fontId="17" fillId="0" borderId="10" xfId="0" applyNumberFormat="1" applyFont="1" applyBorder="1" applyAlignment="1" applyProtection="1">
      <alignment horizontal="center" vertical="center"/>
      <protection locked="0"/>
    </xf>
    <xf numFmtId="20" fontId="17" fillId="2" borderId="35" xfId="0" applyNumberFormat="1" applyFont="1" applyFill="1" applyBorder="1" applyAlignment="1" applyProtection="1">
      <alignment horizontal="center" vertical="center"/>
      <protection locked="0"/>
    </xf>
    <xf numFmtId="20" fontId="17" fillId="2" borderId="2" xfId="0" applyNumberFormat="1" applyFont="1" applyFill="1" applyBorder="1" applyAlignment="1" applyProtection="1">
      <alignment horizontal="center" vertical="center"/>
      <protection locked="0"/>
    </xf>
    <xf numFmtId="20" fontId="17" fillId="5" borderId="30" xfId="0" applyNumberFormat="1" applyFont="1" applyFill="1" applyBorder="1" applyAlignment="1" applyProtection="1">
      <alignment horizontal="center" vertical="center"/>
    </xf>
    <xf numFmtId="14" fontId="17" fillId="5" borderId="33" xfId="0" applyNumberFormat="1" applyFont="1" applyFill="1" applyBorder="1" applyAlignment="1" applyProtection="1">
      <alignment horizontal="center" vertical="center"/>
    </xf>
    <xf numFmtId="0" fontId="17" fillId="0" borderId="10" xfId="0" applyFont="1" applyBorder="1" applyAlignment="1" applyProtection="1">
      <alignment vertical="center" wrapText="1"/>
      <protection locked="0"/>
    </xf>
    <xf numFmtId="20" fontId="17" fillId="8" borderId="30" xfId="0" applyNumberFormat="1" applyFont="1" applyFill="1" applyBorder="1" applyAlignment="1" applyProtection="1">
      <alignment horizontal="center" vertical="center"/>
    </xf>
    <xf numFmtId="14" fontId="17" fillId="8" borderId="33" xfId="0" applyNumberFormat="1" applyFont="1" applyFill="1" applyBorder="1" applyAlignment="1" applyProtection="1">
      <alignment horizontal="center" vertical="center"/>
    </xf>
    <xf numFmtId="0" fontId="17" fillId="8" borderId="11" xfId="0" applyFont="1" applyFill="1" applyBorder="1" applyAlignment="1" applyProtection="1">
      <alignment horizontal="center" vertical="center"/>
      <protection locked="0"/>
    </xf>
    <xf numFmtId="0" fontId="17" fillId="8" borderId="10" xfId="0" applyFont="1" applyFill="1" applyBorder="1" applyAlignment="1" applyProtection="1">
      <alignment horizontal="center" vertical="center"/>
      <protection locked="0"/>
    </xf>
    <xf numFmtId="0" fontId="17" fillId="8" borderId="10" xfId="0" applyFont="1" applyFill="1" applyBorder="1" applyAlignment="1" applyProtection="1">
      <alignment vertical="center" wrapText="1"/>
      <protection locked="0"/>
    </xf>
    <xf numFmtId="2" fontId="17" fillId="8" borderId="10" xfId="0" applyNumberFormat="1" applyFont="1" applyFill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left" vertical="center" wrapText="1"/>
      <protection locked="0"/>
    </xf>
    <xf numFmtId="0" fontId="21" fillId="8" borderId="10" xfId="0" applyFont="1" applyFill="1" applyBorder="1" applyAlignment="1" applyProtection="1">
      <alignment horizontal="left" vertical="center" wrapText="1"/>
      <protection locked="0"/>
    </xf>
    <xf numFmtId="20" fontId="17" fillId="0" borderId="31" xfId="0" applyNumberFormat="1" applyFont="1" applyFill="1" applyBorder="1" applyAlignment="1" applyProtection="1">
      <alignment horizontal="center" vertical="center"/>
    </xf>
    <xf numFmtId="14" fontId="17" fillId="0" borderId="34" xfId="0" applyNumberFormat="1" applyFont="1" applyFill="1" applyBorder="1" applyAlignment="1" applyProtection="1">
      <alignment horizontal="center" vertical="center"/>
    </xf>
    <xf numFmtId="0" fontId="17" fillId="0" borderId="27" xfId="0" applyFont="1" applyBorder="1" applyAlignment="1" applyProtection="1">
      <alignment horizontal="center" vertical="center"/>
      <protection locked="0"/>
    </xf>
    <xf numFmtId="0" fontId="17" fillId="0" borderId="24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vertical="center" wrapText="1"/>
      <protection locked="0"/>
    </xf>
    <xf numFmtId="2" fontId="17" fillId="0" borderId="24" xfId="0" applyNumberFormat="1" applyFont="1" applyBorder="1" applyAlignment="1" applyProtection="1">
      <alignment horizontal="center" vertical="center"/>
      <protection locked="0"/>
    </xf>
    <xf numFmtId="0" fontId="14" fillId="9" borderId="9" xfId="0" applyFont="1" applyFill="1" applyBorder="1" applyAlignment="1">
      <alignment horizontal="center" vertical="center" wrapText="1"/>
    </xf>
    <xf numFmtId="17" fontId="14" fillId="10" borderId="22" xfId="0" applyNumberFormat="1" applyFont="1" applyFill="1" applyBorder="1" applyAlignment="1" applyProtection="1">
      <alignment horizontal="center" vertical="center"/>
      <protection locked="0"/>
    </xf>
    <xf numFmtId="0" fontId="19" fillId="6" borderId="20" xfId="0" applyFont="1" applyFill="1" applyBorder="1" applyAlignment="1">
      <alignment horizontal="left"/>
    </xf>
    <xf numFmtId="0" fontId="19" fillId="6" borderId="28" xfId="0" applyFont="1" applyFill="1" applyBorder="1" applyAlignment="1">
      <alignment horizontal="left"/>
    </xf>
    <xf numFmtId="0" fontId="19" fillId="6" borderId="20" xfId="0" applyFont="1" applyFill="1" applyBorder="1" applyAlignment="1">
      <alignment horizontal="left" vertical="center"/>
    </xf>
    <xf numFmtId="0" fontId="19" fillId="6" borderId="21" xfId="0" applyFont="1" applyFill="1" applyBorder="1" applyAlignment="1">
      <alignment horizontal="left" vertical="center"/>
    </xf>
    <xf numFmtId="0" fontId="19" fillId="6" borderId="21" xfId="0" applyFont="1" applyFill="1" applyBorder="1"/>
    <xf numFmtId="0" fontId="17" fillId="0" borderId="11" xfId="0" applyFont="1" applyFill="1" applyBorder="1" applyAlignment="1" applyProtection="1">
      <alignment horizontal="center" vertical="center"/>
      <protection locked="0"/>
    </xf>
    <xf numFmtId="0" fontId="17" fillId="0" borderId="10" xfId="0" applyFont="1" applyFill="1" applyBorder="1" applyAlignment="1" applyProtection="1">
      <alignment horizontal="center" vertical="center"/>
      <protection locked="0"/>
    </xf>
    <xf numFmtId="0" fontId="17" fillId="0" borderId="10" xfId="0" applyFont="1" applyFill="1" applyBorder="1" applyAlignment="1" applyProtection="1">
      <alignment vertical="center" wrapText="1"/>
      <protection locked="0"/>
    </xf>
    <xf numFmtId="0" fontId="21" fillId="0" borderId="10" xfId="0" applyFont="1" applyFill="1" applyBorder="1" applyAlignment="1" applyProtection="1">
      <alignment horizontal="left" vertical="center" wrapText="1"/>
      <protection locked="0"/>
    </xf>
    <xf numFmtId="0" fontId="17" fillId="0" borderId="0" xfId="0" applyFont="1" applyFill="1" applyAlignment="1" applyProtection="1">
      <alignment vertical="center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19" fillId="8" borderId="10" xfId="0" applyFont="1" applyFill="1" applyBorder="1" applyAlignment="1" applyProtection="1">
      <alignment vertical="center" wrapText="1"/>
      <protection locked="0"/>
    </xf>
    <xf numFmtId="0" fontId="1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7" fillId="2" borderId="29" xfId="0" applyNumberFormat="1" applyFont="1" applyFill="1" applyBorder="1" applyAlignment="1" applyProtection="1">
      <alignment horizontal="center" vertical="center"/>
      <protection locked="0"/>
    </xf>
    <xf numFmtId="20" fontId="17" fillId="0" borderId="33" xfId="0" applyNumberFormat="1" applyFont="1" applyFill="1" applyBorder="1" applyAlignment="1" applyProtection="1">
      <alignment horizontal="center" vertical="center"/>
    </xf>
    <xf numFmtId="20" fontId="17" fillId="2" borderId="38" xfId="0" applyNumberFormat="1" applyFont="1" applyFill="1" applyBorder="1" applyAlignment="1" applyProtection="1">
      <alignment horizontal="center" vertical="center"/>
      <protection locked="0"/>
    </xf>
    <xf numFmtId="20" fontId="17" fillId="2" borderId="30" xfId="0" applyNumberFormat="1" applyFont="1" applyFill="1" applyBorder="1" applyAlignment="1" applyProtection="1">
      <alignment horizontal="center" vertical="center"/>
      <protection locked="0"/>
    </xf>
    <xf numFmtId="20" fontId="17" fillId="8" borderId="33" xfId="0" applyNumberFormat="1" applyFont="1" applyFill="1" applyBorder="1" applyAlignment="1" applyProtection="1">
      <alignment horizontal="center" vertical="center"/>
    </xf>
    <xf numFmtId="20" fontId="17" fillId="0" borderId="30" xfId="0" applyNumberFormat="1" applyFont="1" applyFill="1" applyBorder="1" applyAlignment="1" applyProtection="1">
      <alignment horizontal="center" vertical="center"/>
      <protection locked="0"/>
    </xf>
    <xf numFmtId="20" fontId="17" fillId="2" borderId="39" xfId="0" applyNumberFormat="1" applyFont="1" applyFill="1" applyBorder="1" applyAlignment="1" applyProtection="1">
      <alignment horizontal="center" vertical="center"/>
      <protection locked="0"/>
    </xf>
    <xf numFmtId="20" fontId="17" fillId="0" borderId="3" xfId="0" applyNumberFormat="1" applyFont="1" applyFill="1" applyBorder="1" applyAlignment="1" applyProtection="1">
      <alignment horizontal="center" vertical="center"/>
    </xf>
    <xf numFmtId="20" fontId="17" fillId="2" borderId="40" xfId="0" applyNumberFormat="1" applyFont="1" applyFill="1" applyBorder="1" applyAlignment="1" applyProtection="1">
      <alignment horizontal="center" vertical="center"/>
      <protection locked="0"/>
    </xf>
    <xf numFmtId="20" fontId="17" fillId="0" borderId="25" xfId="0" applyNumberFormat="1" applyFont="1" applyFill="1" applyBorder="1" applyAlignment="1" applyProtection="1">
      <alignment horizontal="center" vertical="center"/>
    </xf>
    <xf numFmtId="20" fontId="17" fillId="2" borderId="31" xfId="0" applyNumberFormat="1" applyFont="1" applyFill="1" applyBorder="1" applyAlignment="1" applyProtection="1">
      <alignment horizontal="center" vertical="center"/>
      <protection locked="0"/>
    </xf>
    <xf numFmtId="0" fontId="14" fillId="4" borderId="23" xfId="0" applyFont="1" applyFill="1" applyBorder="1" applyAlignment="1" applyProtection="1">
      <alignment horizontal="center" vertical="center"/>
    </xf>
    <xf numFmtId="2" fontId="17" fillId="0" borderId="3" xfId="0" applyNumberFormat="1" applyFont="1" applyBorder="1" applyAlignment="1" applyProtection="1">
      <alignment horizontal="center" vertical="center"/>
      <protection locked="0"/>
    </xf>
    <xf numFmtId="2" fontId="17" fillId="8" borderId="3" xfId="0" applyNumberFormat="1" applyFont="1" applyFill="1" applyBorder="1" applyAlignment="1" applyProtection="1">
      <alignment horizontal="center" vertical="center"/>
      <protection locked="0"/>
    </xf>
    <xf numFmtId="2" fontId="17" fillId="0" borderId="3" xfId="0" applyNumberFormat="1" applyFont="1" applyFill="1" applyBorder="1" applyAlignment="1" applyProtection="1">
      <alignment horizontal="center" vertical="center"/>
      <protection locked="0"/>
    </xf>
    <xf numFmtId="20" fontId="17" fillId="0" borderId="34" xfId="0" applyNumberFormat="1" applyFont="1" applyFill="1" applyBorder="1" applyAlignment="1" applyProtection="1">
      <alignment horizontal="center" vertical="center"/>
    </xf>
    <xf numFmtId="2" fontId="17" fillId="0" borderId="25" xfId="0" applyNumberFormat="1" applyFont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0" fontId="1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1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7" fillId="5" borderId="3" xfId="0" applyNumberFormat="1" applyFont="1" applyFill="1" applyBorder="1" applyAlignment="1" applyProtection="1">
      <alignment horizontal="center" vertical="center"/>
    </xf>
    <xf numFmtId="20" fontId="17" fillId="8" borderId="3" xfId="0" applyNumberFormat="1" applyFont="1" applyFill="1" applyBorder="1" applyAlignment="1" applyProtection="1">
      <alignment horizontal="center" vertical="center"/>
    </xf>
    <xf numFmtId="20" fontId="17" fillId="8" borderId="36" xfId="0" applyNumberFormat="1" applyFont="1" applyFill="1" applyBorder="1" applyAlignment="1" applyProtection="1">
      <alignment horizontal="center" vertical="center"/>
    </xf>
    <xf numFmtId="14" fontId="17" fillId="8" borderId="36" xfId="0" applyNumberFormat="1" applyFont="1" applyFill="1" applyBorder="1" applyAlignment="1" applyProtection="1">
      <alignment horizontal="center" vertical="center"/>
    </xf>
    <xf numFmtId="0" fontId="17" fillId="8" borderId="15" xfId="0" applyFont="1" applyFill="1" applyBorder="1" applyAlignment="1" applyProtection="1">
      <alignment horizontal="center" vertical="center"/>
      <protection locked="0"/>
    </xf>
    <xf numFmtId="0" fontId="17" fillId="8" borderId="20" xfId="0" applyFont="1" applyFill="1" applyBorder="1" applyAlignment="1" applyProtection="1">
      <alignment horizontal="center" vertical="center"/>
      <protection locked="0"/>
    </xf>
    <xf numFmtId="0" fontId="19" fillId="8" borderId="20" xfId="0" applyFont="1" applyFill="1" applyBorder="1" applyAlignment="1" applyProtection="1">
      <alignment vertical="center" wrapText="1"/>
      <protection locked="0"/>
    </xf>
    <xf numFmtId="2" fontId="17" fillId="8" borderId="41" xfId="0" applyNumberFormat="1" applyFont="1" applyFill="1" applyBorder="1" applyAlignment="1" applyProtection="1">
      <alignment horizontal="center" vertical="center"/>
      <protection locked="0"/>
    </xf>
    <xf numFmtId="20" fontId="17" fillId="8" borderId="25" xfId="0" applyNumberFormat="1" applyFont="1" applyFill="1" applyBorder="1" applyAlignment="1" applyProtection="1">
      <alignment horizontal="center" vertical="center"/>
    </xf>
    <xf numFmtId="14" fontId="17" fillId="8" borderId="34" xfId="0" applyNumberFormat="1" applyFont="1" applyFill="1" applyBorder="1" applyAlignment="1" applyProtection="1">
      <alignment horizontal="center" vertical="center"/>
    </xf>
    <xf numFmtId="0" fontId="17" fillId="8" borderId="27" xfId="0" applyFont="1" applyFill="1" applyBorder="1" applyAlignment="1" applyProtection="1">
      <alignment horizontal="center" vertical="center"/>
      <protection locked="0"/>
    </xf>
    <xf numFmtId="0" fontId="17" fillId="8" borderId="24" xfId="0" applyFont="1" applyFill="1" applyBorder="1" applyAlignment="1" applyProtection="1">
      <alignment horizontal="center" vertical="center"/>
      <protection locked="0"/>
    </xf>
    <xf numFmtId="0" fontId="19" fillId="8" borderId="24" xfId="0" applyFont="1" applyFill="1" applyBorder="1" applyAlignment="1" applyProtection="1">
      <alignment vertical="center" wrapText="1"/>
      <protection locked="0"/>
    </xf>
    <xf numFmtId="2" fontId="17" fillId="8" borderId="25" xfId="0" applyNumberFormat="1" applyFont="1" applyFill="1" applyBorder="1" applyAlignment="1" applyProtection="1">
      <alignment horizontal="center" vertical="center"/>
      <protection locked="0"/>
    </xf>
    <xf numFmtId="2" fontId="17" fillId="0" borderId="10" xfId="0" applyNumberFormat="1" applyFont="1" applyFill="1" applyBorder="1" applyAlignment="1" applyProtection="1">
      <alignment horizontal="center" vertical="center"/>
      <protection locked="0"/>
    </xf>
    <xf numFmtId="0" fontId="17" fillId="8" borderId="0" xfId="0" applyNumberFormat="1" applyFont="1" applyFill="1" applyBorder="1" applyAlignment="1" applyProtection="1">
      <alignment vertical="center"/>
      <protection locked="0"/>
    </xf>
    <xf numFmtId="0" fontId="17" fillId="8" borderId="0" xfId="0" applyFont="1" applyFill="1" applyAlignment="1" applyProtection="1">
      <alignment vertical="center"/>
      <protection locked="0"/>
    </xf>
    <xf numFmtId="20" fontId="17" fillId="8" borderId="30" xfId="0" applyNumberFormat="1" applyFont="1" applyFill="1" applyBorder="1" applyAlignment="1" applyProtection="1">
      <alignment horizontal="center" vertical="center"/>
      <protection locked="0"/>
    </xf>
    <xf numFmtId="20" fontId="17" fillId="2" borderId="43" xfId="0" applyNumberFormat="1" applyFont="1" applyFill="1" applyBorder="1" applyAlignment="1" applyProtection="1">
      <alignment horizontal="center" vertical="center"/>
      <protection locked="0"/>
    </xf>
    <xf numFmtId="20" fontId="17" fillId="8" borderId="34" xfId="0" applyNumberFormat="1" applyFont="1" applyFill="1" applyBorder="1" applyAlignment="1" applyProtection="1">
      <alignment horizontal="center" vertical="center"/>
    </xf>
    <xf numFmtId="0" fontId="19" fillId="0" borderId="0" xfId="0" applyFont="1" applyBorder="1" applyAlignment="1" applyProtection="1">
      <alignment vertical="center" wrapText="1"/>
      <protection locked="0"/>
    </xf>
    <xf numFmtId="0" fontId="10" fillId="8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10" xfId="0" applyFont="1" applyBorder="1" applyAlignment="1" applyProtection="1">
      <alignment horizontal="left" vertical="center" wrapText="1"/>
      <protection locked="0"/>
    </xf>
    <xf numFmtId="0" fontId="17" fillId="0" borderId="10" xfId="0" applyFont="1" applyFill="1" applyBorder="1" applyAlignment="1" applyProtection="1">
      <alignment horizontal="center" vertical="center" wrapText="1"/>
      <protection locked="0"/>
    </xf>
    <xf numFmtId="0" fontId="17" fillId="0" borderId="44" xfId="0" applyFont="1" applyBorder="1" applyAlignment="1" applyProtection="1">
      <alignment vertical="center"/>
      <protection locked="0"/>
    </xf>
    <xf numFmtId="0" fontId="17" fillId="0" borderId="10" xfId="0" applyFont="1" applyBorder="1" applyAlignment="1" applyProtection="1">
      <alignment horizontal="center" vertical="center" wrapText="1"/>
      <protection locked="0"/>
    </xf>
    <xf numFmtId="0" fontId="17" fillId="8" borderId="10" xfId="0" applyFont="1" applyFill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9" fillId="0" borderId="10" xfId="0" applyFont="1" applyFill="1" applyBorder="1" applyAlignment="1" applyProtection="1">
      <alignment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17" fillId="0" borderId="9" xfId="0" applyFont="1" applyBorder="1" applyAlignment="1">
      <alignment horizontal="left" vertical="center" wrapText="1"/>
    </xf>
    <xf numFmtId="0" fontId="17" fillId="0" borderId="13" xfId="0" applyFont="1" applyBorder="1" applyAlignment="1">
      <alignment horizontal="left" vertical="center" wrapText="1"/>
    </xf>
    <xf numFmtId="0" fontId="17" fillId="0" borderId="15" xfId="0" applyFont="1" applyBorder="1" applyAlignment="1">
      <alignment horizontal="left" vertical="center" wrapText="1"/>
    </xf>
    <xf numFmtId="0" fontId="17" fillId="0" borderId="18" xfId="0" applyFont="1" applyBorder="1" applyAlignment="1">
      <alignment horizontal="left" vertical="center"/>
    </xf>
    <xf numFmtId="0" fontId="17" fillId="0" borderId="14" xfId="0" applyFont="1" applyBorder="1" applyAlignment="1">
      <alignment horizontal="left" vertical="center"/>
    </xf>
    <xf numFmtId="0" fontId="17" fillId="0" borderId="19" xfId="0" applyFont="1" applyBorder="1" applyAlignment="1">
      <alignment horizontal="left" vertical="center"/>
    </xf>
    <xf numFmtId="0" fontId="17" fillId="0" borderId="18" xfId="0" applyFont="1" applyBorder="1" applyAlignment="1">
      <alignment horizontal="left" vertical="center" wrapText="1"/>
    </xf>
    <xf numFmtId="0" fontId="17" fillId="0" borderId="14" xfId="0" applyFont="1" applyBorder="1" applyAlignment="1">
      <alignment horizontal="left" vertical="center" wrapText="1"/>
    </xf>
    <xf numFmtId="0" fontId="17" fillId="0" borderId="19" xfId="0" applyFont="1" applyBorder="1" applyAlignment="1">
      <alignment horizontal="left" vertical="center" wrapText="1"/>
    </xf>
    <xf numFmtId="0" fontId="17" fillId="0" borderId="9" xfId="0" applyFont="1" applyBorder="1" applyAlignment="1">
      <alignment horizontal="left" vertical="top" wrapText="1"/>
    </xf>
    <xf numFmtId="0" fontId="17" fillId="0" borderId="13" xfId="0" applyFont="1" applyBorder="1" applyAlignment="1">
      <alignment horizontal="left" vertical="top" wrapText="1"/>
    </xf>
    <xf numFmtId="0" fontId="17" fillId="0" borderId="15" xfId="0" applyFont="1" applyBorder="1" applyAlignment="1">
      <alignment horizontal="left" vertical="top" wrapText="1"/>
    </xf>
    <xf numFmtId="0" fontId="17" fillId="0" borderId="18" xfId="0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  <xf numFmtId="0" fontId="17" fillId="0" borderId="19" xfId="0" applyFont="1" applyBorder="1" applyAlignment="1">
      <alignment horizontal="left" vertical="top" wrapText="1"/>
    </xf>
    <xf numFmtId="0" fontId="17" fillId="0" borderId="16" xfId="0" applyFont="1" applyBorder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17" fillId="0" borderId="17" xfId="0" applyFont="1" applyBorder="1" applyAlignment="1">
      <alignment horizontal="left" vertical="top" wrapText="1"/>
    </xf>
    <xf numFmtId="0" fontId="16" fillId="7" borderId="5" xfId="0" applyFont="1" applyFill="1" applyBorder="1" applyAlignment="1">
      <alignment horizontal="left" vertical="center"/>
    </xf>
    <xf numFmtId="0" fontId="16" fillId="7" borderId="7" xfId="0" applyFont="1" applyFill="1" applyBorder="1" applyAlignment="1">
      <alignment horizontal="left" vertical="center"/>
    </xf>
    <xf numFmtId="0" fontId="16" fillId="7" borderId="6" xfId="0" applyFont="1" applyFill="1" applyBorder="1" applyAlignment="1">
      <alignment horizontal="left" vertical="center"/>
    </xf>
    <xf numFmtId="0" fontId="17" fillId="0" borderId="9" xfId="0" applyFont="1" applyBorder="1" applyAlignment="1">
      <alignment horizontal="left" wrapText="1"/>
    </xf>
    <xf numFmtId="0" fontId="17" fillId="0" borderId="13" xfId="0" applyFont="1" applyBorder="1" applyAlignment="1">
      <alignment horizontal="left" wrapText="1"/>
    </xf>
    <xf numFmtId="0" fontId="17" fillId="0" borderId="15" xfId="0" applyFont="1" applyBorder="1" applyAlignment="1">
      <alignment horizontal="left" wrapText="1"/>
    </xf>
    <xf numFmtId="0" fontId="19" fillId="8" borderId="18" xfId="0" applyFont="1" applyFill="1" applyBorder="1" applyAlignment="1">
      <alignment horizontal="left"/>
    </xf>
    <xf numFmtId="0" fontId="19" fillId="8" borderId="14" xfId="0" applyFont="1" applyFill="1" applyBorder="1" applyAlignment="1">
      <alignment horizontal="left"/>
    </xf>
    <xf numFmtId="0" fontId="19" fillId="8" borderId="19" xfId="0" applyFont="1" applyFill="1" applyBorder="1" applyAlignment="1">
      <alignment horizontal="left"/>
    </xf>
    <xf numFmtId="0" fontId="19" fillId="8" borderId="8" xfId="0" applyFont="1" applyFill="1" applyBorder="1" applyAlignment="1">
      <alignment horizontal="left"/>
    </xf>
    <xf numFmtId="0" fontId="19" fillId="8" borderId="4" xfId="0" applyFont="1" applyFill="1" applyBorder="1" applyAlignment="1">
      <alignment horizontal="left"/>
    </xf>
    <xf numFmtId="0" fontId="19" fillId="8" borderId="11" xfId="0" applyFont="1" applyFill="1" applyBorder="1" applyAlignment="1">
      <alignment horizontal="left"/>
    </xf>
    <xf numFmtId="0" fontId="14" fillId="9" borderId="9" xfId="0" applyFont="1" applyFill="1" applyBorder="1" applyAlignment="1">
      <alignment horizontal="left" vertical="center"/>
    </xf>
    <xf numFmtId="0" fontId="14" fillId="9" borderId="13" xfId="0" applyFont="1" applyFill="1" applyBorder="1" applyAlignment="1">
      <alignment horizontal="left" vertical="center"/>
    </xf>
    <xf numFmtId="0" fontId="17" fillId="0" borderId="9" xfId="0" applyFont="1" applyBorder="1" applyAlignment="1">
      <alignment horizontal="left" vertical="center"/>
    </xf>
    <xf numFmtId="0" fontId="17" fillId="0" borderId="13" xfId="0" applyFont="1" applyBorder="1" applyAlignment="1">
      <alignment horizontal="left" vertical="center"/>
    </xf>
    <xf numFmtId="0" fontId="17" fillId="0" borderId="15" xfId="0" applyFont="1" applyBorder="1" applyAlignment="1">
      <alignment horizontal="left" vertical="center"/>
    </xf>
    <xf numFmtId="0" fontId="17" fillId="0" borderId="16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left" vertical="center" wrapText="1"/>
    </xf>
    <xf numFmtId="0" fontId="17" fillId="0" borderId="17" xfId="0" applyFont="1" applyBorder="1" applyAlignment="1">
      <alignment horizontal="left" vertical="center" wrapText="1"/>
    </xf>
    <xf numFmtId="0" fontId="18" fillId="3" borderId="8" xfId="0" applyFont="1" applyFill="1" applyBorder="1" applyAlignment="1">
      <alignment horizontal="left" vertical="center"/>
    </xf>
    <xf numFmtId="0" fontId="18" fillId="3" borderId="4" xfId="0" applyFont="1" applyFill="1" applyBorder="1" applyAlignment="1">
      <alignment horizontal="left" vertical="center"/>
    </xf>
    <xf numFmtId="0" fontId="18" fillId="3" borderId="11" xfId="0" applyFont="1" applyFill="1" applyBorder="1" applyAlignment="1">
      <alignment horizontal="left" vertical="center"/>
    </xf>
    <xf numFmtId="0" fontId="17" fillId="0" borderId="16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17" fillId="0" borderId="17" xfId="0" applyFont="1" applyBorder="1" applyAlignment="1">
      <alignment horizontal="left" vertical="center"/>
    </xf>
    <xf numFmtId="0" fontId="19" fillId="0" borderId="4" xfId="0" applyFont="1" applyBorder="1" applyAlignment="1" applyProtection="1">
      <alignment horizontal="left" vertical="center"/>
    </xf>
    <xf numFmtId="0" fontId="19" fillId="0" borderId="11" xfId="0" applyFont="1" applyBorder="1" applyAlignment="1" applyProtection="1">
      <alignment horizontal="left" vertical="center"/>
    </xf>
    <xf numFmtId="0" fontId="15" fillId="0" borderId="5" xfId="0" applyFont="1" applyBorder="1" applyAlignment="1" applyProtection="1">
      <alignment horizontal="center" vertical="center"/>
    </xf>
    <xf numFmtId="0" fontId="15" fillId="0" borderId="7" xfId="0" applyFont="1" applyBorder="1" applyAlignment="1" applyProtection="1">
      <alignment horizontal="center" vertical="center"/>
    </xf>
    <xf numFmtId="0" fontId="1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4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45694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17" sqref="C17:G1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47" t="s">
        <v>24</v>
      </c>
      <c r="C2" s="148"/>
      <c r="D2" s="148"/>
      <c r="E2" s="148"/>
      <c r="F2" s="148"/>
      <c r="G2" s="149"/>
      <c r="H2" s="2"/>
      <c r="I2" s="2"/>
    </row>
    <row r="3" spans="2:9" x14ac:dyDescent="0.35">
      <c r="B3" s="7" t="s">
        <v>25</v>
      </c>
      <c r="C3" s="153" t="s">
        <v>45</v>
      </c>
      <c r="D3" s="154"/>
      <c r="E3" s="154"/>
      <c r="F3" s="154"/>
      <c r="G3" s="155"/>
      <c r="H3" s="3"/>
      <c r="I3" s="3"/>
    </row>
    <row r="4" spans="2:9" x14ac:dyDescent="0.35">
      <c r="B4" s="6" t="s">
        <v>26</v>
      </c>
      <c r="C4" s="156" t="s">
        <v>46</v>
      </c>
      <c r="D4" s="157"/>
      <c r="E4" s="157"/>
      <c r="F4" s="157"/>
      <c r="G4" s="158"/>
      <c r="H4" s="3"/>
      <c r="I4" s="3"/>
    </row>
    <row r="5" spans="2:9" x14ac:dyDescent="0.35">
      <c r="B5" s="6" t="s">
        <v>27</v>
      </c>
      <c r="C5" s="156" t="s">
        <v>47</v>
      </c>
      <c r="D5" s="157"/>
      <c r="E5" s="157"/>
      <c r="F5" s="157"/>
      <c r="G5" s="158"/>
      <c r="H5" s="3"/>
      <c r="I5" s="3"/>
    </row>
    <row r="7" spans="2:9" ht="32.25" customHeight="1" x14ac:dyDescent="0.35">
      <c r="B7" s="167" t="s">
        <v>31</v>
      </c>
      <c r="C7" s="168"/>
      <c r="D7" s="168"/>
      <c r="E7" s="168"/>
      <c r="F7" s="168"/>
      <c r="G7" s="169"/>
      <c r="H7" s="3"/>
      <c r="I7" s="3"/>
    </row>
    <row r="8" spans="2:9" x14ac:dyDescent="0.35">
      <c r="B8" s="150" t="s">
        <v>28</v>
      </c>
      <c r="C8" s="151"/>
      <c r="D8" s="151"/>
      <c r="E8" s="151"/>
      <c r="F8" s="151"/>
      <c r="G8" s="152"/>
      <c r="H8" s="3"/>
      <c r="I8" s="3"/>
    </row>
    <row r="9" spans="2:9" x14ac:dyDescent="0.35">
      <c r="B9" s="164" t="s">
        <v>29</v>
      </c>
      <c r="C9" s="165"/>
      <c r="D9" s="165"/>
      <c r="E9" s="165"/>
      <c r="F9" s="165"/>
      <c r="G9" s="166"/>
      <c r="H9" s="3"/>
      <c r="I9" s="3"/>
    </row>
    <row r="10" spans="2:9" x14ac:dyDescent="0.35">
      <c r="B10" s="135" t="s">
        <v>30</v>
      </c>
      <c r="C10" s="136"/>
      <c r="D10" s="136"/>
      <c r="E10" s="136"/>
      <c r="F10" s="136"/>
      <c r="G10" s="137"/>
      <c r="H10" s="3"/>
      <c r="I10" s="3"/>
    </row>
    <row r="12" spans="2:9" x14ac:dyDescent="0.35">
      <c r="B12" s="58" t="s">
        <v>49</v>
      </c>
      <c r="C12" s="159" t="s">
        <v>16</v>
      </c>
      <c r="D12" s="160"/>
      <c r="E12" s="160"/>
      <c r="F12" s="160"/>
      <c r="G12" s="160"/>
      <c r="H12" s="4"/>
      <c r="I12" s="4"/>
    </row>
    <row r="13" spans="2:9" ht="19.5" customHeight="1" x14ac:dyDescent="0.35">
      <c r="B13" s="60">
        <v>9001</v>
      </c>
      <c r="C13" s="129" t="s">
        <v>36</v>
      </c>
      <c r="D13" s="130"/>
      <c r="E13" s="130"/>
      <c r="F13" s="130"/>
      <c r="G13" s="131"/>
      <c r="H13" s="4"/>
      <c r="I13" s="4"/>
    </row>
    <row r="14" spans="2:9" ht="19.5" customHeight="1" x14ac:dyDescent="0.35">
      <c r="B14" s="7" t="s">
        <v>23</v>
      </c>
      <c r="C14" s="135"/>
      <c r="D14" s="136"/>
      <c r="E14" s="136"/>
      <c r="F14" s="136"/>
      <c r="G14" s="137"/>
      <c r="H14" s="4"/>
      <c r="I14" s="4"/>
    </row>
    <row r="15" spans="2:9" ht="18.75" customHeight="1" x14ac:dyDescent="0.35">
      <c r="B15" s="60">
        <v>9002</v>
      </c>
      <c r="C15" s="161" t="s">
        <v>48</v>
      </c>
      <c r="D15" s="162"/>
      <c r="E15" s="162"/>
      <c r="F15" s="162"/>
      <c r="G15" s="163"/>
      <c r="H15" s="4"/>
      <c r="I15" s="4"/>
    </row>
    <row r="16" spans="2:9" ht="18.75" customHeight="1" x14ac:dyDescent="0.35">
      <c r="B16" s="61"/>
      <c r="C16" s="170" t="s">
        <v>43</v>
      </c>
      <c r="D16" s="171"/>
      <c r="E16" s="171"/>
      <c r="F16" s="171"/>
      <c r="G16" s="172"/>
      <c r="H16" s="4"/>
      <c r="I16" s="4"/>
    </row>
    <row r="17" spans="2:9" ht="18.75" customHeight="1" x14ac:dyDescent="0.35">
      <c r="B17" s="7" t="s">
        <v>15</v>
      </c>
      <c r="C17" s="132" t="s">
        <v>44</v>
      </c>
      <c r="D17" s="133"/>
      <c r="E17" s="133"/>
      <c r="F17" s="133"/>
      <c r="G17" s="134"/>
      <c r="H17" s="4"/>
      <c r="I17" s="4"/>
    </row>
    <row r="18" spans="2:9" ht="19.5" customHeight="1" x14ac:dyDescent="0.35">
      <c r="B18" s="62">
        <v>9003</v>
      </c>
      <c r="C18" s="138" t="s">
        <v>37</v>
      </c>
      <c r="D18" s="139"/>
      <c r="E18" s="139"/>
      <c r="F18" s="139"/>
      <c r="G18" s="140"/>
      <c r="H18" s="4"/>
      <c r="I18" s="4"/>
    </row>
    <row r="19" spans="2:9" x14ac:dyDescent="0.35">
      <c r="B19" s="63" t="s">
        <v>17</v>
      </c>
      <c r="C19" s="141"/>
      <c r="D19" s="142"/>
      <c r="E19" s="142"/>
      <c r="F19" s="142"/>
      <c r="G19" s="143"/>
      <c r="H19" s="4"/>
      <c r="I19" s="4"/>
    </row>
    <row r="20" spans="2:9" ht="19.5" customHeight="1" x14ac:dyDescent="0.35">
      <c r="B20" s="62">
        <v>9004</v>
      </c>
      <c r="C20" s="138" t="s">
        <v>42</v>
      </c>
      <c r="D20" s="139"/>
      <c r="E20" s="139"/>
      <c r="F20" s="139"/>
      <c r="G20" s="140"/>
      <c r="H20" s="4"/>
      <c r="I20" s="4"/>
    </row>
    <row r="21" spans="2:9" ht="19.5" customHeight="1" x14ac:dyDescent="0.35">
      <c r="B21" s="63" t="s">
        <v>17</v>
      </c>
      <c r="C21" s="141"/>
      <c r="D21" s="142"/>
      <c r="E21" s="142"/>
      <c r="F21" s="142"/>
      <c r="G21" s="143"/>
      <c r="H21" s="4"/>
      <c r="I21" s="4"/>
    </row>
    <row r="22" spans="2:9" ht="19.5" customHeight="1" x14ac:dyDescent="0.35">
      <c r="B22" s="60">
        <v>9005</v>
      </c>
      <c r="C22" s="129" t="s">
        <v>41</v>
      </c>
      <c r="D22" s="130"/>
      <c r="E22" s="130"/>
      <c r="F22" s="130"/>
      <c r="G22" s="131"/>
    </row>
    <row r="23" spans="2:9" ht="19.5" customHeight="1" x14ac:dyDescent="0.35">
      <c r="B23" s="7" t="s">
        <v>32</v>
      </c>
      <c r="C23" s="135"/>
      <c r="D23" s="136"/>
      <c r="E23" s="136"/>
      <c r="F23" s="136"/>
      <c r="G23" s="137"/>
    </row>
    <row r="24" spans="2:9" ht="19.5" customHeight="1" x14ac:dyDescent="0.35">
      <c r="B24" s="60">
        <v>9006</v>
      </c>
      <c r="C24" s="138" t="s">
        <v>40</v>
      </c>
      <c r="D24" s="139"/>
      <c r="E24" s="139"/>
      <c r="F24" s="139"/>
      <c r="G24" s="140"/>
    </row>
    <row r="25" spans="2:9" x14ac:dyDescent="0.35">
      <c r="B25" s="7" t="s">
        <v>22</v>
      </c>
      <c r="C25" s="141"/>
      <c r="D25" s="142"/>
      <c r="E25" s="142"/>
      <c r="F25" s="142"/>
      <c r="G25" s="143"/>
    </row>
    <row r="26" spans="2:9" ht="19.5" customHeight="1" x14ac:dyDescent="0.35">
      <c r="B26" s="60">
        <v>9007</v>
      </c>
      <c r="C26" s="129" t="s">
        <v>39</v>
      </c>
      <c r="D26" s="130"/>
      <c r="E26" s="130"/>
      <c r="F26" s="130"/>
      <c r="G26" s="131"/>
    </row>
    <row r="27" spans="2:9" ht="19.5" customHeight="1" x14ac:dyDescent="0.35">
      <c r="B27" s="7" t="s">
        <v>9</v>
      </c>
      <c r="C27" s="135"/>
      <c r="D27" s="136"/>
      <c r="E27" s="136"/>
      <c r="F27" s="136"/>
      <c r="G27" s="137"/>
    </row>
    <row r="28" spans="2:9" ht="19.5" customHeight="1" x14ac:dyDescent="0.35">
      <c r="B28" s="60">
        <v>9008</v>
      </c>
      <c r="C28" s="129" t="s">
        <v>38</v>
      </c>
      <c r="D28" s="130"/>
      <c r="E28" s="130"/>
      <c r="F28" s="130"/>
      <c r="G28" s="131"/>
    </row>
    <row r="29" spans="2:9" ht="19.5" customHeight="1" x14ac:dyDescent="0.35">
      <c r="B29" s="7" t="s">
        <v>10</v>
      </c>
      <c r="C29" s="135"/>
      <c r="D29" s="136"/>
      <c r="E29" s="136"/>
      <c r="F29" s="136"/>
      <c r="G29" s="137"/>
    </row>
    <row r="30" spans="2:9" ht="15" customHeight="1" x14ac:dyDescent="0.35">
      <c r="B30" s="60">
        <v>9009</v>
      </c>
      <c r="C30" s="138" t="s">
        <v>50</v>
      </c>
      <c r="D30" s="139"/>
      <c r="E30" s="139"/>
      <c r="F30" s="139"/>
      <c r="G30" s="140"/>
    </row>
    <row r="31" spans="2:9" x14ac:dyDescent="0.35">
      <c r="B31" s="61"/>
      <c r="C31" s="144" t="s">
        <v>51</v>
      </c>
      <c r="D31" s="145"/>
      <c r="E31" s="145"/>
      <c r="F31" s="145"/>
      <c r="G31" s="146"/>
    </row>
    <row r="32" spans="2:9" ht="19.5" customHeight="1" x14ac:dyDescent="0.35">
      <c r="B32" s="7" t="s">
        <v>21</v>
      </c>
      <c r="C32" s="141" t="s">
        <v>52</v>
      </c>
      <c r="D32" s="142"/>
      <c r="E32" s="142"/>
      <c r="F32" s="142"/>
      <c r="G32" s="143"/>
    </row>
    <row r="33" spans="2:7" ht="19.5" customHeight="1" x14ac:dyDescent="0.35">
      <c r="B33" s="60">
        <v>9010</v>
      </c>
      <c r="C33" s="129" t="s">
        <v>18</v>
      </c>
      <c r="D33" s="130"/>
      <c r="E33" s="130"/>
      <c r="F33" s="130"/>
      <c r="G33" s="131"/>
    </row>
    <row r="34" spans="2:7" ht="19.5" customHeight="1" x14ac:dyDescent="0.35">
      <c r="B34" s="7" t="s">
        <v>11</v>
      </c>
      <c r="C34" s="135"/>
      <c r="D34" s="136"/>
      <c r="E34" s="136"/>
      <c r="F34" s="136"/>
      <c r="G34" s="137"/>
    </row>
    <row r="35" spans="2:7" ht="19.5" customHeight="1" x14ac:dyDescent="0.35">
      <c r="B35" s="60">
        <v>9013</v>
      </c>
      <c r="C35" s="129" t="s">
        <v>19</v>
      </c>
      <c r="D35" s="130"/>
      <c r="E35" s="130"/>
      <c r="F35" s="130"/>
      <c r="G35" s="131"/>
    </row>
    <row r="36" spans="2:7" ht="19.5" customHeight="1" x14ac:dyDescent="0.35">
      <c r="B36" s="7" t="s">
        <v>12</v>
      </c>
      <c r="C36" s="135"/>
      <c r="D36" s="136"/>
      <c r="E36" s="136"/>
      <c r="F36" s="136"/>
      <c r="G36" s="137"/>
    </row>
    <row r="37" spans="2:7" ht="19.5" customHeight="1" x14ac:dyDescent="0.35">
      <c r="B37" s="60">
        <v>9014</v>
      </c>
      <c r="C37" s="129" t="s">
        <v>13</v>
      </c>
      <c r="D37" s="130"/>
      <c r="E37" s="130"/>
      <c r="F37" s="130"/>
      <c r="G37" s="131"/>
    </row>
    <row r="38" spans="2:7" ht="19.5" customHeight="1" x14ac:dyDescent="0.35">
      <c r="B38" s="64" t="s">
        <v>13</v>
      </c>
      <c r="C38" s="132"/>
      <c r="D38" s="133"/>
      <c r="E38" s="133"/>
      <c r="F38" s="133"/>
      <c r="G38" s="134"/>
    </row>
    <row r="39" spans="2:7" ht="19.5" customHeight="1" x14ac:dyDescent="0.35">
      <c r="B39" s="60">
        <v>9015</v>
      </c>
      <c r="C39" s="129" t="s">
        <v>20</v>
      </c>
      <c r="D39" s="130"/>
      <c r="E39" s="130"/>
      <c r="F39" s="130"/>
      <c r="G39" s="131"/>
    </row>
    <row r="40" spans="2:7" ht="19.5" customHeight="1" x14ac:dyDescent="0.35">
      <c r="B40" s="64" t="s">
        <v>14</v>
      </c>
      <c r="C40" s="135"/>
      <c r="D40" s="136"/>
      <c r="E40" s="136"/>
      <c r="F40" s="136"/>
      <c r="G40" s="137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1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185"/>
  <sheetViews>
    <sheetView showGridLines="0" topLeftCell="D7" zoomScale="90" zoomScaleNormal="90" workbookViewId="0">
      <selection activeCell="H12" sqref="H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9" width="15.26953125" style="8" customWidth="1"/>
    <col min="10" max="10" width="13.81640625" style="8" customWidth="1"/>
    <col min="11" max="16384" width="11.453125" style="8"/>
  </cols>
  <sheetData>
    <row r="1" spans="1:10" ht="51.75" customHeight="1" thickBot="1" x14ac:dyDescent="0.3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62</v>
      </c>
      <c r="G3" s="14"/>
      <c r="I3" s="15"/>
      <c r="J3" s="15"/>
    </row>
    <row r="4" spans="1:10" ht="20.25" customHeight="1" x14ac:dyDescent="0.25">
      <c r="D4" s="173" t="s">
        <v>8</v>
      </c>
      <c r="E4" s="174"/>
      <c r="F4" s="13" t="s">
        <v>63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64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SUM(J10:J51)</f>
        <v>168</v>
      </c>
      <c r="J8" s="25">
        <f>I8/8</f>
        <v>21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45" customHeight="1" x14ac:dyDescent="0.25">
      <c r="A11" s="31">
        <f t="shared" ref="A11:A40" si="0">IF(OR(C11="f",C11="u",C11="F",C11="U"),"",IF(OR(B11=1,B11=2,B11=3,B11=4,B11=5),1,""))</f>
        <v>1</v>
      </c>
      <c r="B11" s="8">
        <f t="shared" ref="B11:B38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>
        <v>9005</v>
      </c>
      <c r="H11" s="43" t="s">
        <v>109</v>
      </c>
      <c r="I11" s="36" t="s">
        <v>56</v>
      </c>
      <c r="J11" s="85">
        <v>8</v>
      </c>
    </row>
    <row r="12" spans="1:10" ht="36" customHeight="1" x14ac:dyDescent="0.25">
      <c r="A12" s="31">
        <f t="shared" si="0"/>
        <v>1</v>
      </c>
      <c r="B12" s="8">
        <f t="shared" si="1"/>
        <v>4</v>
      </c>
      <c r="C12" s="76"/>
      <c r="D12" s="77" t="str">
        <f>IF(B12=1,"Mo",IF(B12=2,"Tue",IF(B12=3,"Wed",IF(B12=4,"Thu",IF(B12=5,"Fri",IF(B12=6,"Sat",IF(B12=7,"Sun","")))))))</f>
        <v>Thu</v>
      </c>
      <c r="E12" s="45">
        <f t="shared" ref="E12:E18" si="2">+E11+1</f>
        <v>44441</v>
      </c>
      <c r="F12" s="46"/>
      <c r="G12" s="47">
        <v>9005</v>
      </c>
      <c r="H12" s="48" t="s">
        <v>107</v>
      </c>
      <c r="I12" s="47" t="s">
        <v>56</v>
      </c>
      <c r="J12" s="86">
        <v>8</v>
      </c>
    </row>
    <row r="13" spans="1:10" ht="33.5" customHeight="1" x14ac:dyDescent="0.25">
      <c r="A13" s="31">
        <f t="shared" si="0"/>
        <v>1</v>
      </c>
      <c r="B13" s="8">
        <f t="shared" si="1"/>
        <v>5</v>
      </c>
      <c r="C13" s="76"/>
      <c r="D13" s="74" t="str">
        <f>IF(B13=1,"Mo",IF(B13=2,"Tue",IF(B13=3,"Wed",IF(B13=4,"Thu",IF(B13=5,"Fri",IF(B13=6,"Sat",IF(B13=7,"Sun","")))))))</f>
        <v>Fri</v>
      </c>
      <c r="E13" s="34">
        <f t="shared" si="2"/>
        <v>44442</v>
      </c>
      <c r="F13" s="35"/>
      <c r="G13" s="36">
        <v>9005</v>
      </c>
      <c r="H13" s="43" t="s">
        <v>124</v>
      </c>
      <c r="I13" s="119" t="s">
        <v>110</v>
      </c>
      <c r="J13" s="85">
        <v>8</v>
      </c>
    </row>
    <row r="14" spans="1:10" ht="22.5" customHeight="1" x14ac:dyDescent="0.25">
      <c r="A14" s="31" t="str">
        <f t="shared" si="0"/>
        <v/>
      </c>
      <c r="B14" s="8">
        <f t="shared" si="1"/>
        <v>6</v>
      </c>
      <c r="C14" s="76"/>
      <c r="D14" s="77" t="str">
        <f t="shared" ref="D14:D38" si="3">IF(B14=1,"Mo",IF(B14=2,"Tue",IF(B14=3,"Wed",IF(B14=4,"Thu",IF(B14=5,"Fri",IF(B14=6,"Sat",IF(B14=7,"Sun","")))))))</f>
        <v>Sat</v>
      </c>
      <c r="E14" s="45">
        <f t="shared" si="2"/>
        <v>44443</v>
      </c>
      <c r="F14" s="46"/>
      <c r="G14" s="47">
        <v>9005</v>
      </c>
      <c r="H14" s="71" t="s">
        <v>57</v>
      </c>
      <c r="I14" s="47"/>
      <c r="J14" s="86"/>
    </row>
    <row r="15" spans="1:10" ht="22.5" customHeight="1" x14ac:dyDescent="0.25">
      <c r="A15" s="31" t="str">
        <f t="shared" si="0"/>
        <v/>
      </c>
      <c r="B15" s="8">
        <f t="shared" si="1"/>
        <v>7</v>
      </c>
      <c r="C15" s="76"/>
      <c r="D15" s="77" t="str">
        <f t="shared" si="3"/>
        <v>Sun</v>
      </c>
      <c r="E15" s="45">
        <f t="shared" si="2"/>
        <v>44444</v>
      </c>
      <c r="F15" s="46"/>
      <c r="G15" s="47">
        <v>9005</v>
      </c>
      <c r="H15" s="71" t="s">
        <v>57</v>
      </c>
      <c r="I15" s="47"/>
      <c r="J15" s="86"/>
    </row>
    <row r="16" spans="1:10" ht="22.5" customHeight="1" x14ac:dyDescent="0.25">
      <c r="A16" s="31">
        <f t="shared" si="0"/>
        <v>1</v>
      </c>
      <c r="B16" s="8">
        <f t="shared" si="1"/>
        <v>1</v>
      </c>
      <c r="C16" s="76"/>
      <c r="D16" s="74" t="str">
        <f t="shared" si="3"/>
        <v>Mo</v>
      </c>
      <c r="E16" s="34">
        <f t="shared" si="2"/>
        <v>44445</v>
      </c>
      <c r="F16" s="35"/>
      <c r="G16" s="36">
        <v>9005</v>
      </c>
      <c r="H16" s="121" t="s">
        <v>111</v>
      </c>
      <c r="I16" s="36" t="s">
        <v>112</v>
      </c>
      <c r="J16" s="85">
        <v>8</v>
      </c>
    </row>
    <row r="17" spans="1:10" ht="32" customHeight="1" x14ac:dyDescent="0.25">
      <c r="A17" s="31">
        <f t="shared" si="0"/>
        <v>1</v>
      </c>
      <c r="B17" s="8">
        <f t="shared" si="1"/>
        <v>2</v>
      </c>
      <c r="C17" s="76"/>
      <c r="D17" s="77" t="str">
        <f t="shared" si="3"/>
        <v>Tue</v>
      </c>
      <c r="E17" s="45">
        <f t="shared" si="2"/>
        <v>44446</v>
      </c>
      <c r="F17" s="46"/>
      <c r="G17" s="47">
        <v>9005</v>
      </c>
      <c r="H17" s="48" t="s">
        <v>113</v>
      </c>
      <c r="I17" s="47" t="s">
        <v>112</v>
      </c>
      <c r="J17" s="86">
        <v>8</v>
      </c>
    </row>
    <row r="18" spans="1:10" ht="35" customHeight="1" x14ac:dyDescent="0.25">
      <c r="A18" s="31">
        <f t="shared" si="0"/>
        <v>1</v>
      </c>
      <c r="B18" s="8">
        <f t="shared" si="1"/>
        <v>3</v>
      </c>
      <c r="C18" s="76"/>
      <c r="D18" s="74" t="str">
        <f>IF(B18=1,"Mo",IF(B18=2,"Tue",IF(B18=3,"Wed",IF(B18=4,"Thu",IF(B18=5,"Fri",IF(B18=6,"Sat",IF(B18=7,"Sun","")))))))</f>
        <v>Wed</v>
      </c>
      <c r="E18" s="34">
        <f t="shared" si="2"/>
        <v>44447</v>
      </c>
      <c r="F18" s="35"/>
      <c r="G18" s="36">
        <v>9005</v>
      </c>
      <c r="H18" s="43" t="s">
        <v>114</v>
      </c>
      <c r="I18" s="119" t="s">
        <v>115</v>
      </c>
      <c r="J18" s="85">
        <v>8</v>
      </c>
    </row>
    <row r="19" spans="1:10" ht="32.5" customHeight="1" x14ac:dyDescent="0.25">
      <c r="A19" s="31">
        <f t="shared" si="0"/>
        <v>1</v>
      </c>
      <c r="B19" s="8">
        <f t="shared" si="1"/>
        <v>4</v>
      </c>
      <c r="C19" s="76"/>
      <c r="D19" s="77" t="str">
        <f>IF(B19=1,"Mo",IF(B19=2,"Tue",IF(B19=3,"Wed",IF(B19=4,"Thu",IF(B19=5,"Fri",IF(B19=6,"Sat",IF(B19=7,"Sun","")))))))</f>
        <v>Thu</v>
      </c>
      <c r="E19" s="45">
        <f t="shared" ref="E19:E26" si="4">+E18+1</f>
        <v>44448</v>
      </c>
      <c r="F19" s="46"/>
      <c r="G19" s="47">
        <v>9005</v>
      </c>
      <c r="H19" s="48" t="s">
        <v>117</v>
      </c>
      <c r="I19" s="47" t="s">
        <v>56</v>
      </c>
      <c r="J19" s="86">
        <v>8</v>
      </c>
    </row>
    <row r="20" spans="1:10" ht="29.5" customHeight="1" x14ac:dyDescent="0.25">
      <c r="A20" s="31">
        <f t="shared" si="0"/>
        <v>1</v>
      </c>
      <c r="B20" s="8">
        <f t="shared" si="1"/>
        <v>5</v>
      </c>
      <c r="C20" s="76"/>
      <c r="D20" s="74" t="str">
        <f>IF(B20=1,"Mo",IF(B20=2,"Tue",IF(B20=3,"Wed",IF(B20=4,"Thu",IF(B20=5,"Fri",IF(B20=6,"Sat",IF(B20=7,"Sun","")))))))</f>
        <v>Fri</v>
      </c>
      <c r="E20" s="34">
        <f t="shared" si="4"/>
        <v>44449</v>
      </c>
      <c r="F20" s="35"/>
      <c r="G20" s="36">
        <v>9005</v>
      </c>
      <c r="H20" s="43" t="s">
        <v>134</v>
      </c>
      <c r="I20" s="119" t="s">
        <v>116</v>
      </c>
      <c r="J20" s="85">
        <v>8</v>
      </c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76"/>
      <c r="D21" s="77" t="str">
        <f t="shared" si="3"/>
        <v>Sat</v>
      </c>
      <c r="E21" s="45">
        <f t="shared" si="4"/>
        <v>44450</v>
      </c>
      <c r="F21" s="46"/>
      <c r="G21" s="47">
        <v>9005</v>
      </c>
      <c r="H21" s="71" t="s">
        <v>57</v>
      </c>
      <c r="I21" s="47"/>
      <c r="J21" s="86"/>
    </row>
    <row r="22" spans="1:10" s="109" customFormat="1" ht="22.5" customHeight="1" x14ac:dyDescent="0.25">
      <c r="A22" s="108" t="str">
        <f t="shared" si="0"/>
        <v/>
      </c>
      <c r="B22" s="109">
        <f t="shared" si="1"/>
        <v>7</v>
      </c>
      <c r="C22" s="110"/>
      <c r="D22" s="77" t="str">
        <f t="shared" si="3"/>
        <v>Sun</v>
      </c>
      <c r="E22" s="45">
        <f t="shared" si="4"/>
        <v>44451</v>
      </c>
      <c r="F22" s="46"/>
      <c r="G22" s="47">
        <v>9005</v>
      </c>
      <c r="H22" s="71" t="s">
        <v>57</v>
      </c>
      <c r="I22" s="47"/>
      <c r="J22" s="86"/>
    </row>
    <row r="23" spans="1:10" ht="32.5" customHeight="1" x14ac:dyDescent="0.25">
      <c r="A23" s="31">
        <f t="shared" si="0"/>
        <v>1</v>
      </c>
      <c r="B23" s="8">
        <f t="shared" si="1"/>
        <v>1</v>
      </c>
      <c r="C23" s="76"/>
      <c r="D23" s="74" t="str">
        <f t="shared" si="3"/>
        <v>Mo</v>
      </c>
      <c r="E23" s="34">
        <f t="shared" si="4"/>
        <v>44452</v>
      </c>
      <c r="F23" s="35"/>
      <c r="G23" s="36">
        <v>9005</v>
      </c>
      <c r="H23" s="43" t="s">
        <v>118</v>
      </c>
      <c r="I23" s="36" t="s">
        <v>112</v>
      </c>
      <c r="J23" s="85">
        <v>8</v>
      </c>
    </row>
    <row r="24" spans="1:10" ht="35.5" customHeight="1" x14ac:dyDescent="0.25">
      <c r="A24" s="31">
        <f t="shared" si="0"/>
        <v>1</v>
      </c>
      <c r="B24" s="8">
        <f t="shared" si="1"/>
        <v>2</v>
      </c>
      <c r="C24" s="76"/>
      <c r="D24" s="77" t="str">
        <f t="shared" si="3"/>
        <v>Tue</v>
      </c>
      <c r="E24" s="45">
        <f t="shared" si="4"/>
        <v>44453</v>
      </c>
      <c r="F24" s="46"/>
      <c r="G24" s="47">
        <v>9005</v>
      </c>
      <c r="H24" s="48" t="s">
        <v>120</v>
      </c>
      <c r="I24" s="47" t="s">
        <v>112</v>
      </c>
      <c r="J24" s="86">
        <v>8</v>
      </c>
    </row>
    <row r="25" spans="1:10" ht="34.5" customHeight="1" x14ac:dyDescent="0.25">
      <c r="A25" s="31">
        <f t="shared" si="0"/>
        <v>1</v>
      </c>
      <c r="B25" s="8">
        <f t="shared" si="1"/>
        <v>3</v>
      </c>
      <c r="C25" s="76"/>
      <c r="D25" s="74" t="str">
        <f t="shared" si="3"/>
        <v>Wed</v>
      </c>
      <c r="E25" s="34">
        <f t="shared" si="4"/>
        <v>44454</v>
      </c>
      <c r="F25" s="35"/>
      <c r="G25" s="36">
        <v>9005</v>
      </c>
      <c r="H25" s="43" t="s">
        <v>121</v>
      </c>
      <c r="I25" s="36" t="s">
        <v>119</v>
      </c>
      <c r="J25" s="85">
        <v>8</v>
      </c>
    </row>
    <row r="26" spans="1:10" ht="63" customHeight="1" x14ac:dyDescent="0.25">
      <c r="A26" s="31">
        <f t="shared" si="0"/>
        <v>1</v>
      </c>
      <c r="B26" s="8">
        <f t="shared" si="1"/>
        <v>4</v>
      </c>
      <c r="C26" s="76"/>
      <c r="D26" s="77" t="str">
        <f t="shared" si="3"/>
        <v>Thu</v>
      </c>
      <c r="E26" s="45">
        <f t="shared" si="4"/>
        <v>44455</v>
      </c>
      <c r="F26" s="46"/>
      <c r="G26" s="47">
        <v>9005</v>
      </c>
      <c r="H26" s="48" t="s">
        <v>125</v>
      </c>
      <c r="I26" s="120" t="s">
        <v>126</v>
      </c>
      <c r="J26" s="86">
        <v>8</v>
      </c>
    </row>
    <row r="27" spans="1:10" ht="22.5" customHeight="1" x14ac:dyDescent="0.25">
      <c r="A27" s="31">
        <f t="shared" si="0"/>
        <v>1</v>
      </c>
      <c r="B27" s="8">
        <f t="shared" si="1"/>
        <v>5</v>
      </c>
      <c r="C27" s="76"/>
      <c r="D27" s="74" t="str">
        <f t="shared" si="3"/>
        <v>Fri</v>
      </c>
      <c r="E27" s="34">
        <f t="shared" ref="E27:E32" si="5">+E26+1</f>
        <v>44456</v>
      </c>
      <c r="F27" s="35"/>
      <c r="G27" s="36">
        <v>9005</v>
      </c>
      <c r="H27" s="43" t="s">
        <v>127</v>
      </c>
      <c r="I27" s="36" t="s">
        <v>128</v>
      </c>
      <c r="J27" s="85">
        <v>8</v>
      </c>
    </row>
    <row r="28" spans="1:10" ht="22.5" customHeight="1" x14ac:dyDescent="0.25">
      <c r="A28" s="31" t="str">
        <f t="shared" si="0"/>
        <v/>
      </c>
      <c r="B28" s="8">
        <f t="shared" si="1"/>
        <v>6</v>
      </c>
      <c r="C28" s="76"/>
      <c r="D28" s="77" t="str">
        <f t="shared" si="3"/>
        <v>Sat</v>
      </c>
      <c r="E28" s="45">
        <f t="shared" si="5"/>
        <v>44457</v>
      </c>
      <c r="F28" s="46"/>
      <c r="G28" s="47">
        <v>9005</v>
      </c>
      <c r="H28" s="71" t="s">
        <v>57</v>
      </c>
      <c r="I28" s="47"/>
      <c r="J28" s="86"/>
    </row>
    <row r="29" spans="1:10" s="109" customFormat="1" ht="22.5" customHeight="1" x14ac:dyDescent="0.25">
      <c r="A29" s="108" t="str">
        <f t="shared" si="0"/>
        <v/>
      </c>
      <c r="B29" s="109">
        <f t="shared" si="1"/>
        <v>7</v>
      </c>
      <c r="C29" s="110"/>
      <c r="D29" s="77" t="str">
        <f t="shared" si="3"/>
        <v>Sun</v>
      </c>
      <c r="E29" s="45">
        <f t="shared" si="5"/>
        <v>44458</v>
      </c>
      <c r="F29" s="46"/>
      <c r="G29" s="47">
        <v>9005</v>
      </c>
      <c r="H29" s="71" t="s">
        <v>57</v>
      </c>
      <c r="I29" s="47"/>
      <c r="J29" s="86"/>
    </row>
    <row r="30" spans="1:10" ht="31.5" customHeight="1" x14ac:dyDescent="0.25">
      <c r="A30" s="31">
        <f t="shared" si="0"/>
        <v>1</v>
      </c>
      <c r="B30" s="8">
        <f t="shared" si="1"/>
        <v>1</v>
      </c>
      <c r="C30" s="76"/>
      <c r="D30" s="74" t="str">
        <f t="shared" si="3"/>
        <v>Mo</v>
      </c>
      <c r="E30" s="34">
        <f t="shared" si="5"/>
        <v>44459</v>
      </c>
      <c r="F30" s="35"/>
      <c r="G30" s="36">
        <v>9005</v>
      </c>
      <c r="H30" s="43" t="s">
        <v>129</v>
      </c>
      <c r="I30" s="119" t="s">
        <v>130</v>
      </c>
      <c r="J30" s="85">
        <v>8</v>
      </c>
    </row>
    <row r="31" spans="1:10" ht="50.5" customHeight="1" x14ac:dyDescent="0.25">
      <c r="A31" s="31">
        <f t="shared" si="0"/>
        <v>1</v>
      </c>
      <c r="B31" s="8">
        <f t="shared" si="1"/>
        <v>2</v>
      </c>
      <c r="C31" s="76"/>
      <c r="D31" s="77" t="str">
        <f t="shared" si="3"/>
        <v>Tue</v>
      </c>
      <c r="E31" s="45">
        <f t="shared" si="5"/>
        <v>44460</v>
      </c>
      <c r="F31" s="46"/>
      <c r="G31" s="47">
        <v>9005</v>
      </c>
      <c r="H31" s="48" t="s">
        <v>132</v>
      </c>
      <c r="I31" s="120" t="s">
        <v>131</v>
      </c>
      <c r="J31" s="86">
        <v>8</v>
      </c>
    </row>
    <row r="32" spans="1:10" ht="22.5" customHeight="1" x14ac:dyDescent="0.25">
      <c r="A32" s="31">
        <f t="shared" si="0"/>
        <v>1</v>
      </c>
      <c r="B32" s="8">
        <f t="shared" si="1"/>
        <v>3</v>
      </c>
      <c r="C32" s="76"/>
      <c r="D32" s="74" t="str">
        <f t="shared" si="3"/>
        <v>Wed</v>
      </c>
      <c r="E32" s="34">
        <f t="shared" si="5"/>
        <v>44461</v>
      </c>
      <c r="F32" s="35"/>
      <c r="G32" s="36">
        <v>9005</v>
      </c>
      <c r="H32" s="43" t="s">
        <v>133</v>
      </c>
      <c r="I32" s="36" t="s">
        <v>56</v>
      </c>
      <c r="J32" s="85">
        <v>8</v>
      </c>
    </row>
    <row r="33" spans="1:10" ht="32.5" customHeight="1" x14ac:dyDescent="0.25">
      <c r="A33" s="31">
        <f t="shared" si="0"/>
        <v>1</v>
      </c>
      <c r="B33" s="8">
        <f t="shared" si="1"/>
        <v>4</v>
      </c>
      <c r="C33" s="76"/>
      <c r="D33" s="77" t="str">
        <f>IF(B33=1,"Mo",IF(B33=2,"Tue",IF(B33=3,"Wed",IF(B33=4,"Thu",IF(B33=5,"Fri",IF(B33=6,"Sat",IF(B33=7,"Sun","")))))))</f>
        <v>Thu</v>
      </c>
      <c r="E33" s="45">
        <f t="shared" ref="E33:E38" si="6">+E32+1</f>
        <v>44462</v>
      </c>
      <c r="F33" s="46"/>
      <c r="G33" s="47">
        <v>9005</v>
      </c>
      <c r="H33" s="48" t="s">
        <v>138</v>
      </c>
      <c r="I33" s="47" t="s">
        <v>94</v>
      </c>
      <c r="J33" s="86">
        <v>8</v>
      </c>
    </row>
    <row r="34" spans="1:10" ht="22.5" customHeight="1" x14ac:dyDescent="0.25">
      <c r="A34" s="31">
        <f t="shared" si="0"/>
        <v>1</v>
      </c>
      <c r="B34" s="8">
        <f t="shared" si="1"/>
        <v>5</v>
      </c>
      <c r="C34" s="76"/>
      <c r="D34" s="74" t="str">
        <f t="shared" si="3"/>
        <v>Fri</v>
      </c>
      <c r="E34" s="34">
        <f t="shared" si="6"/>
        <v>44463</v>
      </c>
      <c r="F34" s="35"/>
      <c r="G34" s="36">
        <v>9005</v>
      </c>
      <c r="H34" s="43" t="s">
        <v>137</v>
      </c>
      <c r="I34" s="36"/>
      <c r="J34" s="85"/>
    </row>
    <row r="35" spans="1:10" ht="22.5" customHeight="1" x14ac:dyDescent="0.25">
      <c r="A35" s="31" t="str">
        <f t="shared" si="0"/>
        <v/>
      </c>
      <c r="B35" s="8">
        <f t="shared" si="1"/>
        <v>6</v>
      </c>
      <c r="C35" s="76"/>
      <c r="D35" s="77" t="str">
        <f t="shared" si="3"/>
        <v>Sat</v>
      </c>
      <c r="E35" s="45">
        <f t="shared" si="6"/>
        <v>44464</v>
      </c>
      <c r="F35" s="46"/>
      <c r="G35" s="47">
        <v>9005</v>
      </c>
      <c r="H35" s="71" t="s">
        <v>57</v>
      </c>
      <c r="I35" s="47"/>
      <c r="J35" s="86"/>
    </row>
    <row r="36" spans="1:10" s="109" customFormat="1" ht="22.5" customHeight="1" x14ac:dyDescent="0.25">
      <c r="A36" s="108" t="str">
        <f t="shared" si="0"/>
        <v/>
      </c>
      <c r="B36" s="109">
        <f t="shared" si="1"/>
        <v>7</v>
      </c>
      <c r="C36" s="110"/>
      <c r="D36" s="77" t="str">
        <f t="shared" si="3"/>
        <v>Sun</v>
      </c>
      <c r="E36" s="45">
        <f t="shared" si="6"/>
        <v>44465</v>
      </c>
      <c r="F36" s="46"/>
      <c r="G36" s="47">
        <v>9005</v>
      </c>
      <c r="H36" s="71" t="s">
        <v>57</v>
      </c>
      <c r="I36" s="47"/>
      <c r="J36" s="86"/>
    </row>
    <row r="37" spans="1:10" ht="42.5" customHeight="1" x14ac:dyDescent="0.25">
      <c r="A37" s="31">
        <f t="shared" si="0"/>
        <v>1</v>
      </c>
      <c r="B37" s="8">
        <f t="shared" si="1"/>
        <v>1</v>
      </c>
      <c r="C37" s="76"/>
      <c r="D37" s="74" t="str">
        <f t="shared" si="3"/>
        <v>Mo</v>
      </c>
      <c r="E37" s="34">
        <f t="shared" si="6"/>
        <v>44466</v>
      </c>
      <c r="F37" s="35"/>
      <c r="G37" s="36">
        <v>9005</v>
      </c>
      <c r="H37" s="43" t="s">
        <v>135</v>
      </c>
      <c r="I37" s="36" t="s">
        <v>136</v>
      </c>
      <c r="J37" s="85">
        <v>8</v>
      </c>
    </row>
    <row r="38" spans="1:10" ht="35" customHeight="1" x14ac:dyDescent="0.25">
      <c r="A38" s="31">
        <f t="shared" si="0"/>
        <v>1</v>
      </c>
      <c r="B38" s="8">
        <f t="shared" si="1"/>
        <v>2</v>
      </c>
      <c r="C38" s="76"/>
      <c r="D38" s="77" t="str">
        <f t="shared" si="3"/>
        <v>Tue</v>
      </c>
      <c r="E38" s="45">
        <f t="shared" si="6"/>
        <v>44467</v>
      </c>
      <c r="F38" s="46"/>
      <c r="G38" s="47">
        <v>9005</v>
      </c>
      <c r="H38" s="123" t="s">
        <v>139</v>
      </c>
      <c r="I38" s="47" t="s">
        <v>94</v>
      </c>
      <c r="J38" s="86">
        <v>8</v>
      </c>
    </row>
    <row r="39" spans="1:10" ht="34" customHeight="1" x14ac:dyDescent="0.25">
      <c r="A39" s="31">
        <f t="shared" si="0"/>
        <v>1</v>
      </c>
      <c r="B39" s="8">
        <f>WEEKDAY(E38+1,2)</f>
        <v>3</v>
      </c>
      <c r="C39" s="76"/>
      <c r="D39" s="74" t="str">
        <f>IF(B39=1,"Mo",IF(B39=2,"Tue",IF(B39=3,"Wed",IF(B39=4,"Thu",IF(B39=5,"Fri",IF(B39=6,"Sat",IF(B39=7,"Sun","")))))))</f>
        <v>Wed</v>
      </c>
      <c r="E39" s="34">
        <f>IF(MONTH(E38+1)&gt;MONTH(E38),"",E38+1)</f>
        <v>44468</v>
      </c>
      <c r="F39" s="35"/>
      <c r="G39" s="36">
        <v>9005</v>
      </c>
      <c r="H39" s="43" t="s">
        <v>141</v>
      </c>
      <c r="I39" s="119" t="s">
        <v>140</v>
      </c>
      <c r="J39" s="85">
        <v>8</v>
      </c>
    </row>
    <row r="40" spans="1:10" ht="29" customHeight="1" x14ac:dyDescent="0.25">
      <c r="A40" s="31">
        <f t="shared" si="0"/>
        <v>1</v>
      </c>
      <c r="B40" s="8">
        <v>3</v>
      </c>
      <c r="C40" s="76"/>
      <c r="D40" s="77" t="str">
        <f>IF(B33=1,"Mo",IF(B33=2,"Tue",IF(B33=3,"Wed",IF(B33=4,"Thu",IF(B33=5,"Fri",IF(B33=6,"Sat",IF(B33=7,"Sun","")))))))</f>
        <v>Thu</v>
      </c>
      <c r="E40" s="45">
        <f>IF(MONTH(E39+1)&gt;MONTH(E39),"",E39+1)</f>
        <v>44469</v>
      </c>
      <c r="F40" s="46"/>
      <c r="G40" s="47">
        <v>9005</v>
      </c>
      <c r="H40" s="48" t="s">
        <v>144</v>
      </c>
      <c r="I40" s="120" t="s">
        <v>142</v>
      </c>
      <c r="J40" s="86">
        <v>8</v>
      </c>
    </row>
    <row r="41" spans="1:10" ht="30" customHeight="1" x14ac:dyDescent="0.25"/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9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</sheetData>
  <mergeCells count="2">
    <mergeCell ref="D1:J1"/>
    <mergeCell ref="D4:E4"/>
  </mergeCells>
  <conditionalFormatting sqref="C11:C40">
    <cfRule type="expression" dxfId="103" priority="21" stopIfTrue="1">
      <formula>IF($A11=1,B11,)</formula>
    </cfRule>
    <cfRule type="expression" dxfId="102" priority="22" stopIfTrue="1">
      <formula>IF($A11="",B11,)</formula>
    </cfRule>
  </conditionalFormatting>
  <conditionalFormatting sqref="E11">
    <cfRule type="expression" dxfId="101" priority="23" stopIfTrue="1">
      <formula>IF($A11="",B11,"")</formula>
    </cfRule>
  </conditionalFormatting>
  <conditionalFormatting sqref="E12:E40">
    <cfRule type="expression" dxfId="100" priority="24" stopIfTrue="1">
      <formula>IF($A12&lt;&gt;1,B12,"")</formula>
    </cfRule>
  </conditionalFormatting>
  <conditionalFormatting sqref="D11:D40">
    <cfRule type="expression" dxfId="99" priority="25" stopIfTrue="1">
      <formula>IF($A11="",B11,)</formula>
    </cfRule>
  </conditionalFormatting>
  <conditionalFormatting sqref="G11:G12 G14:G28 G30:G38">
    <cfRule type="expression" dxfId="98" priority="26" stopIfTrue="1">
      <formula>#REF!="Freelancer"</formula>
    </cfRule>
    <cfRule type="expression" dxfId="97" priority="27" stopIfTrue="1">
      <formula>#REF!="DTC Int. Staff"</formula>
    </cfRule>
  </conditionalFormatting>
  <conditionalFormatting sqref="G38 G14 G17:G21 G24:G28 G31:G35">
    <cfRule type="expression" dxfId="96" priority="19" stopIfTrue="1">
      <formula>$F$5="Freelancer"</formula>
    </cfRule>
    <cfRule type="expression" dxfId="95" priority="20" stopIfTrue="1">
      <formula>$F$5="DTC Int. Staff"</formula>
    </cfRule>
  </conditionalFormatting>
  <conditionalFormatting sqref="G12">
    <cfRule type="expression" dxfId="94" priority="17" stopIfTrue="1">
      <formula>#REF!="Freelancer"</formula>
    </cfRule>
    <cfRule type="expression" dxfId="93" priority="18" stopIfTrue="1">
      <formula>#REF!="DTC Int. Staff"</formula>
    </cfRule>
  </conditionalFormatting>
  <conditionalFormatting sqref="G12">
    <cfRule type="expression" dxfId="92" priority="15" stopIfTrue="1">
      <formula>$F$5="Freelancer"</formula>
    </cfRule>
    <cfRule type="expression" dxfId="91" priority="16" stopIfTrue="1">
      <formula>$F$5="DTC Int. Staff"</formula>
    </cfRule>
  </conditionalFormatting>
  <conditionalFormatting sqref="G13">
    <cfRule type="expression" dxfId="90" priority="13" stopIfTrue="1">
      <formula>#REF!="Freelancer"</formula>
    </cfRule>
    <cfRule type="expression" dxfId="89" priority="14" stopIfTrue="1">
      <formula>#REF!="DTC Int. Staff"</formula>
    </cfRule>
  </conditionalFormatting>
  <conditionalFormatting sqref="G13">
    <cfRule type="expression" dxfId="88" priority="11" stopIfTrue="1">
      <formula>$F$5="Freelancer"</formula>
    </cfRule>
    <cfRule type="expression" dxfId="87" priority="12" stopIfTrue="1">
      <formula>$F$5="DTC Int. Staff"</formula>
    </cfRule>
  </conditionalFormatting>
  <conditionalFormatting sqref="G23">
    <cfRule type="expression" dxfId="86" priority="5" stopIfTrue="1">
      <formula>$F$5="Freelancer"</formula>
    </cfRule>
    <cfRule type="expression" dxfId="85" priority="6" stopIfTrue="1">
      <formula>$F$5="DTC Int. Staff"</formula>
    </cfRule>
  </conditionalFormatting>
  <conditionalFormatting sqref="G29">
    <cfRule type="expression" dxfId="84" priority="3" stopIfTrue="1">
      <formula>#REF!="Freelancer"</formula>
    </cfRule>
    <cfRule type="expression" dxfId="83" priority="4" stopIfTrue="1">
      <formula>#REF!="DTC Int. Staff"</formula>
    </cfRule>
  </conditionalFormatting>
  <conditionalFormatting sqref="G29">
    <cfRule type="expression" dxfId="82" priority="1" stopIfTrue="1">
      <formula>$F$5="Freelancer"</formula>
    </cfRule>
    <cfRule type="expression" dxfId="8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190"/>
  <sheetViews>
    <sheetView showGridLines="0" topLeftCell="D6" zoomScale="90" zoomScaleNormal="90" workbookViewId="0">
      <selection activeCell="H14" sqref="H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9" width="14.453125" style="8" customWidth="1"/>
    <col min="10" max="10" width="13.81640625" style="8" customWidth="1"/>
    <col min="11" max="16384" width="11.453125" style="8"/>
  </cols>
  <sheetData>
    <row r="1" spans="1:10" ht="51.75" customHeight="1" thickBot="1" x14ac:dyDescent="0.3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62</v>
      </c>
      <c r="G3" s="14"/>
      <c r="I3" s="15"/>
      <c r="J3" s="15"/>
    </row>
    <row r="4" spans="1:10" ht="20.25" customHeight="1" x14ac:dyDescent="0.25">
      <c r="D4" s="173" t="s">
        <v>8</v>
      </c>
      <c r="E4" s="174"/>
      <c r="F4" s="13" t="s">
        <v>63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64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SUM(J10:J56)</f>
        <v>120</v>
      </c>
      <c r="J8" s="25">
        <f>I8/8</f>
        <v>15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43.5" customHeight="1" x14ac:dyDescent="0.25">
      <c r="A11" s="31">
        <f t="shared" ref="A11:A41" si="0">IF(OR(C11="f",C11="u",C11="F",C11="U"),"",IF(OR(B11=1,B11=2,B11=3,B11=4,B11=5),1,""))</f>
        <v>1</v>
      </c>
      <c r="B11" s="8">
        <f t="shared" ref="B11:B38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>
        <v>9005</v>
      </c>
      <c r="H11" s="43" t="s">
        <v>152</v>
      </c>
      <c r="I11" s="119" t="s">
        <v>143</v>
      </c>
      <c r="J11" s="38">
        <v>8</v>
      </c>
    </row>
    <row r="12" spans="1:10" ht="22.5" customHeight="1" x14ac:dyDescent="0.25">
      <c r="A12" s="31" t="str">
        <f t="shared" si="0"/>
        <v/>
      </c>
      <c r="B12" s="8">
        <f t="shared" si="1"/>
        <v>6</v>
      </c>
      <c r="C12" s="40"/>
      <c r="D12" s="41" t="str">
        <f>IF(B12=1,"Mo",IF(B12=2,"Tue",IF(B12=3,"Wed",IF(B12=4,"Thu",IF(B12=5,"Fri",IF(B12=6,"Sat",IF(B12=7,"Sun","")))))))</f>
        <v>Sat</v>
      </c>
      <c r="E12" s="42">
        <f>+E11+1</f>
        <v>44471</v>
      </c>
      <c r="F12" s="35"/>
      <c r="G12" s="36">
        <v>9005</v>
      </c>
      <c r="H12" s="37" t="s">
        <v>57</v>
      </c>
      <c r="I12" s="36"/>
      <c r="J12" s="38"/>
    </row>
    <row r="13" spans="1:10" ht="22.5" customHeight="1" x14ac:dyDescent="0.25">
      <c r="A13" s="31" t="str">
        <f t="shared" si="0"/>
        <v/>
      </c>
      <c r="B13" s="8">
        <f t="shared" si="1"/>
        <v>7</v>
      </c>
      <c r="C13" s="40"/>
      <c r="D13" s="41" t="str">
        <f>IF(B13=1,"Mo",IF(B13=2,"Tue",IF(B13=3,"Wed",IF(B13=4,"Thu",IF(B13=5,"Fri",IF(B13=6,"Sat",IF(B13=7,"Sun","")))))))</f>
        <v>Sun</v>
      </c>
      <c r="E13" s="42">
        <f t="shared" ref="E13:E28" si="2">+E12+1</f>
        <v>44472</v>
      </c>
      <c r="F13" s="35"/>
      <c r="G13" s="36">
        <v>9005</v>
      </c>
      <c r="H13" s="37" t="s">
        <v>57</v>
      </c>
      <c r="I13" s="36"/>
      <c r="J13" s="38"/>
    </row>
    <row r="14" spans="1:10" ht="41" customHeight="1" x14ac:dyDescent="0.25">
      <c r="A14" s="31">
        <f t="shared" si="0"/>
        <v>1</v>
      </c>
      <c r="B14" s="8">
        <f t="shared" si="1"/>
        <v>1</v>
      </c>
      <c r="C14" s="40"/>
      <c r="D14" s="33" t="str">
        <f t="shared" ref="D14:D41" si="3">IF(B14=1,"Mo",IF(B14=2,"Tue",IF(B14=3,"Wed",IF(B14=4,"Thu",IF(B14=5,"Fri",IF(B14=6,"Sat",IF(B14=7,"Sun","")))))))</f>
        <v>Mo</v>
      </c>
      <c r="E14" s="34">
        <f t="shared" si="2"/>
        <v>44473</v>
      </c>
      <c r="F14" s="35"/>
      <c r="G14" s="36">
        <v>9005</v>
      </c>
      <c r="H14" s="43" t="s">
        <v>145</v>
      </c>
      <c r="I14" s="36" t="s">
        <v>112</v>
      </c>
      <c r="J14" s="38">
        <v>8</v>
      </c>
    </row>
    <row r="15" spans="1:10" ht="31" customHeight="1" x14ac:dyDescent="0.25">
      <c r="A15" s="31">
        <f t="shared" si="0"/>
        <v>1</v>
      </c>
      <c r="B15" s="8">
        <f t="shared" si="1"/>
        <v>2</v>
      </c>
      <c r="C15" s="40"/>
      <c r="D15" s="44" t="str">
        <f t="shared" si="3"/>
        <v>Tue</v>
      </c>
      <c r="E15" s="45">
        <f>+E14+1</f>
        <v>44474</v>
      </c>
      <c r="F15" s="46"/>
      <c r="G15" s="47">
        <v>9005</v>
      </c>
      <c r="H15" s="48" t="s">
        <v>146</v>
      </c>
      <c r="I15" s="47" t="s">
        <v>147</v>
      </c>
      <c r="J15" s="49">
        <v>8</v>
      </c>
    </row>
    <row r="16" spans="1:10" ht="32" customHeight="1" x14ac:dyDescent="0.25">
      <c r="A16" s="31">
        <f t="shared" si="0"/>
        <v>1</v>
      </c>
      <c r="B16" s="8">
        <f t="shared" si="1"/>
        <v>3</v>
      </c>
      <c r="C16" s="40"/>
      <c r="D16" s="33" t="str">
        <f t="shared" si="3"/>
        <v>Wed</v>
      </c>
      <c r="E16" s="34">
        <f>+E15+1</f>
        <v>44475</v>
      </c>
      <c r="F16" s="35"/>
      <c r="G16" s="36">
        <v>9005</v>
      </c>
      <c r="H16" s="124" t="s">
        <v>148</v>
      </c>
      <c r="I16" s="36" t="s">
        <v>56</v>
      </c>
      <c r="J16" s="38">
        <v>8</v>
      </c>
    </row>
    <row r="17" spans="1:10" ht="33" customHeight="1" x14ac:dyDescent="0.25">
      <c r="A17" s="31">
        <f t="shared" si="0"/>
        <v>1</v>
      </c>
      <c r="B17" s="8">
        <f t="shared" si="1"/>
        <v>4</v>
      </c>
      <c r="C17" s="40"/>
      <c r="D17" s="44" t="str">
        <f t="shared" si="3"/>
        <v>Thu</v>
      </c>
      <c r="E17" s="45">
        <f>+E16+1</f>
        <v>44476</v>
      </c>
      <c r="F17" s="46"/>
      <c r="G17" s="47">
        <v>9005</v>
      </c>
      <c r="H17" s="48" t="s">
        <v>151</v>
      </c>
      <c r="I17" s="120" t="s">
        <v>150</v>
      </c>
      <c r="J17" s="49">
        <v>8</v>
      </c>
    </row>
    <row r="18" spans="1:10" ht="22.5" customHeight="1" x14ac:dyDescent="0.25">
      <c r="A18" s="31">
        <f t="shared" si="0"/>
        <v>1</v>
      </c>
      <c r="B18" s="8">
        <f t="shared" si="1"/>
        <v>5</v>
      </c>
      <c r="C18" s="40"/>
      <c r="D18" s="33" t="str">
        <f>IF(B18=1,"Mo",IF(B18=2,"Tue",IF(B18=3,"Wed",IF(B18=4,"Thu",IF(B18=5,"Fri",IF(B18=6,"Sat",IF(B18=7,"Sun","")))))))</f>
        <v>Fri</v>
      </c>
      <c r="E18" s="34">
        <f>+E17+1</f>
        <v>44477</v>
      </c>
      <c r="F18" s="35"/>
      <c r="G18" s="36">
        <v>9005</v>
      </c>
      <c r="H18" s="37" t="s">
        <v>149</v>
      </c>
      <c r="I18" s="36"/>
      <c r="J18" s="38"/>
    </row>
    <row r="19" spans="1:10" ht="22.5" customHeight="1" x14ac:dyDescent="0.25">
      <c r="A19" s="31" t="str">
        <f t="shared" si="0"/>
        <v/>
      </c>
      <c r="B19" s="8">
        <f t="shared" si="1"/>
        <v>6</v>
      </c>
      <c r="C19" s="40"/>
      <c r="D19" s="33" t="str">
        <f>IF(B19=1,"Mo",IF(B19=2,"Tue",IF(B19=3,"Wed",IF(B19=4,"Thu",IF(B19=5,"Fri",IF(B19=6,"Sat",IF(B19=7,"Sun","")))))))</f>
        <v>Sat</v>
      </c>
      <c r="E19" s="34">
        <f>+E18+1</f>
        <v>44478</v>
      </c>
      <c r="F19" s="35"/>
      <c r="G19" s="36">
        <v>9005</v>
      </c>
      <c r="H19" s="37" t="s">
        <v>57</v>
      </c>
      <c r="I19" s="36"/>
      <c r="J19" s="38"/>
    </row>
    <row r="20" spans="1:10" ht="22.5" customHeight="1" x14ac:dyDescent="0.25">
      <c r="A20" s="31" t="str">
        <f t="shared" si="0"/>
        <v/>
      </c>
      <c r="B20" s="8">
        <f t="shared" si="1"/>
        <v>7</v>
      </c>
      <c r="C20" s="40"/>
      <c r="D20" s="33" t="str">
        <f>IF(B20=1,"Mo",IF(B20=2,"Tue",IF(B20=3,"Wed",IF(B20=4,"Thu",IF(B20=5,"Fri",IF(B20=6,"Sat",IF(B20=7,"Sun","")))))))</f>
        <v>Sun</v>
      </c>
      <c r="E20" s="34">
        <f t="shared" si="2"/>
        <v>44479</v>
      </c>
      <c r="F20" s="35"/>
      <c r="G20" s="36">
        <v>9005</v>
      </c>
      <c r="H20" s="37" t="s">
        <v>57</v>
      </c>
      <c r="I20" s="36"/>
      <c r="J20" s="38"/>
    </row>
    <row r="21" spans="1:10" ht="45.5" customHeight="1" x14ac:dyDescent="0.25">
      <c r="A21" s="31">
        <f t="shared" si="0"/>
        <v>1</v>
      </c>
      <c r="B21" s="8">
        <f t="shared" si="1"/>
        <v>1</v>
      </c>
      <c r="C21" s="40"/>
      <c r="D21" s="33" t="str">
        <f t="shared" si="3"/>
        <v>Mo</v>
      </c>
      <c r="E21" s="34">
        <f t="shared" si="2"/>
        <v>44480</v>
      </c>
      <c r="F21" s="35"/>
      <c r="G21" s="36">
        <v>9005</v>
      </c>
      <c r="H21" s="43" t="s">
        <v>153</v>
      </c>
      <c r="I21" s="119" t="s">
        <v>154</v>
      </c>
      <c r="J21" s="38">
        <v>8</v>
      </c>
    </row>
    <row r="22" spans="1:10" ht="30.5" customHeight="1" x14ac:dyDescent="0.25">
      <c r="A22" s="31">
        <f t="shared" si="0"/>
        <v>1</v>
      </c>
      <c r="B22" s="8">
        <f t="shared" si="1"/>
        <v>2</v>
      </c>
      <c r="C22" s="40"/>
      <c r="D22" s="44" t="str">
        <f t="shared" si="3"/>
        <v>Tue</v>
      </c>
      <c r="E22" s="45">
        <f>+E21+1</f>
        <v>44481</v>
      </c>
      <c r="F22" s="46"/>
      <c r="G22" s="47">
        <v>9005</v>
      </c>
      <c r="H22" s="125" t="s">
        <v>155</v>
      </c>
      <c r="I22" s="47" t="s">
        <v>70</v>
      </c>
      <c r="J22" s="49">
        <v>8</v>
      </c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40"/>
      <c r="D23" s="33" t="str">
        <f t="shared" si="3"/>
        <v>Wed</v>
      </c>
      <c r="E23" s="34">
        <f>+E22+1</f>
        <v>44482</v>
      </c>
      <c r="F23" s="35"/>
      <c r="G23" s="36">
        <v>9005</v>
      </c>
      <c r="H23" s="37" t="s">
        <v>57</v>
      </c>
      <c r="I23" s="36"/>
      <c r="J23" s="38"/>
    </row>
    <row r="24" spans="1:10" ht="33.5" customHeight="1" x14ac:dyDescent="0.25">
      <c r="A24" s="31">
        <f t="shared" si="0"/>
        <v>1</v>
      </c>
      <c r="B24" s="8">
        <f t="shared" si="1"/>
        <v>4</v>
      </c>
      <c r="C24" s="40"/>
      <c r="D24" s="44" t="str">
        <f t="shared" si="3"/>
        <v>Thu</v>
      </c>
      <c r="E24" s="45">
        <f>+E23+1</f>
        <v>44483</v>
      </c>
      <c r="F24" s="46"/>
      <c r="G24" s="47">
        <v>9005</v>
      </c>
      <c r="H24" s="48" t="s">
        <v>156</v>
      </c>
      <c r="I24" s="47" t="s">
        <v>56</v>
      </c>
      <c r="J24" s="49">
        <v>8</v>
      </c>
    </row>
    <row r="25" spans="1:10" ht="33.5" customHeight="1" x14ac:dyDescent="0.25">
      <c r="A25" s="31">
        <f t="shared" si="0"/>
        <v>1</v>
      </c>
      <c r="B25" s="8">
        <f t="shared" si="1"/>
        <v>5</v>
      </c>
      <c r="C25" s="40"/>
      <c r="D25" s="33" t="str">
        <f t="shared" si="3"/>
        <v>Fri</v>
      </c>
      <c r="E25" s="34">
        <f>+E24+1</f>
        <v>44484</v>
      </c>
      <c r="F25" s="35"/>
      <c r="G25" s="36">
        <v>9005</v>
      </c>
      <c r="H25" s="43" t="s">
        <v>157</v>
      </c>
      <c r="I25" s="36" t="s">
        <v>56</v>
      </c>
      <c r="J25" s="38">
        <v>8</v>
      </c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40"/>
      <c r="D26" s="33" t="str">
        <f t="shared" si="3"/>
        <v>Sat</v>
      </c>
      <c r="E26" s="34">
        <f>+E25+1</f>
        <v>44485</v>
      </c>
      <c r="F26" s="35"/>
      <c r="G26" s="36">
        <v>9005</v>
      </c>
      <c r="H26" s="37" t="s">
        <v>57</v>
      </c>
      <c r="I26" s="36"/>
      <c r="J26" s="38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40"/>
      <c r="D27" s="33" t="str">
        <f t="shared" si="3"/>
        <v>Sun</v>
      </c>
      <c r="E27" s="34">
        <f t="shared" si="2"/>
        <v>44486</v>
      </c>
      <c r="F27" s="35"/>
      <c r="G27" s="36">
        <v>9005</v>
      </c>
      <c r="H27" s="37" t="s">
        <v>57</v>
      </c>
      <c r="I27" s="36"/>
      <c r="J27" s="38"/>
    </row>
    <row r="28" spans="1:10" ht="38" customHeight="1" x14ac:dyDescent="0.25">
      <c r="A28" s="31">
        <f t="shared" si="0"/>
        <v>1</v>
      </c>
      <c r="B28" s="8">
        <f t="shared" si="1"/>
        <v>1</v>
      </c>
      <c r="C28" s="40"/>
      <c r="D28" s="33" t="str">
        <f t="shared" si="3"/>
        <v>Mo</v>
      </c>
      <c r="E28" s="34">
        <f t="shared" si="2"/>
        <v>44487</v>
      </c>
      <c r="F28" s="35"/>
      <c r="G28" s="36">
        <v>9005</v>
      </c>
      <c r="H28" s="43" t="s">
        <v>158</v>
      </c>
      <c r="I28" s="36" t="s">
        <v>56</v>
      </c>
      <c r="J28" s="38">
        <v>8</v>
      </c>
    </row>
    <row r="29" spans="1:10" ht="34" customHeight="1" x14ac:dyDescent="0.25">
      <c r="A29" s="31">
        <f t="shared" si="0"/>
        <v>1</v>
      </c>
      <c r="B29" s="8">
        <f t="shared" si="1"/>
        <v>2</v>
      </c>
      <c r="C29" s="40"/>
      <c r="D29" s="44" t="str">
        <f t="shared" si="3"/>
        <v>Tue</v>
      </c>
      <c r="E29" s="45">
        <f>+E28+1</f>
        <v>44488</v>
      </c>
      <c r="F29" s="46"/>
      <c r="G29" s="47">
        <v>9005</v>
      </c>
      <c r="H29" s="48" t="s">
        <v>160</v>
      </c>
      <c r="I29" s="120" t="s">
        <v>161</v>
      </c>
      <c r="J29" s="49">
        <v>8</v>
      </c>
    </row>
    <row r="30" spans="1:10" ht="35" customHeight="1" x14ac:dyDescent="0.25">
      <c r="A30" s="31">
        <f t="shared" si="0"/>
        <v>1</v>
      </c>
      <c r="B30" s="8">
        <f t="shared" si="1"/>
        <v>3</v>
      </c>
      <c r="C30" s="40"/>
      <c r="D30" s="33" t="str">
        <f t="shared" si="3"/>
        <v>Wed</v>
      </c>
      <c r="E30" s="34">
        <f>+E29+1</f>
        <v>44489</v>
      </c>
      <c r="F30" s="35"/>
      <c r="G30" s="36">
        <v>9005</v>
      </c>
      <c r="H30" s="43" t="s">
        <v>162</v>
      </c>
      <c r="I30" s="36" t="s">
        <v>56</v>
      </c>
      <c r="J30" s="38">
        <v>8</v>
      </c>
    </row>
    <row r="31" spans="1:10" ht="33.5" customHeight="1" x14ac:dyDescent="0.25">
      <c r="A31" s="31">
        <f t="shared" si="0"/>
        <v>1</v>
      </c>
      <c r="B31" s="8">
        <f t="shared" si="1"/>
        <v>4</v>
      </c>
      <c r="C31" s="40"/>
      <c r="D31" s="44" t="str">
        <f t="shared" si="3"/>
        <v>Thu</v>
      </c>
      <c r="E31" s="45">
        <f>+E30+1</f>
        <v>44490</v>
      </c>
      <c r="F31" s="46"/>
      <c r="G31" s="47">
        <v>9005</v>
      </c>
      <c r="H31" s="48" t="s">
        <v>163</v>
      </c>
      <c r="I31" s="47" t="s">
        <v>56</v>
      </c>
      <c r="J31" s="49">
        <v>8</v>
      </c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40"/>
      <c r="D32" s="33" t="str">
        <f t="shared" si="3"/>
        <v>Fri</v>
      </c>
      <c r="E32" s="34">
        <f>+E31+1</f>
        <v>44491</v>
      </c>
      <c r="F32" s="35"/>
      <c r="G32" s="36">
        <v>9005</v>
      </c>
      <c r="H32" s="37" t="s">
        <v>57</v>
      </c>
      <c r="I32" s="36"/>
      <c r="J32" s="38"/>
    </row>
    <row r="33" spans="1:10" ht="22.5" customHeight="1" x14ac:dyDescent="0.25">
      <c r="A33" s="31" t="str">
        <f t="shared" si="0"/>
        <v/>
      </c>
      <c r="B33" s="8">
        <f t="shared" si="1"/>
        <v>6</v>
      </c>
      <c r="C33" s="40"/>
      <c r="D33" s="33" t="str">
        <f t="shared" si="3"/>
        <v>Sat</v>
      </c>
      <c r="E33" s="34">
        <f>+E32+1</f>
        <v>44492</v>
      </c>
      <c r="F33" s="35"/>
      <c r="G33" s="36">
        <v>9005</v>
      </c>
      <c r="H33" s="37" t="s">
        <v>57</v>
      </c>
      <c r="I33" s="36"/>
      <c r="J33" s="38"/>
    </row>
    <row r="34" spans="1:10" ht="22.5" customHeight="1" x14ac:dyDescent="0.25">
      <c r="A34" s="31" t="str">
        <f t="shared" si="0"/>
        <v/>
      </c>
      <c r="B34" s="8">
        <f t="shared" si="1"/>
        <v>7</v>
      </c>
      <c r="C34" s="40"/>
      <c r="D34" s="33" t="str">
        <f t="shared" si="3"/>
        <v>Sun</v>
      </c>
      <c r="E34" s="34">
        <f t="shared" ref="E34:E35" si="4">+E33+1</f>
        <v>44493</v>
      </c>
      <c r="F34" s="35"/>
      <c r="G34" s="36">
        <v>9005</v>
      </c>
      <c r="H34" s="37" t="s">
        <v>57</v>
      </c>
      <c r="I34" s="36"/>
      <c r="J34" s="38"/>
    </row>
    <row r="35" spans="1:10" ht="22.5" customHeight="1" x14ac:dyDescent="0.25">
      <c r="A35" s="31">
        <f t="shared" si="0"/>
        <v>1</v>
      </c>
      <c r="B35" s="8">
        <f t="shared" si="1"/>
        <v>1</v>
      </c>
      <c r="C35" s="40"/>
      <c r="D35" s="33" t="str">
        <f t="shared" si="3"/>
        <v>Mo</v>
      </c>
      <c r="E35" s="34">
        <f t="shared" si="4"/>
        <v>44494</v>
      </c>
      <c r="F35" s="35"/>
      <c r="G35" s="36">
        <v>9005</v>
      </c>
      <c r="H35" s="37" t="s">
        <v>159</v>
      </c>
      <c r="I35" s="36"/>
      <c r="J35" s="38"/>
    </row>
    <row r="36" spans="1:10" ht="22.5" customHeight="1" x14ac:dyDescent="0.25">
      <c r="A36" s="31">
        <f t="shared" si="0"/>
        <v>1</v>
      </c>
      <c r="B36" s="8">
        <f t="shared" si="1"/>
        <v>2</v>
      </c>
      <c r="C36" s="40"/>
      <c r="D36" s="44" t="str">
        <f t="shared" si="3"/>
        <v>Tue</v>
      </c>
      <c r="E36" s="45">
        <f>+E35+1</f>
        <v>44495</v>
      </c>
      <c r="F36" s="46"/>
      <c r="G36" s="47">
        <v>9005</v>
      </c>
      <c r="H36" s="71" t="s">
        <v>159</v>
      </c>
      <c r="I36" s="47"/>
      <c r="J36" s="49"/>
    </row>
    <row r="37" spans="1:10" ht="45" customHeight="1" x14ac:dyDescent="0.25">
      <c r="A37" s="31">
        <f t="shared" si="0"/>
        <v>1</v>
      </c>
      <c r="B37" s="8">
        <f t="shared" si="1"/>
        <v>3</v>
      </c>
      <c r="C37" s="40"/>
      <c r="D37" s="33" t="str">
        <f t="shared" si="3"/>
        <v>Wed</v>
      </c>
      <c r="E37" s="34">
        <f>+E36+1</f>
        <v>44496</v>
      </c>
      <c r="F37" s="35"/>
      <c r="G37" s="36">
        <v>9005</v>
      </c>
      <c r="H37" s="43" t="s">
        <v>164</v>
      </c>
      <c r="I37" s="119" t="s">
        <v>167</v>
      </c>
      <c r="J37" s="38">
        <v>8</v>
      </c>
    </row>
    <row r="38" spans="1:10" ht="36.5" customHeight="1" x14ac:dyDescent="0.25">
      <c r="A38" s="31">
        <f t="shared" si="0"/>
        <v>1</v>
      </c>
      <c r="B38" s="8">
        <f t="shared" si="1"/>
        <v>4</v>
      </c>
      <c r="C38" s="40"/>
      <c r="D38" s="44" t="str">
        <f t="shared" si="3"/>
        <v>Thu</v>
      </c>
      <c r="E38" s="45">
        <f>+E37+1</f>
        <v>44497</v>
      </c>
      <c r="F38" s="46"/>
      <c r="G38" s="47">
        <v>9005</v>
      </c>
      <c r="H38" s="126" t="s">
        <v>165</v>
      </c>
      <c r="I38" s="47" t="s">
        <v>166</v>
      </c>
      <c r="J38" s="49">
        <v>8</v>
      </c>
    </row>
    <row r="39" spans="1:10" ht="22.5" customHeight="1" x14ac:dyDescent="0.25">
      <c r="A39" s="31">
        <f t="shared" si="0"/>
        <v>1</v>
      </c>
      <c r="B39" s="8">
        <f>WEEKDAY(E38+1,2)</f>
        <v>5</v>
      </c>
      <c r="C39" s="40"/>
      <c r="D39" s="33" t="str">
        <f>IF(B39=1,"Mo",IF(B39=2,"Tue",IF(B39=3,"Wed",IF(B39=4,"Thu",IF(B39=5,"Fri",IF(B39=6,"Sat",IF(B39=7,"Sun","")))))))</f>
        <v>Fri</v>
      </c>
      <c r="E39" s="34">
        <f>IF(MONTH(E38+1)&gt;MONTH(E38),"",E38+1)</f>
        <v>44498</v>
      </c>
      <c r="F39" s="35"/>
      <c r="G39" s="36">
        <v>9005</v>
      </c>
      <c r="H39" s="37" t="s">
        <v>159</v>
      </c>
      <c r="I39" s="36"/>
      <c r="J39" s="38"/>
    </row>
    <row r="40" spans="1:10" ht="22.5" customHeight="1" x14ac:dyDescent="0.25">
      <c r="A40" s="31" t="str">
        <f t="shared" si="0"/>
        <v/>
      </c>
      <c r="B40" s="8">
        <v>6</v>
      </c>
      <c r="C40" s="40"/>
      <c r="D40" s="33" t="str">
        <f>IF(B40=1,"Mo",IF(B40=2,"Tue",IF(B40=3,"Wed",IF(B40=4,"Thu",IF(B40=5,"Fri",IF(B40=6,"Sat",IF(B40=7,"Sun","")))))))</f>
        <v>Sat</v>
      </c>
      <c r="E40" s="34">
        <f>IF(MONTH(E39+1)&gt;MONTH(E39),"",E39+1)</f>
        <v>44499</v>
      </c>
      <c r="F40" s="35"/>
      <c r="G40" s="36">
        <v>9005</v>
      </c>
      <c r="H40" s="37" t="s">
        <v>57</v>
      </c>
      <c r="I40" s="36"/>
      <c r="J40" s="38"/>
    </row>
    <row r="41" spans="1:10" ht="22.5" customHeight="1" thickBot="1" x14ac:dyDescent="0.3">
      <c r="A41" s="31" t="str">
        <f t="shared" si="0"/>
        <v/>
      </c>
      <c r="B41" s="8">
        <v>7</v>
      </c>
      <c r="C41" s="40"/>
      <c r="D41" s="52" t="str">
        <f t="shared" si="3"/>
        <v>Sun</v>
      </c>
      <c r="E41" s="53">
        <f>IF(MONTH(E40+1)&gt;MONTH(E40),"",E40+1)</f>
        <v>44500</v>
      </c>
      <c r="F41" s="54"/>
      <c r="G41" s="55">
        <v>9005</v>
      </c>
      <c r="H41" s="37" t="s">
        <v>57</v>
      </c>
      <c r="I41" s="55"/>
      <c r="J41" s="57"/>
    </row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  <row r="190" ht="39" customHeight="1" x14ac:dyDescent="0.25"/>
  </sheetData>
  <mergeCells count="2">
    <mergeCell ref="D1:J1"/>
    <mergeCell ref="D4:E4"/>
  </mergeCells>
  <conditionalFormatting sqref="C11:C39">
    <cfRule type="expression" dxfId="80" priority="25" stopIfTrue="1">
      <formula>IF($A11=1,B11,)</formula>
    </cfRule>
    <cfRule type="expression" dxfId="79" priority="26" stopIfTrue="1">
      <formula>IF($A11="",B11,)</formula>
    </cfRule>
  </conditionalFormatting>
  <conditionalFormatting sqref="E11">
    <cfRule type="expression" dxfId="78" priority="27" stopIfTrue="1">
      <formula>IF($A11="",B11,"")</formula>
    </cfRule>
  </conditionalFormatting>
  <conditionalFormatting sqref="E12:E39">
    <cfRule type="expression" dxfId="77" priority="28" stopIfTrue="1">
      <formula>IF($A12&lt;&gt;1,B12,"")</formula>
    </cfRule>
  </conditionalFormatting>
  <conditionalFormatting sqref="D11:D39">
    <cfRule type="expression" dxfId="76" priority="29" stopIfTrue="1">
      <formula>IF($A11="",B11,)</formula>
    </cfRule>
  </conditionalFormatting>
  <conditionalFormatting sqref="G11:G12 G14:G28 G30:G38">
    <cfRule type="expression" dxfId="75" priority="30" stopIfTrue="1">
      <formula>#REF!="Freelancer"</formula>
    </cfRule>
    <cfRule type="expression" dxfId="74" priority="31" stopIfTrue="1">
      <formula>#REF!="DTC Int. Staff"</formula>
    </cfRule>
  </conditionalFormatting>
  <conditionalFormatting sqref="G38 G14 G17:G21 G24:G28 G31:G35">
    <cfRule type="expression" dxfId="73" priority="23" stopIfTrue="1">
      <formula>$F$5="Freelancer"</formula>
    </cfRule>
    <cfRule type="expression" dxfId="72" priority="24" stopIfTrue="1">
      <formula>$F$5="DTC Int. Staff"</formula>
    </cfRule>
  </conditionalFormatting>
  <conditionalFormatting sqref="G12">
    <cfRule type="expression" dxfId="71" priority="21" stopIfTrue="1">
      <formula>#REF!="Freelancer"</formula>
    </cfRule>
    <cfRule type="expression" dxfId="70" priority="22" stopIfTrue="1">
      <formula>#REF!="DTC Int. Staff"</formula>
    </cfRule>
  </conditionalFormatting>
  <conditionalFormatting sqref="G12">
    <cfRule type="expression" dxfId="69" priority="19" stopIfTrue="1">
      <formula>$F$5="Freelancer"</formula>
    </cfRule>
    <cfRule type="expression" dxfId="68" priority="20" stopIfTrue="1">
      <formula>$F$5="DTC Int. Staff"</formula>
    </cfRule>
  </conditionalFormatting>
  <conditionalFormatting sqref="G13">
    <cfRule type="expression" dxfId="67" priority="17" stopIfTrue="1">
      <formula>#REF!="Freelancer"</formula>
    </cfRule>
    <cfRule type="expression" dxfId="66" priority="18" stopIfTrue="1">
      <formula>#REF!="DTC Int. Staff"</formula>
    </cfRule>
  </conditionalFormatting>
  <conditionalFormatting sqref="G13">
    <cfRule type="expression" dxfId="65" priority="15" stopIfTrue="1">
      <formula>$F$5="Freelancer"</formula>
    </cfRule>
    <cfRule type="expression" dxfId="64" priority="16" stopIfTrue="1">
      <formula>$F$5="DTC Int. Staff"</formula>
    </cfRule>
  </conditionalFormatting>
  <conditionalFormatting sqref="C41">
    <cfRule type="expression" dxfId="63" priority="12" stopIfTrue="1">
      <formula>IF($A41=1,B41,)</formula>
    </cfRule>
    <cfRule type="expression" dxfId="62" priority="13" stopIfTrue="1">
      <formula>IF($A41="",B41,)</formula>
    </cfRule>
  </conditionalFormatting>
  <conditionalFormatting sqref="D41">
    <cfRule type="expression" dxfId="61" priority="14" stopIfTrue="1">
      <formula>IF($A41="",B41,)</formula>
    </cfRule>
  </conditionalFormatting>
  <conditionalFormatting sqref="C40">
    <cfRule type="expression" dxfId="60" priority="9" stopIfTrue="1">
      <formula>IF($A40=1,B40,)</formula>
    </cfRule>
    <cfRule type="expression" dxfId="59" priority="10" stopIfTrue="1">
      <formula>IF($A40="",B40,)</formula>
    </cfRule>
  </conditionalFormatting>
  <conditionalFormatting sqref="D40">
    <cfRule type="expression" dxfId="58" priority="11" stopIfTrue="1">
      <formula>IF($A40="",B40,)</formula>
    </cfRule>
  </conditionalFormatting>
  <conditionalFormatting sqref="E40">
    <cfRule type="expression" dxfId="57" priority="8" stopIfTrue="1">
      <formula>IF($A40&lt;&gt;1,B40,"")</formula>
    </cfRule>
  </conditionalFormatting>
  <conditionalFormatting sqref="E41">
    <cfRule type="expression" dxfId="56" priority="7" stopIfTrue="1">
      <formula>IF($A41&lt;&gt;1,B41,"")</formula>
    </cfRule>
  </conditionalFormatting>
  <conditionalFormatting sqref="G23">
    <cfRule type="expression" dxfId="55" priority="5" stopIfTrue="1">
      <formula>$F$5="Freelancer"</formula>
    </cfRule>
    <cfRule type="expression" dxfId="54" priority="6" stopIfTrue="1">
      <formula>$F$5="DTC Int. Staff"</formula>
    </cfRule>
  </conditionalFormatting>
  <conditionalFormatting sqref="G29">
    <cfRule type="expression" dxfId="53" priority="3" stopIfTrue="1">
      <formula>#REF!="Freelancer"</formula>
    </cfRule>
    <cfRule type="expression" dxfId="52" priority="4" stopIfTrue="1">
      <formula>#REF!="DTC Int. Staff"</formula>
    </cfRule>
  </conditionalFormatting>
  <conditionalFormatting sqref="G29">
    <cfRule type="expression" dxfId="51" priority="1" stopIfTrue="1">
      <formula>$F$5="Freelancer"</formula>
    </cfRule>
    <cfRule type="expression" dxfId="5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194"/>
  <sheetViews>
    <sheetView showGridLines="0" tabSelected="1" topLeftCell="D1" zoomScale="90" zoomScaleNormal="90" workbookViewId="0">
      <selection activeCell="H20" sqref="H2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1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9" width="14.54296875" style="8" customWidth="1"/>
    <col min="10" max="10" width="13.81640625" style="8" customWidth="1"/>
    <col min="11" max="16384" width="11.453125" style="8"/>
  </cols>
  <sheetData>
    <row r="1" spans="1:10" ht="51.75" customHeight="1" thickBot="1" x14ac:dyDescent="0.3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62</v>
      </c>
      <c r="G3" s="14"/>
      <c r="I3" s="15"/>
      <c r="J3" s="15"/>
    </row>
    <row r="4" spans="1:10" ht="20.25" customHeight="1" x14ac:dyDescent="0.25">
      <c r="D4" s="173" t="s">
        <v>8</v>
      </c>
      <c r="E4" s="174"/>
      <c r="F4" s="13" t="s">
        <v>63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64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SUM(J10:J104)</f>
        <v>168</v>
      </c>
      <c r="J8" s="25">
        <f>I8/8</f>
        <v>21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41" si="0">IF(OR(C11="f",C11="u",C11="F",C11="U"),"",IF(OR(B11=1,B11=2,B11=3,B11=4,B11=5),1,""))</f>
        <v>1</v>
      </c>
      <c r="B11" s="8">
        <f t="shared" ref="B11:B38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>
        <v>9005</v>
      </c>
      <c r="H11" s="71" t="s">
        <v>159</v>
      </c>
      <c r="I11" s="47"/>
      <c r="J11" s="86"/>
    </row>
    <row r="12" spans="1:10" ht="30" customHeight="1" x14ac:dyDescent="0.25">
      <c r="A12" s="31"/>
      <c r="B12" s="8">
        <f t="shared" si="1"/>
        <v>2</v>
      </c>
      <c r="C12" s="76"/>
      <c r="D12" s="74" t="str">
        <f>IF(B12=1,"Mo",IF(B12=2,"Tue",IF(B12=3,"Wed",IF(B12=4,"Thu",IF(B12=5,"Fri",IF(B12=6,"Sat",IF(B12=7,"Sun","")))))))</f>
        <v>Tue</v>
      </c>
      <c r="E12" s="34">
        <f t="shared" ref="E12:E19" si="2">+E11+1</f>
        <v>44502</v>
      </c>
      <c r="F12" s="35"/>
      <c r="G12" s="36">
        <v>9005</v>
      </c>
      <c r="H12" s="43" t="s">
        <v>169</v>
      </c>
      <c r="I12" s="36" t="s">
        <v>170</v>
      </c>
      <c r="J12" s="85">
        <v>8</v>
      </c>
    </row>
    <row r="13" spans="1:10" ht="25.5" customHeight="1" x14ac:dyDescent="0.25">
      <c r="A13" s="31"/>
      <c r="B13" s="8">
        <f t="shared" si="1"/>
        <v>3</v>
      </c>
      <c r="C13" s="76"/>
      <c r="D13" s="77" t="str">
        <f>IF(B13=1,"Mo",IF(B13=2,"Tue",IF(B13=3,"Wed",IF(B13=4,"Thu",IF(B13=5,"Fri",IF(B13=6,"Sat",IF(B13=7,"Sun","")))))))</f>
        <v>Wed</v>
      </c>
      <c r="E13" s="45">
        <f t="shared" si="2"/>
        <v>44503</v>
      </c>
      <c r="F13" s="46"/>
      <c r="G13" s="47">
        <v>9005</v>
      </c>
      <c r="H13" s="48" t="s">
        <v>168</v>
      </c>
      <c r="I13" s="47" t="s">
        <v>171</v>
      </c>
      <c r="J13" s="86">
        <v>8</v>
      </c>
    </row>
    <row r="14" spans="1:10" ht="46" customHeight="1" x14ac:dyDescent="0.25">
      <c r="A14" s="31">
        <f t="shared" si="0"/>
        <v>1</v>
      </c>
      <c r="B14" s="8">
        <f t="shared" si="1"/>
        <v>4</v>
      </c>
      <c r="C14" s="76"/>
      <c r="D14" s="74" t="str">
        <f t="shared" ref="D14:D38" si="3">IF(B14=1,"Mo",IF(B14=2,"Tue",IF(B14=3,"Wed",IF(B14=4,"Thu",IF(B14=5,"Fri",IF(B14=6,"Sat",IF(B14=7,"Sun","")))))))</f>
        <v>Thu</v>
      </c>
      <c r="E14" s="34">
        <f t="shared" si="2"/>
        <v>44504</v>
      </c>
      <c r="F14" s="35"/>
      <c r="G14" s="36">
        <v>9005</v>
      </c>
      <c r="H14" s="43" t="s">
        <v>172</v>
      </c>
      <c r="I14" s="36" t="s">
        <v>56</v>
      </c>
      <c r="J14" s="85">
        <v>8</v>
      </c>
    </row>
    <row r="15" spans="1:10" ht="22.5" customHeight="1" x14ac:dyDescent="0.25">
      <c r="A15" s="31">
        <f t="shared" si="0"/>
        <v>1</v>
      </c>
      <c r="B15" s="8">
        <f t="shared" si="1"/>
        <v>5</v>
      </c>
      <c r="C15" s="76"/>
      <c r="D15" s="77" t="str">
        <f t="shared" si="3"/>
        <v>Fri</v>
      </c>
      <c r="E15" s="45">
        <f t="shared" si="2"/>
        <v>44505</v>
      </c>
      <c r="F15" s="46"/>
      <c r="G15" s="47">
        <v>9005</v>
      </c>
      <c r="H15" s="48" t="s">
        <v>174</v>
      </c>
      <c r="I15" s="47" t="s">
        <v>173</v>
      </c>
      <c r="J15" s="86">
        <v>8</v>
      </c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76"/>
      <c r="D16" s="74" t="str">
        <f t="shared" si="3"/>
        <v>Sat</v>
      </c>
      <c r="E16" s="34">
        <f t="shared" si="2"/>
        <v>44506</v>
      </c>
      <c r="F16" s="65"/>
      <c r="G16" s="66">
        <v>9005</v>
      </c>
      <c r="H16" s="68" t="s">
        <v>57</v>
      </c>
      <c r="I16" s="66"/>
      <c r="J16" s="87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76"/>
      <c r="D17" s="77" t="str">
        <f t="shared" si="3"/>
        <v>Sun</v>
      </c>
      <c r="E17" s="45">
        <f t="shared" si="2"/>
        <v>44507</v>
      </c>
      <c r="F17" s="65"/>
      <c r="G17" s="66">
        <v>9005</v>
      </c>
      <c r="H17" s="127" t="s">
        <v>57</v>
      </c>
      <c r="I17" s="66"/>
      <c r="J17" s="87"/>
    </row>
    <row r="18" spans="1:10" ht="47" customHeight="1" x14ac:dyDescent="0.25">
      <c r="A18" s="31">
        <f t="shared" si="0"/>
        <v>1</v>
      </c>
      <c r="B18" s="8">
        <f t="shared" si="1"/>
        <v>1</v>
      </c>
      <c r="C18" s="76"/>
      <c r="D18" s="74" t="str">
        <f>IF(B18=1,"Mo",IF(B18=2,"Tue",IF(B18=3,"Wed",IF(B18=4,"Thu",IF(B18=5,"Fri",IF(B18=6,"Sat",IF(B18=7,"Sun","")))))))</f>
        <v>Mo</v>
      </c>
      <c r="E18" s="34">
        <f t="shared" si="2"/>
        <v>44508</v>
      </c>
      <c r="F18" s="35"/>
      <c r="G18" s="36">
        <v>9005</v>
      </c>
      <c r="H18" s="43" t="s">
        <v>175</v>
      </c>
      <c r="I18" s="36" t="s">
        <v>56</v>
      </c>
      <c r="J18" s="85">
        <v>8</v>
      </c>
    </row>
    <row r="19" spans="1:10" ht="34.5" customHeight="1" x14ac:dyDescent="0.25">
      <c r="A19" s="31">
        <f t="shared" si="0"/>
        <v>1</v>
      </c>
      <c r="B19" s="8">
        <f t="shared" si="1"/>
        <v>2</v>
      </c>
      <c r="C19" s="76"/>
      <c r="D19" s="77" t="str">
        <f>IF(B19=1,"Mo",IF(B19=2,"Tue",IF(B19=3,"Wed",IF(B19=4,"Thu",IF(B19=5,"Fri",IF(B19=6,"Sat",IF(B19=7,"Sun","")))))))</f>
        <v>Tue</v>
      </c>
      <c r="E19" s="45">
        <f t="shared" si="2"/>
        <v>44509</v>
      </c>
      <c r="F19" s="46"/>
      <c r="G19" s="47">
        <v>9005</v>
      </c>
      <c r="H19" s="48" t="s">
        <v>176</v>
      </c>
      <c r="I19" s="47" t="s">
        <v>171</v>
      </c>
      <c r="J19" s="86">
        <v>8</v>
      </c>
    </row>
    <row r="20" spans="1:10" ht="36.5" customHeight="1" x14ac:dyDescent="0.25">
      <c r="A20" s="31">
        <f t="shared" si="0"/>
        <v>1</v>
      </c>
      <c r="B20" s="8">
        <f t="shared" si="1"/>
        <v>3</v>
      </c>
      <c r="C20" s="76"/>
      <c r="D20" s="74" t="str">
        <f>IF(B20=1,"Mo",IF(B20=2,"Tue",IF(B20=3,"Wed",IF(B20=4,"Thu",IF(B20=5,"Fri",IF(B20=6,"Sat",IF(B20=7,"Sun","")))))))</f>
        <v>Wed</v>
      </c>
      <c r="E20" s="34">
        <f t="shared" ref="E20:E25" si="4">+E19+1</f>
        <v>44510</v>
      </c>
      <c r="F20" s="35"/>
      <c r="G20" s="36">
        <v>9005</v>
      </c>
      <c r="H20" s="43" t="s">
        <v>177</v>
      </c>
      <c r="I20" s="36" t="s">
        <v>56</v>
      </c>
      <c r="J20" s="85">
        <v>8</v>
      </c>
    </row>
    <row r="21" spans="1:10" s="69" customFormat="1" ht="29" x14ac:dyDescent="0.25">
      <c r="A21" s="31">
        <f t="shared" si="0"/>
        <v>1</v>
      </c>
      <c r="B21" s="69">
        <f t="shared" si="1"/>
        <v>4</v>
      </c>
      <c r="C21" s="78"/>
      <c r="D21" s="77" t="str">
        <f t="shared" si="3"/>
        <v>Thu</v>
      </c>
      <c r="E21" s="45">
        <f t="shared" si="4"/>
        <v>44511</v>
      </c>
      <c r="F21" s="46"/>
      <c r="G21" s="47">
        <v>9005</v>
      </c>
      <c r="H21" s="48" t="s">
        <v>180</v>
      </c>
      <c r="I21" s="47" t="s">
        <v>56</v>
      </c>
      <c r="J21" s="86">
        <v>8</v>
      </c>
    </row>
    <row r="22" spans="1:10" s="69" customFormat="1" ht="65.5" customHeight="1" x14ac:dyDescent="0.25">
      <c r="A22" s="31">
        <f t="shared" si="0"/>
        <v>1</v>
      </c>
      <c r="B22" s="69">
        <f t="shared" si="1"/>
        <v>5</v>
      </c>
      <c r="C22" s="78"/>
      <c r="D22" s="74" t="str">
        <f t="shared" si="3"/>
        <v>Fri</v>
      </c>
      <c r="E22" s="34">
        <f t="shared" si="4"/>
        <v>44512</v>
      </c>
      <c r="F22" s="65"/>
      <c r="G22" s="66">
        <v>9005</v>
      </c>
      <c r="H22" s="128" t="s">
        <v>178</v>
      </c>
      <c r="I22" s="117" t="s">
        <v>179</v>
      </c>
      <c r="J22" s="87">
        <v>8</v>
      </c>
    </row>
    <row r="23" spans="1:10" ht="22.5" customHeight="1" x14ac:dyDescent="0.25">
      <c r="A23" s="31" t="str">
        <f t="shared" si="0"/>
        <v/>
      </c>
      <c r="B23" s="8">
        <f t="shared" si="1"/>
        <v>6</v>
      </c>
      <c r="C23" s="76"/>
      <c r="D23" s="77" t="str">
        <f t="shared" si="3"/>
        <v>Sat</v>
      </c>
      <c r="E23" s="45">
        <f t="shared" si="4"/>
        <v>44513</v>
      </c>
      <c r="F23" s="46"/>
      <c r="G23" s="47">
        <v>9005</v>
      </c>
      <c r="H23" s="71" t="s">
        <v>57</v>
      </c>
      <c r="I23" s="47"/>
      <c r="J23" s="86"/>
    </row>
    <row r="24" spans="1:10" ht="22.5" customHeight="1" x14ac:dyDescent="0.25">
      <c r="A24" s="31" t="str">
        <f t="shared" si="0"/>
        <v/>
      </c>
      <c r="B24" s="8">
        <f t="shared" si="1"/>
        <v>7</v>
      </c>
      <c r="C24" s="76"/>
      <c r="D24" s="77" t="str">
        <f t="shared" si="3"/>
        <v>Sun</v>
      </c>
      <c r="E24" s="45">
        <f t="shared" si="4"/>
        <v>44514</v>
      </c>
      <c r="F24" s="46"/>
      <c r="G24" s="47">
        <v>9005</v>
      </c>
      <c r="H24" s="71" t="s">
        <v>57</v>
      </c>
      <c r="I24" s="47"/>
      <c r="J24" s="86"/>
    </row>
    <row r="25" spans="1:10" ht="33.5" customHeight="1" x14ac:dyDescent="0.25">
      <c r="A25" s="31">
        <f t="shared" si="0"/>
        <v>1</v>
      </c>
      <c r="B25" s="8">
        <f t="shared" si="1"/>
        <v>1</v>
      </c>
      <c r="C25" s="76"/>
      <c r="D25" s="74" t="str">
        <f t="shared" si="3"/>
        <v>Mo</v>
      </c>
      <c r="E25" s="34">
        <f t="shared" si="4"/>
        <v>44515</v>
      </c>
      <c r="F25" s="35"/>
      <c r="G25" s="36">
        <v>9005</v>
      </c>
      <c r="H25" s="43" t="s">
        <v>181</v>
      </c>
      <c r="I25" s="36" t="s">
        <v>56</v>
      </c>
      <c r="J25" s="85">
        <v>8</v>
      </c>
    </row>
    <row r="26" spans="1:10" ht="30.5" customHeight="1" x14ac:dyDescent="0.25">
      <c r="A26" s="31">
        <f t="shared" si="0"/>
        <v>1</v>
      </c>
      <c r="B26" s="8">
        <f t="shared" si="1"/>
        <v>2</v>
      </c>
      <c r="C26" s="76"/>
      <c r="D26" s="77" t="str">
        <f t="shared" si="3"/>
        <v>Tue</v>
      </c>
      <c r="E26" s="45">
        <f t="shared" ref="E26:E32" si="5">+E25+1</f>
        <v>44516</v>
      </c>
      <c r="F26" s="46"/>
      <c r="G26" s="47">
        <v>9005</v>
      </c>
      <c r="H26" s="48" t="s">
        <v>182</v>
      </c>
      <c r="I26" s="120" t="s">
        <v>183</v>
      </c>
      <c r="J26" s="86">
        <v>8</v>
      </c>
    </row>
    <row r="27" spans="1:10" ht="22.5" customHeight="1" x14ac:dyDescent="0.25">
      <c r="A27" s="31">
        <f t="shared" si="0"/>
        <v>1</v>
      </c>
      <c r="B27" s="8">
        <f t="shared" si="1"/>
        <v>3</v>
      </c>
      <c r="C27" s="76"/>
      <c r="D27" s="74" t="str">
        <f t="shared" si="3"/>
        <v>Wed</v>
      </c>
      <c r="E27" s="34">
        <f t="shared" si="5"/>
        <v>44517</v>
      </c>
      <c r="F27" s="35"/>
      <c r="G27" s="36">
        <v>9005</v>
      </c>
      <c r="H27" s="43" t="s">
        <v>184</v>
      </c>
      <c r="I27" s="36" t="s">
        <v>171</v>
      </c>
      <c r="J27" s="85">
        <v>8</v>
      </c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6"/>
      <c r="D28" s="77" t="str">
        <f t="shared" si="3"/>
        <v>Thu</v>
      </c>
      <c r="E28" s="45">
        <f t="shared" si="5"/>
        <v>44518</v>
      </c>
      <c r="F28" s="46"/>
      <c r="G28" s="47">
        <v>9005</v>
      </c>
      <c r="H28" s="48" t="s">
        <v>185</v>
      </c>
      <c r="I28" s="47" t="s">
        <v>56</v>
      </c>
      <c r="J28" s="86">
        <v>8</v>
      </c>
    </row>
    <row r="29" spans="1:10" ht="66" customHeight="1" x14ac:dyDescent="0.25">
      <c r="A29" s="31">
        <f t="shared" si="0"/>
        <v>1</v>
      </c>
      <c r="B29" s="8">
        <f t="shared" si="1"/>
        <v>5</v>
      </c>
      <c r="C29" s="76"/>
      <c r="D29" s="74" t="str">
        <f t="shared" si="3"/>
        <v>Fri</v>
      </c>
      <c r="E29" s="34">
        <f t="shared" si="5"/>
        <v>44519</v>
      </c>
      <c r="F29" s="65"/>
      <c r="G29" s="66">
        <v>9005</v>
      </c>
      <c r="H29" s="67" t="s">
        <v>186</v>
      </c>
      <c r="I29" s="66" t="s">
        <v>171</v>
      </c>
      <c r="J29" s="87">
        <v>8</v>
      </c>
    </row>
    <row r="30" spans="1:10" ht="22.5" customHeight="1" x14ac:dyDescent="0.25">
      <c r="A30" s="31" t="str">
        <f t="shared" si="0"/>
        <v/>
      </c>
      <c r="B30" s="8">
        <f t="shared" si="1"/>
        <v>6</v>
      </c>
      <c r="C30" s="76"/>
      <c r="D30" s="74" t="str">
        <f t="shared" si="3"/>
        <v>Sat</v>
      </c>
      <c r="E30" s="34">
        <f t="shared" si="5"/>
        <v>44520</v>
      </c>
      <c r="F30" s="35"/>
      <c r="G30" s="36">
        <v>9005</v>
      </c>
      <c r="H30" s="37" t="s">
        <v>57</v>
      </c>
      <c r="I30" s="36"/>
      <c r="J30" s="85"/>
    </row>
    <row r="31" spans="1:10" ht="22.5" customHeight="1" x14ac:dyDescent="0.25">
      <c r="A31" s="31" t="str">
        <f t="shared" si="0"/>
        <v/>
      </c>
      <c r="B31" s="8">
        <f t="shared" si="1"/>
        <v>7</v>
      </c>
      <c r="C31" s="76"/>
      <c r="D31" s="77" t="str">
        <f t="shared" si="3"/>
        <v>Sun</v>
      </c>
      <c r="E31" s="45">
        <f t="shared" si="5"/>
        <v>44521</v>
      </c>
      <c r="F31" s="46"/>
      <c r="G31" s="47">
        <v>9005</v>
      </c>
      <c r="H31" s="71" t="s">
        <v>57</v>
      </c>
      <c r="I31" s="47"/>
      <c r="J31" s="86"/>
    </row>
    <row r="32" spans="1:10" ht="37" customHeight="1" x14ac:dyDescent="0.25">
      <c r="A32" s="31">
        <f t="shared" si="0"/>
        <v>1</v>
      </c>
      <c r="B32" s="8">
        <f t="shared" si="1"/>
        <v>1</v>
      </c>
      <c r="C32" s="76"/>
      <c r="D32" s="74" t="str">
        <f t="shared" si="3"/>
        <v>Mo</v>
      </c>
      <c r="E32" s="34">
        <f t="shared" si="5"/>
        <v>44522</v>
      </c>
      <c r="F32" s="35"/>
      <c r="G32" s="36">
        <v>9005</v>
      </c>
      <c r="H32" s="43" t="s">
        <v>188</v>
      </c>
      <c r="I32" s="119" t="s">
        <v>187</v>
      </c>
      <c r="J32" s="85">
        <v>8</v>
      </c>
    </row>
    <row r="33" spans="1:10" ht="35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3"/>
        <v>Tue</v>
      </c>
      <c r="E33" s="45">
        <f t="shared" ref="E33:E38" si="6">+E32+1</f>
        <v>44523</v>
      </c>
      <c r="F33" s="46"/>
      <c r="G33" s="47">
        <v>9005</v>
      </c>
      <c r="H33" s="48" t="s">
        <v>189</v>
      </c>
      <c r="I33" s="120" t="s">
        <v>190</v>
      </c>
      <c r="J33" s="86">
        <v>8</v>
      </c>
    </row>
    <row r="34" spans="1:10" ht="32" customHeight="1" x14ac:dyDescent="0.25">
      <c r="A34" s="31">
        <f t="shared" si="0"/>
        <v>1</v>
      </c>
      <c r="B34" s="8">
        <f t="shared" si="1"/>
        <v>3</v>
      </c>
      <c r="C34" s="76"/>
      <c r="D34" s="74" t="str">
        <f t="shared" si="3"/>
        <v>Wed</v>
      </c>
      <c r="E34" s="34">
        <f t="shared" si="6"/>
        <v>44524</v>
      </c>
      <c r="F34" s="35"/>
      <c r="G34" s="36">
        <v>9005</v>
      </c>
      <c r="H34" s="43" t="s">
        <v>192</v>
      </c>
      <c r="I34" s="36" t="s">
        <v>171</v>
      </c>
      <c r="J34" s="85">
        <v>8</v>
      </c>
    </row>
    <row r="35" spans="1:10" ht="22.5" customHeight="1" x14ac:dyDescent="0.25">
      <c r="A35" s="31">
        <f t="shared" si="0"/>
        <v>1</v>
      </c>
      <c r="B35" s="8">
        <f t="shared" si="1"/>
        <v>4</v>
      </c>
      <c r="C35" s="76"/>
      <c r="D35" s="77" t="str">
        <f t="shared" si="3"/>
        <v>Thu</v>
      </c>
      <c r="E35" s="45">
        <f t="shared" si="6"/>
        <v>44525</v>
      </c>
      <c r="F35" s="46"/>
      <c r="G35" s="47">
        <v>9005</v>
      </c>
      <c r="H35" s="48" t="s">
        <v>191</v>
      </c>
      <c r="I35" s="47" t="s">
        <v>56</v>
      </c>
      <c r="J35" s="86">
        <v>8</v>
      </c>
    </row>
    <row r="36" spans="1:10" ht="48" customHeight="1" x14ac:dyDescent="0.25">
      <c r="A36" s="31">
        <f t="shared" si="0"/>
        <v>1</v>
      </c>
      <c r="B36" s="8">
        <f t="shared" si="1"/>
        <v>5</v>
      </c>
      <c r="C36" s="76"/>
      <c r="D36" s="74" t="str">
        <f t="shared" si="3"/>
        <v>Fri</v>
      </c>
      <c r="E36" s="34">
        <f t="shared" si="6"/>
        <v>44526</v>
      </c>
      <c r="F36" s="65"/>
      <c r="G36" s="66">
        <v>9005</v>
      </c>
      <c r="H36" s="67" t="s">
        <v>193</v>
      </c>
      <c r="I36" s="117" t="s">
        <v>194</v>
      </c>
      <c r="J36" s="87">
        <v>8</v>
      </c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4" t="str">
        <f t="shared" si="3"/>
        <v>Sat</v>
      </c>
      <c r="E37" s="34">
        <f t="shared" si="6"/>
        <v>44527</v>
      </c>
      <c r="F37" s="35"/>
      <c r="G37" s="36">
        <v>9005</v>
      </c>
      <c r="H37" s="37" t="s">
        <v>57</v>
      </c>
      <c r="I37" s="36"/>
      <c r="J37" s="85"/>
    </row>
    <row r="38" spans="1:10" ht="22.5" customHeight="1" x14ac:dyDescent="0.25">
      <c r="A38" s="31" t="str">
        <f t="shared" si="0"/>
        <v/>
      </c>
      <c r="B38" s="8">
        <f t="shared" si="1"/>
        <v>7</v>
      </c>
      <c r="C38" s="76"/>
      <c r="D38" s="77" t="str">
        <f t="shared" si="3"/>
        <v>Sun</v>
      </c>
      <c r="E38" s="45">
        <f t="shared" si="6"/>
        <v>44528</v>
      </c>
      <c r="F38" s="65"/>
      <c r="G38" s="66">
        <v>9005</v>
      </c>
      <c r="H38" s="68" t="s">
        <v>57</v>
      </c>
      <c r="I38" s="66"/>
      <c r="J38" s="87"/>
    </row>
    <row r="39" spans="1:10" ht="22.5" customHeight="1" x14ac:dyDescent="0.25">
      <c r="A39" s="31">
        <f t="shared" si="0"/>
        <v>1</v>
      </c>
      <c r="B39" s="8">
        <f>WEEKDAY(E38+1,2)</f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IF(MONTH(E38+1)&gt;MONTH(E38),"",E38+1)</f>
        <v>44529</v>
      </c>
      <c r="F39" s="35"/>
      <c r="G39" s="36">
        <v>9005</v>
      </c>
      <c r="H39" s="43" t="s">
        <v>195</v>
      </c>
      <c r="I39" s="36" t="s">
        <v>56</v>
      </c>
      <c r="J39" s="85">
        <v>8</v>
      </c>
    </row>
    <row r="40" spans="1:10" ht="34" customHeight="1" x14ac:dyDescent="0.25">
      <c r="A40" s="31">
        <f t="shared" si="0"/>
        <v>1</v>
      </c>
      <c r="B40" s="8">
        <v>2</v>
      </c>
      <c r="C40" s="76"/>
      <c r="D40" s="77" t="str">
        <f>IF(B40=1,"Mo",IF(B40=2,"Tue",IF(B40=3,"Wed",IF(B40=4,"Thu",IF(B40=5,"Fri",IF(B40=6,"Sat",IF(B40=7,"Sun","")))))))</f>
        <v>Tue</v>
      </c>
      <c r="E40" s="45">
        <f>IF(MONTH(E39+1)&gt;MONTH(E39),"",E39+1)</f>
        <v>44530</v>
      </c>
      <c r="F40" s="46"/>
      <c r="G40" s="47">
        <v>9005</v>
      </c>
      <c r="H40" s="48" t="s">
        <v>196</v>
      </c>
      <c r="I40" s="47" t="s">
        <v>171</v>
      </c>
      <c r="J40" s="86">
        <v>8</v>
      </c>
    </row>
    <row r="41" spans="1:10" ht="22.5" customHeight="1" x14ac:dyDescent="0.25">
      <c r="A41" s="31">
        <f t="shared" si="0"/>
        <v>1</v>
      </c>
      <c r="B41" s="8">
        <v>3</v>
      </c>
      <c r="C41" s="76"/>
    </row>
    <row r="42" spans="1:10" ht="22.5" customHeight="1" x14ac:dyDescent="0.25">
      <c r="A42" s="31"/>
      <c r="C42" s="76"/>
    </row>
    <row r="43" spans="1:10" ht="22.5" customHeight="1" x14ac:dyDescent="0.25">
      <c r="A43" s="31"/>
      <c r="C43" s="76"/>
    </row>
    <row r="44" spans="1:10" ht="22.5" customHeight="1" x14ac:dyDescent="0.25">
      <c r="A44" s="31"/>
      <c r="C44" s="76"/>
    </row>
    <row r="45" spans="1:10" ht="22.5" customHeight="1" thickBot="1" x14ac:dyDescent="0.3">
      <c r="A45" s="31"/>
      <c r="C45" s="83"/>
    </row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  <row r="190" ht="39" customHeight="1" x14ac:dyDescent="0.25"/>
    <row r="191" ht="39" customHeight="1" x14ac:dyDescent="0.25"/>
    <row r="192" ht="39" customHeight="1" x14ac:dyDescent="0.25"/>
    <row r="193" ht="39" customHeight="1" x14ac:dyDescent="0.25"/>
    <row r="194" ht="39" customHeight="1" x14ac:dyDescent="0.25"/>
  </sheetData>
  <mergeCells count="2">
    <mergeCell ref="D1:J1"/>
    <mergeCell ref="D4:E4"/>
  </mergeCells>
  <conditionalFormatting sqref="C11 C14:C45">
    <cfRule type="expression" dxfId="49" priority="25" stopIfTrue="1">
      <formula>IF($A11=1,B11,)</formula>
    </cfRule>
    <cfRule type="expression" dxfId="48" priority="26" stopIfTrue="1">
      <formula>IF($A11="",B11,)</formula>
    </cfRule>
  </conditionalFormatting>
  <conditionalFormatting sqref="E11">
    <cfRule type="expression" dxfId="47" priority="27" stopIfTrue="1">
      <formula>IF($A11="",B11,"")</formula>
    </cfRule>
  </conditionalFormatting>
  <conditionalFormatting sqref="E14:E40">
    <cfRule type="expression" dxfId="46" priority="28" stopIfTrue="1">
      <formula>IF($A14&lt;&gt;1,B14,"")</formula>
    </cfRule>
  </conditionalFormatting>
  <conditionalFormatting sqref="D11 D14:D40">
    <cfRule type="expression" dxfId="45" priority="29" stopIfTrue="1">
      <formula>IF($A11="",B11,)</formula>
    </cfRule>
  </conditionalFormatting>
  <conditionalFormatting sqref="G11:G12 G14:G28 G30:G38">
    <cfRule type="expression" dxfId="44" priority="30" stopIfTrue="1">
      <formula>#REF!="Freelancer"</formula>
    </cfRule>
    <cfRule type="expression" dxfId="43" priority="31" stopIfTrue="1">
      <formula>#REF!="DTC Int. Staff"</formula>
    </cfRule>
  </conditionalFormatting>
  <conditionalFormatting sqref="G38 G14 G17:G21 G24:G28 G31:G35">
    <cfRule type="expression" dxfId="42" priority="23" stopIfTrue="1">
      <formula>$F$5="Freelancer"</formula>
    </cfRule>
    <cfRule type="expression" dxfId="41" priority="24" stopIfTrue="1">
      <formula>$F$5="DTC Int. Staff"</formula>
    </cfRule>
  </conditionalFormatting>
  <conditionalFormatting sqref="G12">
    <cfRule type="expression" dxfId="40" priority="21" stopIfTrue="1">
      <formula>#REF!="Freelancer"</formula>
    </cfRule>
    <cfRule type="expression" dxfId="39" priority="22" stopIfTrue="1">
      <formula>#REF!="DTC Int. Staff"</formula>
    </cfRule>
  </conditionalFormatting>
  <conditionalFormatting sqref="G12">
    <cfRule type="expression" dxfId="38" priority="19" stopIfTrue="1">
      <formula>$F$5="Freelancer"</formula>
    </cfRule>
    <cfRule type="expression" dxfId="37" priority="20" stopIfTrue="1">
      <formula>$F$5="DTC Int. Staff"</formula>
    </cfRule>
  </conditionalFormatting>
  <conditionalFormatting sqref="G13">
    <cfRule type="expression" dxfId="36" priority="17" stopIfTrue="1">
      <formula>#REF!="Freelancer"</formula>
    </cfRule>
    <cfRule type="expression" dxfId="35" priority="18" stopIfTrue="1">
      <formula>#REF!="DTC Int. Staff"</formula>
    </cfRule>
  </conditionalFormatting>
  <conditionalFormatting sqref="G13">
    <cfRule type="expression" dxfId="34" priority="15" stopIfTrue="1">
      <formula>$F$5="Freelancer"</formula>
    </cfRule>
    <cfRule type="expression" dxfId="33" priority="16" stopIfTrue="1">
      <formula>$F$5="DTC Int. Staff"</formula>
    </cfRule>
  </conditionalFormatting>
  <conditionalFormatting sqref="G23">
    <cfRule type="expression" dxfId="32" priority="9" stopIfTrue="1">
      <formula>$F$5="Freelancer"</formula>
    </cfRule>
    <cfRule type="expression" dxfId="31" priority="10" stopIfTrue="1">
      <formula>$F$5="DTC Int. Staff"</formula>
    </cfRule>
  </conditionalFormatting>
  <conditionalFormatting sqref="G29">
    <cfRule type="expression" dxfId="30" priority="7" stopIfTrue="1">
      <formula>#REF!="Freelancer"</formula>
    </cfRule>
    <cfRule type="expression" dxfId="29" priority="8" stopIfTrue="1">
      <formula>#REF!="DTC Int. Staff"</formula>
    </cfRule>
  </conditionalFormatting>
  <conditionalFormatting sqref="G29">
    <cfRule type="expression" dxfId="28" priority="5" stopIfTrue="1">
      <formula>$F$5="Freelancer"</formula>
    </cfRule>
    <cfRule type="expression" dxfId="27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67"/>
  <sheetViews>
    <sheetView showGridLines="0" topLeftCell="D10" zoomScale="90" zoomScaleNormal="90" workbookViewId="0">
      <selection activeCell="H18" sqref="H1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62</v>
      </c>
      <c r="G3" s="14"/>
      <c r="I3" s="15"/>
      <c r="J3" s="15"/>
    </row>
    <row r="4" spans="1:10" ht="20.25" customHeight="1" x14ac:dyDescent="0.25">
      <c r="D4" s="173" t="s">
        <v>8</v>
      </c>
      <c r="E4" s="174"/>
      <c r="F4" s="13" t="s">
        <v>63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64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16</v>
      </c>
      <c r="J8" s="25">
        <f>I8/8</f>
        <v>2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13" si="0">IF(OR(C11="f",C11="u",C11="F",C11="U"),"",IF(OR(B11=1,B11=2,B11=3,B11=4,B11=5),1,""))</f>
        <v>1</v>
      </c>
      <c r="B11" s="8">
        <f t="shared" ref="B11:B103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>
        <v>9005</v>
      </c>
      <c r="H11" s="37" t="s">
        <v>197</v>
      </c>
      <c r="I11" s="36"/>
      <c r="J11" s="85"/>
    </row>
    <row r="12" spans="1:10" ht="35.5" customHeight="1" x14ac:dyDescent="0.25">
      <c r="A12" s="31">
        <f t="shared" si="0"/>
        <v>1</v>
      </c>
      <c r="B12" s="8">
        <f t="shared" si="1"/>
        <v>4</v>
      </c>
      <c r="C12" s="76"/>
      <c r="D12" s="77" t="str">
        <f>IF(B12=1,"Mo",IF(B12=2,"Tue",IF(B12=3,"Wed",IF(B12=4,"Thu",IF(B12=5,"Fri",IF(B12=6,"Sat",IF(B12=7,"Sun","")))))))</f>
        <v>Thu</v>
      </c>
      <c r="E12" s="45">
        <f>+E11+1</f>
        <v>44532</v>
      </c>
      <c r="F12" s="46"/>
      <c r="G12" s="47">
        <v>9005</v>
      </c>
      <c r="H12" s="48" t="s">
        <v>198</v>
      </c>
      <c r="I12" s="47" t="s">
        <v>56</v>
      </c>
      <c r="J12" s="86">
        <v>8</v>
      </c>
    </row>
    <row r="13" spans="1:10" ht="67.5" customHeight="1" x14ac:dyDescent="0.25">
      <c r="A13" s="31">
        <f t="shared" si="0"/>
        <v>1</v>
      </c>
      <c r="B13" s="8">
        <f t="shared" si="1"/>
        <v>5</v>
      </c>
      <c r="C13" s="76"/>
      <c r="D13" s="74" t="str">
        <f>IF(B13=1,"Mo",IF(B13=2,"Tue",IF(B13=3,"Wed",IF(B13=4,"Thu",IF(B13=5,"Fri",IF(B13=6,"Sat",IF(B13=7,"Sun","")))))))</f>
        <v>Fri</v>
      </c>
      <c r="E13" s="34">
        <f>+E12+1</f>
        <v>44533</v>
      </c>
      <c r="F13" s="35"/>
      <c r="G13" s="36">
        <v>9005</v>
      </c>
      <c r="H13" s="43" t="s">
        <v>199</v>
      </c>
      <c r="I13" s="119" t="s">
        <v>200</v>
      </c>
      <c r="J13" s="85">
        <v>8</v>
      </c>
    </row>
    <row r="14" spans="1:10" ht="22.5" customHeight="1" x14ac:dyDescent="0.25">
      <c r="A14" s="31" t="str">
        <f t="shared" si="0"/>
        <v/>
      </c>
      <c r="B14" s="8">
        <f t="shared" si="1"/>
        <v>6</v>
      </c>
      <c r="C14" s="76"/>
      <c r="D14" s="77" t="str">
        <f t="shared" ref="D14:D103" si="2">IF(B14=1,"Mo",IF(B14=2,"Tue",IF(B14=3,"Wed",IF(B14=4,"Thu",IF(B14=5,"Fri",IF(B14=6,"Sat",IF(B14=7,"Sun","")))))))</f>
        <v>Sat</v>
      </c>
      <c r="E14" s="45">
        <f>+E13+1</f>
        <v>44534</v>
      </c>
      <c r="F14" s="46"/>
      <c r="G14" s="47">
        <v>9005</v>
      </c>
      <c r="H14" s="71" t="s">
        <v>57</v>
      </c>
      <c r="I14" s="47"/>
      <c r="J14" s="86"/>
    </row>
    <row r="15" spans="1:10" ht="22.5" customHeight="1" x14ac:dyDescent="0.25">
      <c r="A15" s="31" t="str">
        <f t="shared" si="0"/>
        <v/>
      </c>
      <c r="B15" s="8">
        <f t="shared" si="1"/>
        <v>7</v>
      </c>
      <c r="C15" s="76"/>
      <c r="D15" s="77" t="str">
        <f t="shared" si="2"/>
        <v>Sun</v>
      </c>
      <c r="E15" s="45">
        <f>+E14+1</f>
        <v>44535</v>
      </c>
      <c r="F15" s="46"/>
      <c r="G15" s="47">
        <v>9005</v>
      </c>
      <c r="H15" s="71" t="s">
        <v>57</v>
      </c>
      <c r="I15" s="47"/>
      <c r="J15" s="86"/>
    </row>
    <row r="16" spans="1:10" ht="22.5" customHeight="1" x14ac:dyDescent="0.25">
      <c r="A16" s="31">
        <f t="shared" si="0"/>
        <v>1</v>
      </c>
      <c r="B16" s="8">
        <f t="shared" si="1"/>
        <v>1</v>
      </c>
      <c r="C16" s="76"/>
      <c r="D16" s="74" t="str">
        <f t="shared" si="2"/>
        <v>Mo</v>
      </c>
      <c r="E16" s="34">
        <f>+E15+1</f>
        <v>44536</v>
      </c>
      <c r="F16" s="35"/>
      <c r="G16" s="36">
        <v>9005</v>
      </c>
      <c r="H16" s="50"/>
      <c r="I16" s="36"/>
      <c r="J16" s="85"/>
    </row>
    <row r="17" spans="1:10" ht="22.5" customHeight="1" x14ac:dyDescent="0.25">
      <c r="A17" s="31"/>
      <c r="C17" s="76"/>
      <c r="D17" s="74" t="str">
        <f>D16</f>
        <v>Mo</v>
      </c>
      <c r="E17" s="34">
        <f>E16</f>
        <v>44536</v>
      </c>
      <c r="F17" s="35"/>
      <c r="G17" s="36">
        <v>9005</v>
      </c>
      <c r="H17" s="50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Mo</v>
      </c>
      <c r="E18" s="34">
        <f t="shared" si="3"/>
        <v>44536</v>
      </c>
      <c r="F18" s="35"/>
      <c r="G18" s="36">
        <v>9005</v>
      </c>
      <c r="H18" s="50"/>
      <c r="I18" s="36"/>
      <c r="J18" s="85"/>
    </row>
    <row r="19" spans="1:10" ht="22.5" customHeight="1" x14ac:dyDescent="0.25">
      <c r="A19" s="31"/>
      <c r="C19" s="76"/>
      <c r="D19" s="74" t="str">
        <f t="shared" si="3"/>
        <v>Mo</v>
      </c>
      <c r="E19" s="34">
        <f t="shared" si="3"/>
        <v>44536</v>
      </c>
      <c r="F19" s="35"/>
      <c r="G19" s="36">
        <v>9005</v>
      </c>
      <c r="H19" s="50"/>
      <c r="I19" s="36"/>
      <c r="J19" s="85"/>
    </row>
    <row r="20" spans="1:10" ht="22.5" customHeight="1" x14ac:dyDescent="0.25">
      <c r="A20" s="31"/>
      <c r="C20" s="76"/>
      <c r="D20" s="74" t="str">
        <f t="shared" si="3"/>
        <v>Mo</v>
      </c>
      <c r="E20" s="34">
        <f t="shared" si="3"/>
        <v>44536</v>
      </c>
      <c r="F20" s="35"/>
      <c r="G20" s="36">
        <v>9005</v>
      </c>
      <c r="H20" s="50"/>
      <c r="I20" s="36"/>
      <c r="J20" s="85"/>
    </row>
    <row r="21" spans="1:10" ht="22.5" customHeight="1" x14ac:dyDescent="0.25">
      <c r="A21" s="31">
        <f t="shared" si="0"/>
        <v>1</v>
      </c>
      <c r="B21" s="8">
        <f t="shared" si="1"/>
        <v>2</v>
      </c>
      <c r="C21" s="76"/>
      <c r="D21" s="77" t="str">
        <f t="shared" si="2"/>
        <v>Tue</v>
      </c>
      <c r="E21" s="45">
        <f>+E16+1</f>
        <v>44537</v>
      </c>
      <c r="F21" s="46"/>
      <c r="G21" s="47">
        <v>9005</v>
      </c>
      <c r="H21" s="48"/>
      <c r="I21" s="47"/>
      <c r="J21" s="86"/>
    </row>
    <row r="22" spans="1:10" ht="22.5" customHeight="1" x14ac:dyDescent="0.25">
      <c r="A22" s="31"/>
      <c r="C22" s="76"/>
      <c r="D22" s="77" t="str">
        <f>D21</f>
        <v>Tue</v>
      </c>
      <c r="E22" s="45">
        <f>E21</f>
        <v>44537</v>
      </c>
      <c r="F22" s="46"/>
      <c r="G22" s="47">
        <v>9005</v>
      </c>
      <c r="H22" s="48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Tue</v>
      </c>
      <c r="E23" s="45">
        <f t="shared" si="4"/>
        <v>44537</v>
      </c>
      <c r="F23" s="46"/>
      <c r="G23" s="47">
        <v>9005</v>
      </c>
      <c r="H23" s="48"/>
      <c r="I23" s="47"/>
      <c r="J23" s="86"/>
    </row>
    <row r="24" spans="1:10" ht="22.5" customHeight="1" x14ac:dyDescent="0.25">
      <c r="A24" s="31"/>
      <c r="C24" s="76"/>
      <c r="D24" s="77" t="str">
        <f t="shared" si="4"/>
        <v>Tue</v>
      </c>
      <c r="E24" s="45">
        <f t="shared" si="4"/>
        <v>44537</v>
      </c>
      <c r="F24" s="46"/>
      <c r="G24" s="47">
        <v>9005</v>
      </c>
      <c r="H24" s="48"/>
      <c r="I24" s="47"/>
      <c r="J24" s="86"/>
    </row>
    <row r="25" spans="1:10" ht="22.5" customHeight="1" x14ac:dyDescent="0.25">
      <c r="A25" s="31"/>
      <c r="C25" s="76"/>
      <c r="D25" s="77" t="str">
        <f t="shared" si="4"/>
        <v>Tue</v>
      </c>
      <c r="E25" s="45">
        <f t="shared" si="4"/>
        <v>44537</v>
      </c>
      <c r="F25" s="46"/>
      <c r="G25" s="47">
        <v>9005</v>
      </c>
      <c r="H25" s="48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3</v>
      </c>
      <c r="C26" s="76"/>
      <c r="D26" s="74" t="str">
        <f>IF(B26=1,"Mo",IF(B26=2,"Tue",IF(B26=3,"Wed",IF(B26=4,"Thu",IF(B26=5,"Fri",IF(B26=6,"Sat",IF(B26=7,"Sun","")))))))</f>
        <v>Wed</v>
      </c>
      <c r="E26" s="34">
        <f>+E21+1</f>
        <v>44538</v>
      </c>
      <c r="F26" s="35"/>
      <c r="G26" s="36">
        <v>9005</v>
      </c>
      <c r="H26" s="43"/>
      <c r="I26" s="36"/>
      <c r="J26" s="85"/>
    </row>
    <row r="27" spans="1:10" ht="22.5" customHeight="1" x14ac:dyDescent="0.25">
      <c r="A27" s="31"/>
      <c r="C27" s="76"/>
      <c r="D27" s="74" t="str">
        <f t="shared" ref="D27:E30" si="5">D26</f>
        <v>Wed</v>
      </c>
      <c r="E27" s="34">
        <f t="shared" si="5"/>
        <v>44538</v>
      </c>
      <c r="F27" s="35"/>
      <c r="G27" s="36">
        <v>9005</v>
      </c>
      <c r="H27" s="43"/>
      <c r="I27" s="36"/>
      <c r="J27" s="85"/>
    </row>
    <row r="28" spans="1:10" ht="22.5" customHeight="1" x14ac:dyDescent="0.25">
      <c r="A28" s="31"/>
      <c r="C28" s="76"/>
      <c r="D28" s="74" t="str">
        <f t="shared" si="5"/>
        <v>Wed</v>
      </c>
      <c r="E28" s="34">
        <f t="shared" si="5"/>
        <v>44538</v>
      </c>
      <c r="F28" s="35"/>
      <c r="G28" s="36">
        <v>9005</v>
      </c>
      <c r="H28" s="43"/>
      <c r="I28" s="36"/>
      <c r="J28" s="85"/>
    </row>
    <row r="29" spans="1:10" ht="22.5" customHeight="1" x14ac:dyDescent="0.25">
      <c r="A29" s="31"/>
      <c r="C29" s="76"/>
      <c r="D29" s="74" t="str">
        <f t="shared" si="5"/>
        <v>Wed</v>
      </c>
      <c r="E29" s="34">
        <f t="shared" si="5"/>
        <v>44538</v>
      </c>
      <c r="F29" s="35"/>
      <c r="G29" s="36">
        <v>9005</v>
      </c>
      <c r="H29" s="43"/>
      <c r="I29" s="36"/>
      <c r="J29" s="85"/>
    </row>
    <row r="30" spans="1:10" ht="22.5" customHeight="1" x14ac:dyDescent="0.25">
      <c r="A30" s="31"/>
      <c r="C30" s="76"/>
      <c r="D30" s="74" t="str">
        <f t="shared" si="5"/>
        <v>Wed</v>
      </c>
      <c r="E30" s="34">
        <f t="shared" si="5"/>
        <v>44538</v>
      </c>
      <c r="F30" s="35"/>
      <c r="G30" s="36">
        <v>9005</v>
      </c>
      <c r="H30" s="43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4</v>
      </c>
      <c r="C31" s="76"/>
      <c r="D31" s="77" t="str">
        <f>IF(B31=1,"Mo",IF(B31=2,"Tue",IF(B31=3,"Wed",IF(B31=4,"Thu",IF(B31=5,"Fri",IF(B31=6,"Sat",IF(B31=7,"Sun","")))))))</f>
        <v>Thu</v>
      </c>
      <c r="E31" s="45">
        <f>+E26+1</f>
        <v>44539</v>
      </c>
      <c r="F31" s="46"/>
      <c r="G31" s="47">
        <v>9005</v>
      </c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Thu</v>
      </c>
      <c r="E32" s="45">
        <f>E31</f>
        <v>44539</v>
      </c>
      <c r="F32" s="46"/>
      <c r="G32" s="47">
        <v>9005</v>
      </c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6">D32</f>
        <v>Thu</v>
      </c>
      <c r="E33" s="45">
        <f t="shared" si="6"/>
        <v>44539</v>
      </c>
      <c r="F33" s="46"/>
      <c r="G33" s="47">
        <v>9005</v>
      </c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6"/>
        <v>Thu</v>
      </c>
      <c r="E34" s="45">
        <f t="shared" si="6"/>
        <v>44539</v>
      </c>
      <c r="F34" s="46"/>
      <c r="G34" s="47">
        <v>9005</v>
      </c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6"/>
        <v>Thu</v>
      </c>
      <c r="E35" s="45">
        <f t="shared" si="6"/>
        <v>44539</v>
      </c>
      <c r="F35" s="46"/>
      <c r="G35" s="47">
        <v>9005</v>
      </c>
      <c r="H35" s="48"/>
      <c r="I35" s="47"/>
      <c r="J35" s="86"/>
    </row>
    <row r="36" spans="1:10" ht="22.5" customHeight="1" x14ac:dyDescent="0.25">
      <c r="A36" s="31">
        <f t="shared" si="0"/>
        <v>1</v>
      </c>
      <c r="B36" s="8">
        <f t="shared" si="1"/>
        <v>5</v>
      </c>
      <c r="C36" s="76"/>
      <c r="D36" s="74" t="str">
        <f>IF(B36=1,"Mo",IF(B36=2,"Tue",IF(B36=3,"Wed",IF(B36=4,"Thu",IF(B36=5,"Fri",IF(B36=6,"Sat",IF(B36=7,"Sun","")))))))</f>
        <v>Fri</v>
      </c>
      <c r="E36" s="34">
        <f>+E31+1</f>
        <v>44540</v>
      </c>
      <c r="F36" s="35"/>
      <c r="G36" s="36">
        <v>9005</v>
      </c>
      <c r="H36" s="37"/>
      <c r="I36" s="36"/>
      <c r="J36" s="85"/>
    </row>
    <row r="37" spans="1:10" ht="22.5" customHeight="1" x14ac:dyDescent="0.25">
      <c r="A37" s="31"/>
      <c r="C37" s="76"/>
      <c r="D37" s="74" t="str">
        <f>D36</f>
        <v>Fri</v>
      </c>
      <c r="E37" s="34">
        <f>E36</f>
        <v>44540</v>
      </c>
      <c r="F37" s="35"/>
      <c r="G37" s="36">
        <v>9005</v>
      </c>
      <c r="H37" s="37"/>
      <c r="I37" s="36"/>
      <c r="J37" s="85"/>
    </row>
    <row r="38" spans="1:10" ht="22.5" customHeight="1" x14ac:dyDescent="0.25">
      <c r="A38" s="31"/>
      <c r="C38" s="76"/>
      <c r="D38" s="74" t="str">
        <f t="shared" ref="D38:E40" si="7">D37</f>
        <v>Fri</v>
      </c>
      <c r="E38" s="34">
        <f t="shared" si="7"/>
        <v>44540</v>
      </c>
      <c r="F38" s="35"/>
      <c r="G38" s="36">
        <v>9005</v>
      </c>
      <c r="H38" s="37"/>
      <c r="I38" s="36"/>
      <c r="J38" s="85"/>
    </row>
    <row r="39" spans="1:10" ht="22.5" customHeight="1" x14ac:dyDescent="0.25">
      <c r="A39" s="31"/>
      <c r="C39" s="76"/>
      <c r="D39" s="74" t="str">
        <f t="shared" si="7"/>
        <v>Fri</v>
      </c>
      <c r="E39" s="34">
        <f t="shared" si="7"/>
        <v>44540</v>
      </c>
      <c r="F39" s="35"/>
      <c r="G39" s="36">
        <v>9005</v>
      </c>
      <c r="H39" s="37"/>
      <c r="I39" s="36"/>
      <c r="J39" s="85"/>
    </row>
    <row r="40" spans="1:10" ht="22.5" customHeight="1" x14ac:dyDescent="0.25">
      <c r="A40" s="31"/>
      <c r="C40" s="76"/>
      <c r="D40" s="74" t="str">
        <f t="shared" si="7"/>
        <v>Fri</v>
      </c>
      <c r="E40" s="34">
        <f t="shared" si="7"/>
        <v>44540</v>
      </c>
      <c r="F40" s="35"/>
      <c r="G40" s="36">
        <v>9005</v>
      </c>
      <c r="H40" s="37"/>
      <c r="I40" s="36"/>
      <c r="J40" s="85"/>
    </row>
    <row r="41" spans="1:10" ht="22.5" customHeight="1" x14ac:dyDescent="0.25">
      <c r="A41" s="31" t="str">
        <f t="shared" si="0"/>
        <v/>
      </c>
      <c r="B41" s="8">
        <f t="shared" si="1"/>
        <v>6</v>
      </c>
      <c r="C41" s="76"/>
      <c r="D41" s="77" t="str">
        <f t="shared" si="2"/>
        <v>Sat</v>
      </c>
      <c r="E41" s="45">
        <f>+E36+1</f>
        <v>44541</v>
      </c>
      <c r="F41" s="46"/>
      <c r="G41" s="47">
        <v>9005</v>
      </c>
      <c r="H41" s="48"/>
      <c r="I41" s="47"/>
      <c r="J41" s="86"/>
    </row>
    <row r="42" spans="1:10" s="109" customFormat="1" ht="22.5" customHeight="1" x14ac:dyDescent="0.25">
      <c r="A42" s="108" t="str">
        <f t="shared" si="0"/>
        <v/>
      </c>
      <c r="B42" s="109">
        <f t="shared" si="1"/>
        <v>7</v>
      </c>
      <c r="C42" s="110"/>
      <c r="D42" s="77" t="str">
        <f t="shared" si="2"/>
        <v>Sun</v>
      </c>
      <c r="E42" s="45">
        <f>+E41+1</f>
        <v>44542</v>
      </c>
      <c r="F42" s="46"/>
      <c r="G42" s="47">
        <v>9005</v>
      </c>
      <c r="H42" s="51"/>
      <c r="I42" s="47"/>
      <c r="J42" s="86"/>
    </row>
    <row r="43" spans="1:10" ht="22.5" customHeight="1" x14ac:dyDescent="0.25">
      <c r="A43" s="31">
        <f t="shared" si="0"/>
        <v>1</v>
      </c>
      <c r="B43" s="8">
        <f t="shared" si="1"/>
        <v>1</v>
      </c>
      <c r="C43" s="76"/>
      <c r="D43" s="74" t="str">
        <f t="shared" si="2"/>
        <v>Mo</v>
      </c>
      <c r="E43" s="34">
        <f>+E42+1</f>
        <v>44543</v>
      </c>
      <c r="F43" s="35"/>
      <c r="G43" s="36">
        <v>9005</v>
      </c>
      <c r="H43" s="43"/>
      <c r="I43" s="36"/>
      <c r="J43" s="85"/>
    </row>
    <row r="44" spans="1:10" ht="22.5" customHeight="1" x14ac:dyDescent="0.25">
      <c r="A44" s="31"/>
      <c r="C44" s="76"/>
      <c r="D44" s="74" t="str">
        <f>D43</f>
        <v>Mo</v>
      </c>
      <c r="E44" s="34">
        <f>E43</f>
        <v>44543</v>
      </c>
      <c r="F44" s="35"/>
      <c r="G44" s="36">
        <v>9005</v>
      </c>
      <c r="H44" s="43"/>
      <c r="I44" s="36"/>
      <c r="J44" s="85"/>
    </row>
    <row r="45" spans="1:10" ht="22.5" customHeight="1" x14ac:dyDescent="0.25">
      <c r="A45" s="31"/>
      <c r="C45" s="76"/>
      <c r="D45" s="74" t="str">
        <f t="shared" ref="D45:E47" si="8">D44</f>
        <v>Mo</v>
      </c>
      <c r="E45" s="34">
        <f t="shared" si="8"/>
        <v>44543</v>
      </c>
      <c r="F45" s="35"/>
      <c r="G45" s="36">
        <v>9005</v>
      </c>
      <c r="H45" s="43"/>
      <c r="I45" s="36"/>
      <c r="J45" s="85"/>
    </row>
    <row r="46" spans="1:10" ht="22.5" customHeight="1" x14ac:dyDescent="0.25">
      <c r="A46" s="31"/>
      <c r="C46" s="76"/>
      <c r="D46" s="74" t="str">
        <f t="shared" si="8"/>
        <v>Mo</v>
      </c>
      <c r="E46" s="34">
        <f t="shared" si="8"/>
        <v>44543</v>
      </c>
      <c r="F46" s="35"/>
      <c r="G46" s="36">
        <v>9005</v>
      </c>
      <c r="H46" s="43"/>
      <c r="I46" s="36"/>
      <c r="J46" s="85"/>
    </row>
    <row r="47" spans="1:10" ht="22.5" customHeight="1" x14ac:dyDescent="0.25">
      <c r="A47" s="31"/>
      <c r="C47" s="76"/>
      <c r="D47" s="74" t="str">
        <f t="shared" si="8"/>
        <v>Mo</v>
      </c>
      <c r="E47" s="34">
        <f t="shared" si="8"/>
        <v>44543</v>
      </c>
      <c r="F47" s="35"/>
      <c r="G47" s="36">
        <v>9005</v>
      </c>
      <c r="H47" s="43"/>
      <c r="I47" s="36"/>
      <c r="J47" s="85"/>
    </row>
    <row r="48" spans="1:10" ht="22.5" customHeight="1" x14ac:dyDescent="0.25">
      <c r="A48" s="31">
        <f t="shared" si="0"/>
        <v>1</v>
      </c>
      <c r="B48" s="8">
        <f t="shared" si="1"/>
        <v>2</v>
      </c>
      <c r="C48" s="76"/>
      <c r="D48" s="77" t="str">
        <f t="shared" si="2"/>
        <v>Tue</v>
      </c>
      <c r="E48" s="45">
        <f>+E43+1</f>
        <v>44544</v>
      </c>
      <c r="F48" s="46"/>
      <c r="G48" s="47">
        <v>9005</v>
      </c>
      <c r="H48" s="48"/>
      <c r="I48" s="47"/>
      <c r="J48" s="86"/>
    </row>
    <row r="49" spans="1:10" ht="22.5" customHeight="1" x14ac:dyDescent="0.25">
      <c r="A49" s="31"/>
      <c r="C49" s="76"/>
      <c r="D49" s="77" t="str">
        <f>D48</f>
        <v>Tue</v>
      </c>
      <c r="E49" s="45">
        <f>E48</f>
        <v>44544</v>
      </c>
      <c r="F49" s="46"/>
      <c r="G49" s="47">
        <v>9005</v>
      </c>
      <c r="H49" s="48"/>
      <c r="I49" s="47"/>
      <c r="J49" s="86"/>
    </row>
    <row r="50" spans="1:10" ht="22.5" customHeight="1" x14ac:dyDescent="0.25">
      <c r="A50" s="31"/>
      <c r="C50" s="76"/>
      <c r="D50" s="77" t="str">
        <f t="shared" ref="D50:E52" si="9">D49</f>
        <v>Tue</v>
      </c>
      <c r="E50" s="45">
        <f t="shared" si="9"/>
        <v>44544</v>
      </c>
      <c r="F50" s="46"/>
      <c r="G50" s="47">
        <v>9005</v>
      </c>
      <c r="H50" s="48"/>
      <c r="I50" s="47"/>
      <c r="J50" s="86"/>
    </row>
    <row r="51" spans="1:10" ht="22.5" customHeight="1" x14ac:dyDescent="0.25">
      <c r="A51" s="31"/>
      <c r="C51" s="76"/>
      <c r="D51" s="77" t="str">
        <f t="shared" si="9"/>
        <v>Tue</v>
      </c>
      <c r="E51" s="45">
        <f t="shared" si="9"/>
        <v>44544</v>
      </c>
      <c r="F51" s="46"/>
      <c r="G51" s="47">
        <v>9005</v>
      </c>
      <c r="H51" s="48"/>
      <c r="I51" s="47"/>
      <c r="J51" s="86"/>
    </row>
    <row r="52" spans="1:10" ht="22.5" customHeight="1" x14ac:dyDescent="0.25">
      <c r="A52" s="31"/>
      <c r="C52" s="76"/>
      <c r="D52" s="77" t="str">
        <f t="shared" si="9"/>
        <v>Tue</v>
      </c>
      <c r="E52" s="45">
        <f t="shared" si="9"/>
        <v>44544</v>
      </c>
      <c r="F52" s="46"/>
      <c r="G52" s="47">
        <v>9005</v>
      </c>
      <c r="H52" s="48"/>
      <c r="I52" s="47"/>
      <c r="J52" s="86"/>
    </row>
    <row r="53" spans="1:10" ht="22.5" customHeight="1" x14ac:dyDescent="0.25">
      <c r="A53" s="31">
        <f t="shared" si="0"/>
        <v>1</v>
      </c>
      <c r="B53" s="8">
        <f t="shared" si="1"/>
        <v>3</v>
      </c>
      <c r="C53" s="76"/>
      <c r="D53" s="74" t="str">
        <f t="shared" si="2"/>
        <v>Wed</v>
      </c>
      <c r="E53" s="34">
        <f>+E48+1</f>
        <v>44545</v>
      </c>
      <c r="F53" s="35"/>
      <c r="G53" s="36">
        <v>9005</v>
      </c>
      <c r="H53" s="43"/>
      <c r="I53" s="36"/>
      <c r="J53" s="85"/>
    </row>
    <row r="54" spans="1:10" ht="22.5" customHeight="1" x14ac:dyDescent="0.25">
      <c r="A54" s="31"/>
      <c r="C54" s="76"/>
      <c r="D54" s="74" t="str">
        <f>D53</f>
        <v>Wed</v>
      </c>
      <c r="E54" s="34">
        <f>E53</f>
        <v>44545</v>
      </c>
      <c r="F54" s="35"/>
      <c r="G54" s="36">
        <v>9005</v>
      </c>
      <c r="H54" s="43"/>
      <c r="I54" s="36"/>
      <c r="J54" s="85"/>
    </row>
    <row r="55" spans="1:10" ht="22.5" customHeight="1" x14ac:dyDescent="0.25">
      <c r="A55" s="31"/>
      <c r="C55" s="76"/>
      <c r="D55" s="74" t="str">
        <f t="shared" ref="D55:E57" si="10">D54</f>
        <v>Wed</v>
      </c>
      <c r="E55" s="34">
        <f t="shared" si="10"/>
        <v>44545</v>
      </c>
      <c r="F55" s="35"/>
      <c r="G55" s="36">
        <v>9005</v>
      </c>
      <c r="H55" s="43"/>
      <c r="I55" s="36"/>
      <c r="J55" s="85"/>
    </row>
    <row r="56" spans="1:10" ht="22.5" customHeight="1" x14ac:dyDescent="0.25">
      <c r="A56" s="31"/>
      <c r="C56" s="76"/>
      <c r="D56" s="74" t="str">
        <f t="shared" si="10"/>
        <v>Wed</v>
      </c>
      <c r="E56" s="34">
        <f t="shared" si="10"/>
        <v>44545</v>
      </c>
      <c r="F56" s="35"/>
      <c r="G56" s="36">
        <v>9005</v>
      </c>
      <c r="H56" s="43"/>
      <c r="I56" s="36"/>
      <c r="J56" s="85"/>
    </row>
    <row r="57" spans="1:10" ht="22.5" customHeight="1" x14ac:dyDescent="0.25">
      <c r="A57" s="31"/>
      <c r="C57" s="76"/>
      <c r="D57" s="74" t="str">
        <f t="shared" si="10"/>
        <v>Wed</v>
      </c>
      <c r="E57" s="34">
        <f t="shared" si="10"/>
        <v>44545</v>
      </c>
      <c r="F57" s="35"/>
      <c r="G57" s="36">
        <v>9005</v>
      </c>
      <c r="H57" s="43"/>
      <c r="I57" s="36"/>
      <c r="J57" s="85"/>
    </row>
    <row r="58" spans="1:10" ht="22.5" customHeight="1" x14ac:dyDescent="0.25">
      <c r="A58" s="31">
        <f t="shared" si="0"/>
        <v>1</v>
      </c>
      <c r="B58" s="8">
        <f t="shared" si="1"/>
        <v>4</v>
      </c>
      <c r="C58" s="76"/>
      <c r="D58" s="77" t="str">
        <f t="shared" si="2"/>
        <v>Thu</v>
      </c>
      <c r="E58" s="45">
        <f>+E53+1</f>
        <v>44546</v>
      </c>
      <c r="F58" s="46"/>
      <c r="G58" s="47">
        <v>9005</v>
      </c>
      <c r="H58" s="48"/>
      <c r="I58" s="47"/>
      <c r="J58" s="86"/>
    </row>
    <row r="59" spans="1:10" ht="22.5" customHeight="1" x14ac:dyDescent="0.25">
      <c r="A59" s="31"/>
      <c r="C59" s="76"/>
      <c r="D59" s="77" t="str">
        <f>D58</f>
        <v>Thu</v>
      </c>
      <c r="E59" s="45">
        <f>E58</f>
        <v>44546</v>
      </c>
      <c r="F59" s="46"/>
      <c r="G59" s="47">
        <v>9005</v>
      </c>
      <c r="H59" s="48"/>
      <c r="I59" s="47"/>
      <c r="J59" s="86"/>
    </row>
    <row r="60" spans="1:10" ht="22.5" customHeight="1" x14ac:dyDescent="0.25">
      <c r="A60" s="31"/>
      <c r="C60" s="76"/>
      <c r="D60" s="77" t="str">
        <f t="shared" ref="D60:E62" si="11">D59</f>
        <v>Thu</v>
      </c>
      <c r="E60" s="45">
        <f t="shared" si="11"/>
        <v>44546</v>
      </c>
      <c r="F60" s="46"/>
      <c r="G60" s="47">
        <v>9005</v>
      </c>
      <c r="H60" s="48"/>
      <c r="I60" s="47"/>
      <c r="J60" s="86"/>
    </row>
    <row r="61" spans="1:10" ht="22.5" customHeight="1" x14ac:dyDescent="0.25">
      <c r="A61" s="31"/>
      <c r="C61" s="76"/>
      <c r="D61" s="77" t="str">
        <f t="shared" si="11"/>
        <v>Thu</v>
      </c>
      <c r="E61" s="45">
        <f t="shared" si="11"/>
        <v>44546</v>
      </c>
      <c r="F61" s="46"/>
      <c r="G61" s="47">
        <v>9005</v>
      </c>
      <c r="H61" s="48"/>
      <c r="I61" s="47"/>
      <c r="J61" s="86"/>
    </row>
    <row r="62" spans="1:10" ht="22.5" customHeight="1" x14ac:dyDescent="0.25">
      <c r="A62" s="31"/>
      <c r="C62" s="76"/>
      <c r="D62" s="77" t="str">
        <f t="shared" si="11"/>
        <v>Thu</v>
      </c>
      <c r="E62" s="45">
        <f t="shared" si="11"/>
        <v>44546</v>
      </c>
      <c r="F62" s="46"/>
      <c r="G62" s="47">
        <v>9005</v>
      </c>
      <c r="H62" s="48"/>
      <c r="I62" s="47"/>
      <c r="J62" s="86"/>
    </row>
    <row r="63" spans="1:10" ht="22.5" customHeight="1" x14ac:dyDescent="0.25">
      <c r="A63" s="31">
        <f t="shared" si="0"/>
        <v>1</v>
      </c>
      <c r="B63" s="8">
        <f t="shared" si="1"/>
        <v>5</v>
      </c>
      <c r="C63" s="76"/>
      <c r="D63" s="74" t="str">
        <f t="shared" si="2"/>
        <v>Fri</v>
      </c>
      <c r="E63" s="34">
        <f>+E58+1</f>
        <v>44547</v>
      </c>
      <c r="F63" s="35"/>
      <c r="G63" s="36">
        <v>9005</v>
      </c>
      <c r="H63" s="43"/>
      <c r="I63" s="36"/>
      <c r="J63" s="85"/>
    </row>
    <row r="64" spans="1:10" ht="22.5" customHeight="1" x14ac:dyDescent="0.25">
      <c r="A64" s="31"/>
      <c r="C64" s="76"/>
      <c r="D64" s="74" t="str">
        <f>D63</f>
        <v>Fri</v>
      </c>
      <c r="E64" s="34">
        <f>E63</f>
        <v>44547</v>
      </c>
      <c r="F64" s="35"/>
      <c r="G64" s="36">
        <v>9005</v>
      </c>
      <c r="H64" s="43"/>
      <c r="I64" s="36"/>
      <c r="J64" s="85"/>
    </row>
    <row r="65" spans="1:10" ht="22.5" customHeight="1" x14ac:dyDescent="0.25">
      <c r="A65" s="31"/>
      <c r="C65" s="76"/>
      <c r="D65" s="74" t="str">
        <f t="shared" ref="D65:E67" si="12">D64</f>
        <v>Fri</v>
      </c>
      <c r="E65" s="34">
        <f t="shared" si="12"/>
        <v>44547</v>
      </c>
      <c r="F65" s="35"/>
      <c r="G65" s="36">
        <v>9005</v>
      </c>
      <c r="H65" s="43"/>
      <c r="I65" s="36"/>
      <c r="J65" s="85"/>
    </row>
    <row r="66" spans="1:10" ht="22.5" customHeight="1" x14ac:dyDescent="0.25">
      <c r="A66" s="31"/>
      <c r="C66" s="76"/>
      <c r="D66" s="74" t="str">
        <f t="shared" si="12"/>
        <v>Fri</v>
      </c>
      <c r="E66" s="34">
        <f t="shared" si="12"/>
        <v>44547</v>
      </c>
      <c r="F66" s="35"/>
      <c r="G66" s="36">
        <v>9005</v>
      </c>
      <c r="H66" s="43"/>
      <c r="I66" s="36"/>
      <c r="J66" s="85"/>
    </row>
    <row r="67" spans="1:10" ht="22.5" customHeight="1" x14ac:dyDescent="0.25">
      <c r="A67" s="31"/>
      <c r="C67" s="76"/>
      <c r="D67" s="74" t="str">
        <f t="shared" si="12"/>
        <v>Fri</v>
      </c>
      <c r="E67" s="34">
        <f t="shared" si="12"/>
        <v>44547</v>
      </c>
      <c r="F67" s="35"/>
      <c r="G67" s="36">
        <v>9005</v>
      </c>
      <c r="H67" s="43"/>
      <c r="I67" s="36"/>
      <c r="J67" s="85"/>
    </row>
    <row r="68" spans="1:10" ht="22.5" customHeight="1" x14ac:dyDescent="0.25">
      <c r="A68" s="31" t="str">
        <f t="shared" si="0"/>
        <v/>
      </c>
      <c r="B68" s="8">
        <f t="shared" si="1"/>
        <v>6</v>
      </c>
      <c r="C68" s="76"/>
      <c r="D68" s="77" t="str">
        <f t="shared" si="2"/>
        <v>Sat</v>
      </c>
      <c r="E68" s="45">
        <f t="shared" ref="E68" si="13">+E63+1</f>
        <v>44548</v>
      </c>
      <c r="F68" s="46"/>
      <c r="G68" s="47">
        <v>9005</v>
      </c>
      <c r="H68" s="48"/>
      <c r="I68" s="47"/>
      <c r="J68" s="86"/>
    </row>
    <row r="69" spans="1:10" s="109" customFormat="1" ht="22.5" customHeight="1" x14ac:dyDescent="0.25">
      <c r="A69" s="108" t="str">
        <f t="shared" si="0"/>
        <v/>
      </c>
      <c r="B69" s="109">
        <f t="shared" si="1"/>
        <v>7</v>
      </c>
      <c r="C69" s="110"/>
      <c r="D69" s="77" t="str">
        <f t="shared" si="2"/>
        <v>Sun</v>
      </c>
      <c r="E69" s="45">
        <f>+E68+1</f>
        <v>44549</v>
      </c>
      <c r="F69" s="46"/>
      <c r="G69" s="47">
        <v>9005</v>
      </c>
      <c r="H69" s="48"/>
      <c r="I69" s="47"/>
      <c r="J69" s="86"/>
    </row>
    <row r="70" spans="1:10" ht="22.5" customHeight="1" x14ac:dyDescent="0.25">
      <c r="A70" s="31">
        <f t="shared" si="0"/>
        <v>1</v>
      </c>
      <c r="B70" s="8">
        <f t="shared" si="1"/>
        <v>1</v>
      </c>
      <c r="C70" s="76"/>
      <c r="D70" s="74" t="str">
        <f t="shared" si="2"/>
        <v>Mo</v>
      </c>
      <c r="E70" s="34">
        <f>+E69+1</f>
        <v>44550</v>
      </c>
      <c r="F70" s="35"/>
      <c r="G70" s="36">
        <v>9005</v>
      </c>
      <c r="H70" s="43"/>
      <c r="I70" s="36"/>
      <c r="J70" s="85"/>
    </row>
    <row r="71" spans="1:10" ht="22.5" customHeight="1" x14ac:dyDescent="0.25">
      <c r="A71" s="31"/>
      <c r="C71" s="76"/>
      <c r="D71" s="74" t="str">
        <f>D70</f>
        <v>Mo</v>
      </c>
      <c r="E71" s="34">
        <f>E70</f>
        <v>44550</v>
      </c>
      <c r="F71" s="35"/>
      <c r="G71" s="36">
        <v>9005</v>
      </c>
      <c r="H71" s="43"/>
      <c r="I71" s="36"/>
      <c r="J71" s="85"/>
    </row>
    <row r="72" spans="1:10" ht="22.5" customHeight="1" x14ac:dyDescent="0.25">
      <c r="A72" s="31"/>
      <c r="C72" s="76"/>
      <c r="D72" s="74" t="str">
        <f t="shared" ref="D72:E74" si="14">D71</f>
        <v>Mo</v>
      </c>
      <c r="E72" s="34">
        <f t="shared" si="14"/>
        <v>44550</v>
      </c>
      <c r="F72" s="35"/>
      <c r="G72" s="36">
        <v>9005</v>
      </c>
      <c r="H72" s="43"/>
      <c r="I72" s="36"/>
      <c r="J72" s="85"/>
    </row>
    <row r="73" spans="1:10" ht="22.5" customHeight="1" x14ac:dyDescent="0.25">
      <c r="A73" s="31"/>
      <c r="C73" s="76"/>
      <c r="D73" s="74" t="str">
        <f t="shared" si="14"/>
        <v>Mo</v>
      </c>
      <c r="E73" s="34">
        <f t="shared" si="14"/>
        <v>44550</v>
      </c>
      <c r="F73" s="35"/>
      <c r="G73" s="36">
        <v>9005</v>
      </c>
      <c r="H73" s="43"/>
      <c r="I73" s="36"/>
      <c r="J73" s="85"/>
    </row>
    <row r="74" spans="1:10" ht="22.5" customHeight="1" x14ac:dyDescent="0.25">
      <c r="A74" s="31"/>
      <c r="C74" s="76"/>
      <c r="D74" s="74" t="str">
        <f t="shared" si="14"/>
        <v>Mo</v>
      </c>
      <c r="E74" s="34">
        <f t="shared" si="14"/>
        <v>44550</v>
      </c>
      <c r="F74" s="35"/>
      <c r="G74" s="36">
        <v>9005</v>
      </c>
      <c r="H74" s="43"/>
      <c r="I74" s="36"/>
      <c r="J74" s="85"/>
    </row>
    <row r="75" spans="1:10" ht="22.5" customHeight="1" x14ac:dyDescent="0.25">
      <c r="A75" s="31">
        <f t="shared" si="0"/>
        <v>1</v>
      </c>
      <c r="B75" s="8">
        <f t="shared" si="1"/>
        <v>2</v>
      </c>
      <c r="C75" s="76"/>
      <c r="D75" s="77" t="str">
        <f t="shared" si="2"/>
        <v>Tue</v>
      </c>
      <c r="E75" s="45">
        <f>+E70+1</f>
        <v>44551</v>
      </c>
      <c r="F75" s="46"/>
      <c r="G75" s="47">
        <v>9005</v>
      </c>
      <c r="H75" s="48"/>
      <c r="I75" s="47"/>
      <c r="J75" s="86"/>
    </row>
    <row r="76" spans="1:10" ht="22.5" customHeight="1" x14ac:dyDescent="0.25">
      <c r="A76" s="31"/>
      <c r="C76" s="76"/>
      <c r="D76" s="77" t="str">
        <f>D75</f>
        <v>Tue</v>
      </c>
      <c r="E76" s="45">
        <f>E75</f>
        <v>44551</v>
      </c>
      <c r="F76" s="46"/>
      <c r="G76" s="47">
        <v>9005</v>
      </c>
      <c r="H76" s="48"/>
      <c r="I76" s="47"/>
      <c r="J76" s="86"/>
    </row>
    <row r="77" spans="1:10" ht="22.5" customHeight="1" x14ac:dyDescent="0.25">
      <c r="A77" s="31"/>
      <c r="C77" s="76"/>
      <c r="D77" s="77" t="str">
        <f t="shared" ref="D77:E79" si="15">D76</f>
        <v>Tue</v>
      </c>
      <c r="E77" s="45">
        <f t="shared" si="15"/>
        <v>44551</v>
      </c>
      <c r="F77" s="46"/>
      <c r="G77" s="47">
        <v>9005</v>
      </c>
      <c r="H77" s="48"/>
      <c r="I77" s="47"/>
      <c r="J77" s="86"/>
    </row>
    <row r="78" spans="1:10" ht="22.5" customHeight="1" x14ac:dyDescent="0.25">
      <c r="A78" s="31"/>
      <c r="C78" s="76"/>
      <c r="D78" s="77" t="str">
        <f t="shared" si="15"/>
        <v>Tue</v>
      </c>
      <c r="E78" s="45">
        <f t="shared" si="15"/>
        <v>44551</v>
      </c>
      <c r="F78" s="46"/>
      <c r="G78" s="47">
        <v>9005</v>
      </c>
      <c r="H78" s="48"/>
      <c r="I78" s="47"/>
      <c r="J78" s="86"/>
    </row>
    <row r="79" spans="1:10" ht="22.5" customHeight="1" x14ac:dyDescent="0.25">
      <c r="A79" s="31"/>
      <c r="C79" s="76"/>
      <c r="D79" s="77" t="str">
        <f t="shared" si="15"/>
        <v>Tue</v>
      </c>
      <c r="E79" s="45">
        <f t="shared" si="15"/>
        <v>44551</v>
      </c>
      <c r="F79" s="46"/>
      <c r="G79" s="47">
        <v>9005</v>
      </c>
      <c r="H79" s="48"/>
      <c r="I79" s="47"/>
      <c r="J79" s="86"/>
    </row>
    <row r="80" spans="1:10" ht="22.5" customHeight="1" x14ac:dyDescent="0.25">
      <c r="A80" s="31">
        <f t="shared" si="0"/>
        <v>1</v>
      </c>
      <c r="B80" s="8">
        <f t="shared" si="1"/>
        <v>3</v>
      </c>
      <c r="C80" s="76"/>
      <c r="D80" s="74" t="str">
        <f t="shared" si="2"/>
        <v>Wed</v>
      </c>
      <c r="E80" s="34">
        <f>+E75+1</f>
        <v>44552</v>
      </c>
      <c r="F80" s="35"/>
      <c r="G80" s="36">
        <v>9005</v>
      </c>
      <c r="H80" s="43"/>
      <c r="I80" s="36"/>
      <c r="J80" s="85"/>
    </row>
    <row r="81" spans="1:10" ht="22.5" customHeight="1" x14ac:dyDescent="0.25">
      <c r="A81" s="31"/>
      <c r="C81" s="76"/>
      <c r="D81" s="74" t="str">
        <f>D80</f>
        <v>Wed</v>
      </c>
      <c r="E81" s="34">
        <f>E80</f>
        <v>44552</v>
      </c>
      <c r="F81" s="35"/>
      <c r="G81" s="36">
        <v>9005</v>
      </c>
      <c r="H81" s="43"/>
      <c r="I81" s="36"/>
      <c r="J81" s="85"/>
    </row>
    <row r="82" spans="1:10" ht="22.5" customHeight="1" x14ac:dyDescent="0.25">
      <c r="A82" s="31"/>
      <c r="C82" s="76"/>
      <c r="D82" s="74" t="str">
        <f t="shared" ref="D82:E85" si="16">D81</f>
        <v>Wed</v>
      </c>
      <c r="E82" s="34">
        <f t="shared" si="16"/>
        <v>44552</v>
      </c>
      <c r="F82" s="35"/>
      <c r="G82" s="36">
        <v>9005</v>
      </c>
      <c r="H82" s="43"/>
      <c r="I82" s="36"/>
      <c r="J82" s="85"/>
    </row>
    <row r="83" spans="1:10" ht="22.5" customHeight="1" x14ac:dyDescent="0.25">
      <c r="A83" s="31"/>
      <c r="C83" s="76"/>
      <c r="D83" s="74" t="str">
        <f t="shared" si="16"/>
        <v>Wed</v>
      </c>
      <c r="E83" s="34">
        <f t="shared" si="16"/>
        <v>44552</v>
      </c>
      <c r="F83" s="35"/>
      <c r="G83" s="36">
        <v>9005</v>
      </c>
      <c r="H83" s="43"/>
      <c r="I83" s="36"/>
      <c r="J83" s="85"/>
    </row>
    <row r="84" spans="1:10" ht="22.5" customHeight="1" x14ac:dyDescent="0.25">
      <c r="A84" s="31"/>
      <c r="C84" s="76"/>
      <c r="D84" s="74" t="str">
        <f t="shared" si="16"/>
        <v>Wed</v>
      </c>
      <c r="E84" s="34">
        <f t="shared" si="16"/>
        <v>44552</v>
      </c>
      <c r="F84" s="35"/>
      <c r="G84" s="36">
        <v>9005</v>
      </c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6"/>
        <v>Wed</v>
      </c>
      <c r="E85" s="34">
        <f t="shared" si="16"/>
        <v>44552</v>
      </c>
      <c r="F85" s="35"/>
      <c r="G85" s="36">
        <v>9005</v>
      </c>
      <c r="H85" s="43"/>
      <c r="I85" s="36"/>
      <c r="J85" s="85"/>
    </row>
    <row r="86" spans="1:10" ht="22.5" customHeight="1" x14ac:dyDescent="0.25">
      <c r="A86" s="31">
        <f t="shared" si="0"/>
        <v>1</v>
      </c>
      <c r="B86" s="8">
        <f t="shared" si="1"/>
        <v>4</v>
      </c>
      <c r="C86" s="76"/>
      <c r="D86" s="77" t="str">
        <f>IF(B86=1,"Mo",IF(B86=2,"Tue",IF(B86=3,"Wed",IF(B86=4,"Thu",IF(B86=5,"Fri",IF(B86=6,"Sat",IF(B86=7,"Sun","")))))))</f>
        <v>Thu</v>
      </c>
      <c r="E86" s="45">
        <f>+E80+1</f>
        <v>44553</v>
      </c>
      <c r="F86" s="46"/>
      <c r="G86" s="47">
        <v>9005</v>
      </c>
      <c r="H86" s="71"/>
      <c r="I86" s="47"/>
      <c r="J86" s="86"/>
    </row>
    <row r="87" spans="1:10" ht="22.5" customHeight="1" x14ac:dyDescent="0.25">
      <c r="A87" s="31"/>
      <c r="C87" s="76"/>
      <c r="D87" s="77" t="str">
        <f>D86</f>
        <v>Thu</v>
      </c>
      <c r="E87" s="45">
        <f>E86</f>
        <v>44553</v>
      </c>
      <c r="F87" s="46"/>
      <c r="G87" s="47">
        <v>9005</v>
      </c>
      <c r="H87" s="71"/>
      <c r="I87" s="47"/>
      <c r="J87" s="86"/>
    </row>
    <row r="88" spans="1:10" ht="22.5" customHeight="1" x14ac:dyDescent="0.25">
      <c r="A88" s="31"/>
      <c r="C88" s="76"/>
      <c r="D88" s="77" t="str">
        <f t="shared" ref="D88:E90" si="17">D87</f>
        <v>Thu</v>
      </c>
      <c r="E88" s="45">
        <f t="shared" si="17"/>
        <v>44553</v>
      </c>
      <c r="F88" s="46"/>
      <c r="G88" s="47">
        <v>9005</v>
      </c>
      <c r="H88" s="71"/>
      <c r="I88" s="47"/>
      <c r="J88" s="86"/>
    </row>
    <row r="89" spans="1:10" ht="22.5" customHeight="1" x14ac:dyDescent="0.25">
      <c r="A89" s="31"/>
      <c r="C89" s="76"/>
      <c r="D89" s="77" t="str">
        <f t="shared" si="17"/>
        <v>Thu</v>
      </c>
      <c r="E89" s="45">
        <f t="shared" si="17"/>
        <v>44553</v>
      </c>
      <c r="F89" s="46"/>
      <c r="G89" s="47">
        <v>9005</v>
      </c>
      <c r="H89" s="71"/>
      <c r="I89" s="47"/>
      <c r="J89" s="86"/>
    </row>
    <row r="90" spans="1:10" ht="22.5" customHeight="1" x14ac:dyDescent="0.25">
      <c r="A90" s="31"/>
      <c r="C90" s="76"/>
      <c r="D90" s="77" t="str">
        <f t="shared" si="17"/>
        <v>Thu</v>
      </c>
      <c r="E90" s="45">
        <f t="shared" si="17"/>
        <v>44553</v>
      </c>
      <c r="F90" s="46"/>
      <c r="G90" s="47">
        <v>9005</v>
      </c>
      <c r="H90" s="71"/>
      <c r="I90" s="47"/>
      <c r="J90" s="86"/>
    </row>
    <row r="91" spans="1:10" ht="22.5" customHeight="1" x14ac:dyDescent="0.25">
      <c r="A91" s="31">
        <f t="shared" si="0"/>
        <v>1</v>
      </c>
      <c r="B91" s="8">
        <f t="shared" si="1"/>
        <v>5</v>
      </c>
      <c r="C91" s="76"/>
      <c r="D91" s="74" t="str">
        <f>IF(B91=1,"Mo",IF(B91=2,"Tue",IF(B91=3,"Wed",IF(B91=4,"Thu",IF(B91=5,"Fri",IF(B91=6,"Sat",IF(B91=7,"Sun","")))))))</f>
        <v>Fri</v>
      </c>
      <c r="E91" s="34">
        <f>+E86+1</f>
        <v>44554</v>
      </c>
      <c r="F91" s="35"/>
      <c r="G91" s="36">
        <v>9005</v>
      </c>
      <c r="H91" s="43"/>
      <c r="I91" s="36"/>
      <c r="J91" s="85"/>
    </row>
    <row r="92" spans="1:10" ht="22.5" customHeight="1" x14ac:dyDescent="0.25">
      <c r="A92" s="31"/>
      <c r="C92" s="76"/>
      <c r="D92" s="74" t="str">
        <f>D91</f>
        <v>Fri</v>
      </c>
      <c r="E92" s="34">
        <f>E91</f>
        <v>44554</v>
      </c>
      <c r="F92" s="35"/>
      <c r="G92" s="36">
        <v>9005</v>
      </c>
      <c r="H92" s="43"/>
      <c r="I92" s="36"/>
      <c r="J92" s="85"/>
    </row>
    <row r="93" spans="1:10" ht="22.5" customHeight="1" x14ac:dyDescent="0.25">
      <c r="A93" s="31"/>
      <c r="C93" s="76"/>
      <c r="D93" s="74" t="str">
        <f t="shared" ref="D93:E95" si="18">D92</f>
        <v>Fri</v>
      </c>
      <c r="E93" s="34">
        <f t="shared" si="18"/>
        <v>44554</v>
      </c>
      <c r="F93" s="35"/>
      <c r="G93" s="36">
        <v>9005</v>
      </c>
      <c r="H93" s="43"/>
      <c r="I93" s="36"/>
      <c r="J93" s="85"/>
    </row>
    <row r="94" spans="1:10" ht="22.5" customHeight="1" x14ac:dyDescent="0.25">
      <c r="A94" s="31"/>
      <c r="C94" s="76"/>
      <c r="D94" s="74" t="str">
        <f t="shared" si="18"/>
        <v>Fri</v>
      </c>
      <c r="E94" s="34">
        <f t="shared" si="18"/>
        <v>44554</v>
      </c>
      <c r="F94" s="35"/>
      <c r="G94" s="36">
        <v>9005</v>
      </c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8"/>
        <v>Fri</v>
      </c>
      <c r="E95" s="34">
        <f t="shared" si="18"/>
        <v>44554</v>
      </c>
      <c r="F95" s="35"/>
      <c r="G95" s="36">
        <v>9005</v>
      </c>
      <c r="H95" s="43"/>
      <c r="I95" s="36"/>
      <c r="J95" s="85"/>
    </row>
    <row r="96" spans="1:10" ht="22.5" customHeight="1" x14ac:dyDescent="0.25">
      <c r="A96" s="31" t="str">
        <f t="shared" si="0"/>
        <v/>
      </c>
      <c r="B96" s="8">
        <f t="shared" si="1"/>
        <v>6</v>
      </c>
      <c r="C96" s="76"/>
      <c r="D96" s="77" t="str">
        <f t="shared" si="2"/>
        <v>Sat</v>
      </c>
      <c r="E96" s="45">
        <f t="shared" ref="E96" si="19">+E91+1</f>
        <v>44555</v>
      </c>
      <c r="F96" s="46"/>
      <c r="G96" s="47">
        <v>9005</v>
      </c>
      <c r="H96" s="48"/>
      <c r="I96" s="47"/>
      <c r="J96" s="86"/>
    </row>
    <row r="97" spans="1:10" s="109" customFormat="1" ht="22.5" customHeight="1" x14ac:dyDescent="0.25">
      <c r="A97" s="108" t="str">
        <f t="shared" si="0"/>
        <v/>
      </c>
      <c r="B97" s="109">
        <f t="shared" si="1"/>
        <v>7</v>
      </c>
      <c r="C97" s="110"/>
      <c r="D97" s="77" t="str">
        <f t="shared" si="2"/>
        <v>Sun</v>
      </c>
      <c r="E97" s="45">
        <f>+E96+1</f>
        <v>44556</v>
      </c>
      <c r="F97" s="46"/>
      <c r="G97" s="47">
        <v>9005</v>
      </c>
      <c r="H97" s="48"/>
      <c r="I97" s="47"/>
      <c r="J97" s="86"/>
    </row>
    <row r="98" spans="1:10" ht="22.5" customHeight="1" x14ac:dyDescent="0.25">
      <c r="A98" s="31">
        <f t="shared" si="0"/>
        <v>1</v>
      </c>
      <c r="B98" s="8">
        <f t="shared" si="1"/>
        <v>1</v>
      </c>
      <c r="C98" s="76"/>
      <c r="D98" s="74" t="str">
        <f t="shared" si="2"/>
        <v>Mo</v>
      </c>
      <c r="E98" s="34">
        <f>+E97+1</f>
        <v>44557</v>
      </c>
      <c r="F98" s="35"/>
      <c r="G98" s="36">
        <v>9005</v>
      </c>
      <c r="H98" s="43"/>
      <c r="I98" s="36"/>
      <c r="J98" s="85"/>
    </row>
    <row r="99" spans="1:10" ht="22.5" customHeight="1" x14ac:dyDescent="0.25">
      <c r="A99" s="31"/>
      <c r="C99" s="76"/>
      <c r="D99" s="74" t="str">
        <f>D98</f>
        <v>Mo</v>
      </c>
      <c r="E99" s="34">
        <f>E98</f>
        <v>44557</v>
      </c>
      <c r="F99" s="35"/>
      <c r="G99" s="36">
        <v>9005</v>
      </c>
      <c r="H99" s="43"/>
      <c r="I99" s="36"/>
      <c r="J99" s="85"/>
    </row>
    <row r="100" spans="1:10" ht="22.5" customHeight="1" x14ac:dyDescent="0.25">
      <c r="A100" s="31"/>
      <c r="C100" s="76"/>
      <c r="D100" s="74" t="str">
        <f t="shared" ref="D100:E102" si="20">D99</f>
        <v>Mo</v>
      </c>
      <c r="E100" s="34">
        <f t="shared" si="20"/>
        <v>44557</v>
      </c>
      <c r="F100" s="35"/>
      <c r="G100" s="36">
        <v>9005</v>
      </c>
      <c r="H100" s="43"/>
      <c r="I100" s="36"/>
      <c r="J100" s="85"/>
    </row>
    <row r="101" spans="1:10" ht="22.5" customHeight="1" x14ac:dyDescent="0.25">
      <c r="A101" s="31"/>
      <c r="C101" s="76"/>
      <c r="D101" s="74" t="str">
        <f t="shared" si="20"/>
        <v>Mo</v>
      </c>
      <c r="E101" s="34">
        <f t="shared" si="20"/>
        <v>44557</v>
      </c>
      <c r="F101" s="35"/>
      <c r="G101" s="36">
        <v>9005</v>
      </c>
      <c r="H101" s="43"/>
      <c r="I101" s="36"/>
      <c r="J101" s="85"/>
    </row>
    <row r="102" spans="1:10" ht="22.5" customHeight="1" x14ac:dyDescent="0.25">
      <c r="A102" s="31"/>
      <c r="C102" s="76"/>
      <c r="D102" s="74" t="str">
        <f t="shared" si="20"/>
        <v>Mo</v>
      </c>
      <c r="E102" s="34">
        <f t="shared" si="20"/>
        <v>44557</v>
      </c>
      <c r="F102" s="35"/>
      <c r="G102" s="36">
        <v>9005</v>
      </c>
      <c r="H102" s="43"/>
      <c r="I102" s="36"/>
      <c r="J102" s="85"/>
    </row>
    <row r="103" spans="1:10" ht="22.5" customHeight="1" x14ac:dyDescent="0.25">
      <c r="A103" s="31">
        <f t="shared" si="0"/>
        <v>1</v>
      </c>
      <c r="B103" s="8">
        <f t="shared" si="1"/>
        <v>2</v>
      </c>
      <c r="C103" s="76"/>
      <c r="D103" s="77" t="str">
        <f t="shared" si="2"/>
        <v>Tue</v>
      </c>
      <c r="E103" s="45">
        <f>+E98+1</f>
        <v>44558</v>
      </c>
      <c r="F103" s="46"/>
      <c r="G103" s="47">
        <v>9005</v>
      </c>
      <c r="H103" s="51"/>
      <c r="I103" s="47"/>
      <c r="J103" s="86"/>
    </row>
    <row r="104" spans="1:10" ht="22.5" customHeight="1" x14ac:dyDescent="0.25">
      <c r="A104" s="31"/>
      <c r="C104" s="76"/>
      <c r="D104" s="77" t="str">
        <f>D103</f>
        <v>Tue</v>
      </c>
      <c r="E104" s="45">
        <f>E103</f>
        <v>44558</v>
      </c>
      <c r="F104" s="46"/>
      <c r="G104" s="47">
        <v>9005</v>
      </c>
      <c r="H104" s="51"/>
      <c r="I104" s="47"/>
      <c r="J104" s="86"/>
    </row>
    <row r="105" spans="1:10" ht="22.5" customHeight="1" x14ac:dyDescent="0.25">
      <c r="A105" s="31"/>
      <c r="C105" s="76"/>
      <c r="D105" s="77" t="str">
        <f t="shared" ref="D105:E107" si="21">D104</f>
        <v>Tue</v>
      </c>
      <c r="E105" s="45">
        <f t="shared" si="21"/>
        <v>44558</v>
      </c>
      <c r="F105" s="46"/>
      <c r="G105" s="47">
        <v>9005</v>
      </c>
      <c r="H105" s="51"/>
      <c r="I105" s="47"/>
      <c r="J105" s="86"/>
    </row>
    <row r="106" spans="1:10" ht="22.5" customHeight="1" x14ac:dyDescent="0.25">
      <c r="A106" s="31"/>
      <c r="C106" s="76"/>
      <c r="D106" s="77" t="str">
        <f t="shared" si="21"/>
        <v>Tue</v>
      </c>
      <c r="E106" s="45">
        <f t="shared" si="21"/>
        <v>44558</v>
      </c>
      <c r="F106" s="46"/>
      <c r="G106" s="47">
        <v>9005</v>
      </c>
      <c r="H106" s="51"/>
      <c r="I106" s="47"/>
      <c r="J106" s="86"/>
    </row>
    <row r="107" spans="1:10" ht="22.5" customHeight="1" x14ac:dyDescent="0.25">
      <c r="A107" s="31"/>
      <c r="C107" s="76"/>
      <c r="D107" s="77" t="str">
        <f t="shared" si="21"/>
        <v>Tue</v>
      </c>
      <c r="E107" s="45">
        <f t="shared" si="21"/>
        <v>44558</v>
      </c>
      <c r="F107" s="46"/>
      <c r="G107" s="47">
        <v>9005</v>
      </c>
      <c r="H107" s="51"/>
      <c r="I107" s="47"/>
      <c r="J107" s="86"/>
    </row>
    <row r="108" spans="1:10" ht="22.5" customHeight="1" x14ac:dyDescent="0.25">
      <c r="A108" s="31">
        <f t="shared" si="0"/>
        <v>1</v>
      </c>
      <c r="B108" s="8">
        <f>WEEKDAY(E103+1,2)</f>
        <v>3</v>
      </c>
      <c r="C108" s="76"/>
      <c r="D108" s="74" t="str">
        <f>IF(B108=1,"Mo",IF(B108=2,"Tue",IF(B108=3,"Wed",IF(B108=4,"Thu",IF(B108=5,"Fri",IF(B108=6,"Sat",IF(B108=7,"Sun","")))))))</f>
        <v>Wed</v>
      </c>
      <c r="E108" s="34">
        <f>IF(MONTH(E103+1)&gt;MONTH(E103),"",E103+1)</f>
        <v>44559</v>
      </c>
      <c r="F108" s="35"/>
      <c r="G108" s="36">
        <v>9005</v>
      </c>
      <c r="H108" s="43"/>
      <c r="I108" s="36"/>
      <c r="J108" s="85"/>
    </row>
    <row r="109" spans="1:10" ht="22.5" customHeight="1" x14ac:dyDescent="0.25">
      <c r="A109" s="31"/>
      <c r="C109" s="76"/>
      <c r="D109" s="74" t="str">
        <f>D108</f>
        <v>Wed</v>
      </c>
      <c r="E109" s="34">
        <f>E108</f>
        <v>44559</v>
      </c>
      <c r="F109" s="35"/>
      <c r="G109" s="36">
        <v>9005</v>
      </c>
      <c r="H109" s="43"/>
      <c r="I109" s="36"/>
      <c r="J109" s="85"/>
    </row>
    <row r="110" spans="1:10" ht="22.5" customHeight="1" x14ac:dyDescent="0.25">
      <c r="A110" s="31"/>
      <c r="C110" s="76"/>
      <c r="D110" s="74" t="str">
        <f t="shared" ref="D110:E112" si="22">D109</f>
        <v>Wed</v>
      </c>
      <c r="E110" s="34">
        <f t="shared" si="22"/>
        <v>44559</v>
      </c>
      <c r="F110" s="35"/>
      <c r="G110" s="36">
        <v>9005</v>
      </c>
      <c r="H110" s="43"/>
      <c r="I110" s="36"/>
      <c r="J110" s="85"/>
    </row>
    <row r="111" spans="1:10" ht="22.5" customHeight="1" x14ac:dyDescent="0.25">
      <c r="A111" s="31"/>
      <c r="C111" s="76"/>
      <c r="D111" s="74" t="str">
        <f t="shared" si="22"/>
        <v>Wed</v>
      </c>
      <c r="E111" s="34">
        <f t="shared" si="22"/>
        <v>44559</v>
      </c>
      <c r="F111" s="35"/>
      <c r="G111" s="36">
        <v>9005</v>
      </c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si="22"/>
        <v>Wed</v>
      </c>
      <c r="E112" s="34">
        <f t="shared" si="22"/>
        <v>44559</v>
      </c>
      <c r="F112" s="35"/>
      <c r="G112" s="36">
        <v>9005</v>
      </c>
      <c r="H112" s="43"/>
      <c r="I112" s="36"/>
      <c r="J112" s="85"/>
    </row>
    <row r="113" spans="1:10" ht="22.5" customHeight="1" x14ac:dyDescent="0.25">
      <c r="A113" s="31">
        <f t="shared" si="0"/>
        <v>1</v>
      </c>
      <c r="B113" s="8">
        <v>3</v>
      </c>
      <c r="C113" s="76"/>
      <c r="D113" s="77" t="str">
        <f>IF(B86=1,"Mo",IF(B86=2,"Tue",IF(B86=3,"Wed",IF(B86=4,"Thu",IF(B86=5,"Fri",IF(B86=6,"Sat",IF(B86=7,"Sun","")))))))</f>
        <v>Thu</v>
      </c>
      <c r="E113" s="45">
        <f>IF(MONTH(E108+1)&gt;MONTH(E108),"",E108+1)</f>
        <v>44560</v>
      </c>
      <c r="F113" s="46"/>
      <c r="G113" s="47">
        <v>9005</v>
      </c>
      <c r="H113" s="71"/>
      <c r="I113" s="47"/>
      <c r="J113" s="86"/>
    </row>
    <row r="114" spans="1:10" ht="22.5" customHeight="1" x14ac:dyDescent="0.25">
      <c r="A114" s="31"/>
      <c r="C114" s="76"/>
      <c r="D114" s="95" t="str">
        <f>D113</f>
        <v>Thu</v>
      </c>
      <c r="E114" s="96">
        <f>E113</f>
        <v>44560</v>
      </c>
      <c r="F114" s="97"/>
      <c r="G114" s="98">
        <v>9005</v>
      </c>
      <c r="H114" s="99"/>
      <c r="I114" s="98"/>
      <c r="J114" s="100"/>
    </row>
    <row r="115" spans="1:10" ht="22.5" customHeight="1" x14ac:dyDescent="0.25">
      <c r="A115" s="31"/>
      <c r="C115" s="76"/>
      <c r="D115" s="95" t="str">
        <f t="shared" ref="D115:E117" si="23">D114</f>
        <v>Thu</v>
      </c>
      <c r="E115" s="96">
        <f t="shared" si="23"/>
        <v>44560</v>
      </c>
      <c r="F115" s="97"/>
      <c r="G115" s="98">
        <v>9005</v>
      </c>
      <c r="H115" s="99"/>
      <c r="I115" s="98"/>
      <c r="J115" s="100"/>
    </row>
    <row r="116" spans="1:10" ht="21.75" customHeight="1" x14ac:dyDescent="0.25">
      <c r="A116" s="31"/>
      <c r="C116" s="76"/>
      <c r="D116" s="95" t="str">
        <f t="shared" si="23"/>
        <v>Thu</v>
      </c>
      <c r="E116" s="96">
        <f t="shared" si="23"/>
        <v>44560</v>
      </c>
      <c r="F116" s="97"/>
      <c r="G116" s="98">
        <v>9005</v>
      </c>
      <c r="H116" s="99"/>
      <c r="I116" s="98"/>
      <c r="J116" s="100"/>
    </row>
    <row r="117" spans="1:10" ht="21.75" customHeight="1" x14ac:dyDescent="0.25">
      <c r="A117" s="31"/>
      <c r="C117" s="111"/>
      <c r="D117" s="95" t="str">
        <f t="shared" si="23"/>
        <v>Thu</v>
      </c>
      <c r="E117" s="96">
        <f t="shared" si="23"/>
        <v>44560</v>
      </c>
      <c r="F117" s="97"/>
      <c r="G117" s="98">
        <v>9005</v>
      </c>
      <c r="H117" s="99"/>
      <c r="I117" s="98"/>
      <c r="J117" s="100"/>
    </row>
    <row r="118" spans="1:10" ht="21.75" customHeight="1" x14ac:dyDescent="0.25">
      <c r="A118" s="31"/>
      <c r="C118" s="111"/>
      <c r="D118" s="95" t="str">
        <f>IF(B91=1,"Mo",IF(B91=2,"Tue",IF(B91=3,"Wed",IF(B91=4,"Thu",IF(B91=5,"Fri",IF(B91=6,"Sat",IF(B91=7,"Sun","")))))))</f>
        <v>Fri</v>
      </c>
      <c r="E118" s="96">
        <f>IF(MONTH(E113+1)&gt;MONTH(E113),"",E113+1)</f>
        <v>44561</v>
      </c>
      <c r="F118" s="97"/>
      <c r="G118" s="98">
        <v>9005</v>
      </c>
      <c r="H118" s="99"/>
      <c r="I118" s="98"/>
      <c r="J118" s="100"/>
    </row>
    <row r="119" spans="1:10" ht="21.75" customHeight="1" x14ac:dyDescent="0.25">
      <c r="A119" s="31"/>
      <c r="C119" s="111"/>
      <c r="D119" s="95" t="str">
        <f>D118</f>
        <v>Fri</v>
      </c>
      <c r="E119" s="96">
        <f>E118</f>
        <v>44561</v>
      </c>
      <c r="F119" s="97"/>
      <c r="G119" s="98">
        <v>9005</v>
      </c>
      <c r="H119" s="99"/>
      <c r="I119" s="98"/>
      <c r="J119" s="100"/>
    </row>
    <row r="120" spans="1:10" ht="21.75" customHeight="1" x14ac:dyDescent="0.25">
      <c r="A120" s="31"/>
      <c r="C120" s="111"/>
      <c r="D120" s="95" t="str">
        <f t="shared" ref="D120:D122" si="24">D119</f>
        <v>Fri</v>
      </c>
      <c r="E120" s="96">
        <f t="shared" ref="E120:E122" si="25">E119</f>
        <v>44561</v>
      </c>
      <c r="F120" s="97"/>
      <c r="G120" s="98">
        <v>9005</v>
      </c>
      <c r="H120" s="99"/>
      <c r="I120" s="98"/>
      <c r="J120" s="100"/>
    </row>
    <row r="121" spans="1:10" ht="21.75" customHeight="1" x14ac:dyDescent="0.25">
      <c r="A121" s="31"/>
      <c r="C121" s="111"/>
      <c r="D121" s="95" t="str">
        <f t="shared" si="24"/>
        <v>Fri</v>
      </c>
      <c r="E121" s="96">
        <f t="shared" si="25"/>
        <v>44561</v>
      </c>
      <c r="F121" s="97"/>
      <c r="G121" s="98">
        <v>9005</v>
      </c>
      <c r="H121" s="99"/>
      <c r="I121" s="98"/>
      <c r="J121" s="100"/>
    </row>
    <row r="122" spans="1:10" ht="21.75" customHeight="1" thickBot="1" x14ac:dyDescent="0.3">
      <c r="A122" s="31"/>
      <c r="C122" s="81"/>
      <c r="D122" s="112" t="str">
        <f t="shared" si="24"/>
        <v>Fri</v>
      </c>
      <c r="E122" s="102">
        <f t="shared" si="25"/>
        <v>44561</v>
      </c>
      <c r="F122" s="103"/>
      <c r="G122" s="104">
        <v>9005</v>
      </c>
      <c r="H122" s="105"/>
      <c r="I122" s="104"/>
      <c r="J122" s="106"/>
    </row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</sheetData>
  <mergeCells count="2">
    <mergeCell ref="D1:J1"/>
    <mergeCell ref="D4:E4"/>
  </mergeCells>
  <conditionalFormatting sqref="C11:C112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">
    <cfRule type="expression" dxfId="24" priority="23" stopIfTrue="1">
      <formula>IF($A11="",B11,"")</formula>
    </cfRule>
  </conditionalFormatting>
  <conditionalFormatting sqref="E12:E112">
    <cfRule type="expression" dxfId="23" priority="24" stopIfTrue="1">
      <formula>IF($A12&lt;&gt;1,B12,"")</formula>
    </cfRule>
  </conditionalFormatting>
  <conditionalFormatting sqref="D11:D112">
    <cfRule type="expression" dxfId="22" priority="25" stopIfTrue="1">
      <formula>IF($A11="",B11,)</formula>
    </cfRule>
  </conditionalFormatting>
  <conditionalFormatting sqref="G14:G68 G70:G107 G11:G12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03:G107 G75:G96 G14 G21:G41 G48:G68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2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2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13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13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13:C122">
    <cfRule type="expression" dxfId="9" priority="8" stopIfTrue="1">
      <formula>IF($A113=1,B113,)</formula>
    </cfRule>
    <cfRule type="expression" dxfId="8" priority="9" stopIfTrue="1">
      <formula>IF($A113="",B113,)</formula>
    </cfRule>
  </conditionalFormatting>
  <conditionalFormatting sqref="D113:D122">
    <cfRule type="expression" dxfId="7" priority="10" stopIfTrue="1">
      <formula>IF($A113="",B113,)</formula>
    </cfRule>
  </conditionalFormatting>
  <conditionalFormatting sqref="E113:E122">
    <cfRule type="expression" dxfId="6" priority="7" stopIfTrue="1">
      <formula>IF($A113&lt;&gt;1,B113,"")</formula>
    </cfRule>
  </conditionalFormatting>
  <conditionalFormatting sqref="G43:G47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69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69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3" t="s">
        <v>8</v>
      </c>
      <c r="E4" s="17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48" priority="29" stopIfTrue="1">
      <formula>IF($A11=1,B11,)</formula>
    </cfRule>
    <cfRule type="expression" dxfId="347" priority="30" stopIfTrue="1">
      <formula>IF($A11="",B11,)</formula>
    </cfRule>
  </conditionalFormatting>
  <conditionalFormatting sqref="E11:E15">
    <cfRule type="expression" dxfId="346" priority="31" stopIfTrue="1">
      <formula>IF($A11="",B11,"")</formula>
    </cfRule>
  </conditionalFormatting>
  <conditionalFormatting sqref="E16:E124">
    <cfRule type="expression" dxfId="345" priority="32" stopIfTrue="1">
      <formula>IF($A16&lt;&gt;1,B16,"")</formula>
    </cfRule>
  </conditionalFormatting>
  <conditionalFormatting sqref="D11:D124">
    <cfRule type="expression" dxfId="344" priority="33" stopIfTrue="1">
      <formula>IF($A11="",B11,)</formula>
    </cfRule>
  </conditionalFormatting>
  <conditionalFormatting sqref="G11:G16 G82:G119 G18:G76">
    <cfRule type="expression" dxfId="343" priority="34" stopIfTrue="1">
      <formula>#REF!="Freelancer"</formula>
    </cfRule>
    <cfRule type="expression" dxfId="342" priority="35" stopIfTrue="1">
      <formula>#REF!="DTC Int. Staff"</formula>
    </cfRule>
  </conditionalFormatting>
  <conditionalFormatting sqref="G115:G119 G87:G104 G18:G22 G33:G49 G60:G76">
    <cfRule type="expression" dxfId="341" priority="27" stopIfTrue="1">
      <formula>$F$5="Freelancer"</formula>
    </cfRule>
    <cfRule type="expression" dxfId="340" priority="28" stopIfTrue="1">
      <formula>$F$5="DTC Int. Staff"</formula>
    </cfRule>
  </conditionalFormatting>
  <conditionalFormatting sqref="G16">
    <cfRule type="expression" dxfId="339" priority="25" stopIfTrue="1">
      <formula>#REF!="Freelancer"</formula>
    </cfRule>
    <cfRule type="expression" dxfId="338" priority="26" stopIfTrue="1">
      <formula>#REF!="DTC Int. Staff"</formula>
    </cfRule>
  </conditionalFormatting>
  <conditionalFormatting sqref="G16">
    <cfRule type="expression" dxfId="337" priority="23" stopIfTrue="1">
      <formula>$F$5="Freelancer"</formula>
    </cfRule>
    <cfRule type="expression" dxfId="336" priority="24" stopIfTrue="1">
      <formula>$F$5="DTC Int. Staff"</formula>
    </cfRule>
  </conditionalFormatting>
  <conditionalFormatting sqref="G17">
    <cfRule type="expression" dxfId="335" priority="21" stopIfTrue="1">
      <formula>#REF!="Freelancer"</formula>
    </cfRule>
    <cfRule type="expression" dxfId="334" priority="22" stopIfTrue="1">
      <formula>#REF!="DTC Int. Staff"</formula>
    </cfRule>
  </conditionalFormatting>
  <conditionalFormatting sqref="G17">
    <cfRule type="expression" dxfId="333" priority="19" stopIfTrue="1">
      <formula>$F$5="Freelancer"</formula>
    </cfRule>
    <cfRule type="expression" dxfId="332" priority="20" stopIfTrue="1">
      <formula>$F$5="DTC Int. Staff"</formula>
    </cfRule>
  </conditionalFormatting>
  <conditionalFormatting sqref="C126">
    <cfRule type="expression" dxfId="331" priority="16" stopIfTrue="1">
      <formula>IF($A126=1,B126,)</formula>
    </cfRule>
    <cfRule type="expression" dxfId="330" priority="17" stopIfTrue="1">
      <formula>IF($A126="",B126,)</formula>
    </cfRule>
  </conditionalFormatting>
  <conditionalFormatting sqref="D126">
    <cfRule type="expression" dxfId="329" priority="18" stopIfTrue="1">
      <formula>IF($A126="",B126,)</formula>
    </cfRule>
  </conditionalFormatting>
  <conditionalFormatting sqref="C125">
    <cfRule type="expression" dxfId="328" priority="13" stopIfTrue="1">
      <formula>IF($A125=1,B125,)</formula>
    </cfRule>
    <cfRule type="expression" dxfId="327" priority="14" stopIfTrue="1">
      <formula>IF($A125="",B125,)</formula>
    </cfRule>
  </conditionalFormatting>
  <conditionalFormatting sqref="D125">
    <cfRule type="expression" dxfId="326" priority="15" stopIfTrue="1">
      <formula>IF($A125="",B125,)</formula>
    </cfRule>
  </conditionalFormatting>
  <conditionalFormatting sqref="E125">
    <cfRule type="expression" dxfId="325" priority="12" stopIfTrue="1">
      <formula>IF($A125&lt;&gt;1,B125,"")</formula>
    </cfRule>
  </conditionalFormatting>
  <conditionalFormatting sqref="E126">
    <cfRule type="expression" dxfId="324" priority="11" stopIfTrue="1">
      <formula>IF($A126&lt;&gt;1,B126,"")</formula>
    </cfRule>
  </conditionalFormatting>
  <conditionalFormatting sqref="G55:G59">
    <cfRule type="expression" dxfId="323" priority="9" stopIfTrue="1">
      <formula>$F$5="Freelancer"</formula>
    </cfRule>
    <cfRule type="expression" dxfId="322" priority="10" stopIfTrue="1">
      <formula>$F$5="DTC Int. Staff"</formula>
    </cfRule>
  </conditionalFormatting>
  <conditionalFormatting sqref="G77:G81">
    <cfRule type="expression" dxfId="321" priority="7" stopIfTrue="1">
      <formula>#REF!="Freelancer"</formula>
    </cfRule>
    <cfRule type="expression" dxfId="320" priority="8" stopIfTrue="1">
      <formula>#REF!="DTC Int. Staff"</formula>
    </cfRule>
  </conditionalFormatting>
  <conditionalFormatting sqref="G77:G81">
    <cfRule type="expression" dxfId="319" priority="5" stopIfTrue="1">
      <formula>$F$5="Freelancer"</formula>
    </cfRule>
    <cfRule type="expression" dxfId="31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3" t="s">
        <v>8</v>
      </c>
      <c r="E4" s="17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17" priority="42" stopIfTrue="1">
      <formula>IF($A11=1,B11,)</formula>
    </cfRule>
    <cfRule type="expression" dxfId="316" priority="43" stopIfTrue="1">
      <formula>IF($A11="",B11,)</formula>
    </cfRule>
  </conditionalFormatting>
  <conditionalFormatting sqref="E11:E15">
    <cfRule type="expression" dxfId="315" priority="44" stopIfTrue="1">
      <formula>IF($A11="",B11,"")</formula>
    </cfRule>
  </conditionalFormatting>
  <conditionalFormatting sqref="E17:E20 E26:E43 E48 E53:E70 E75 E80:E98 E103 E108:E119">
    <cfRule type="expression" dxfId="314" priority="45" stopIfTrue="1">
      <formula>IF($A17&lt;&gt;1,B17,"")</formula>
    </cfRule>
  </conditionalFormatting>
  <conditionalFormatting sqref="D11:D15 D26:D43 D48 D53:D70 D75 D80:D98 D103 D108:D119 D17:D20">
    <cfRule type="expression" dxfId="313" priority="46" stopIfTrue="1">
      <formula>IF($A11="",B11,)</formula>
    </cfRule>
  </conditionalFormatting>
  <conditionalFormatting sqref="G11:G20 G26:G84 G90:G119">
    <cfRule type="expression" dxfId="312" priority="47" stopIfTrue="1">
      <formula>#REF!="Freelancer"</formula>
    </cfRule>
    <cfRule type="expression" dxfId="311" priority="48" stopIfTrue="1">
      <formula>#REF!="DTC Int. Staff"</formula>
    </cfRule>
  </conditionalFormatting>
  <conditionalFormatting sqref="G119 G26:G30 G37:G57 G64:G84 G91:G112">
    <cfRule type="expression" dxfId="310" priority="40" stopIfTrue="1">
      <formula>$F$5="Freelancer"</formula>
    </cfRule>
    <cfRule type="expression" dxfId="309" priority="41" stopIfTrue="1">
      <formula>$F$5="DTC Int. Staff"</formula>
    </cfRule>
  </conditionalFormatting>
  <conditionalFormatting sqref="G16:G20">
    <cfRule type="expression" dxfId="308" priority="38" stopIfTrue="1">
      <formula>#REF!="Freelancer"</formula>
    </cfRule>
    <cfRule type="expression" dxfId="307" priority="39" stopIfTrue="1">
      <formula>#REF!="DTC Int. Staff"</formula>
    </cfRule>
  </conditionalFormatting>
  <conditionalFormatting sqref="G16:G20">
    <cfRule type="expression" dxfId="306" priority="36" stopIfTrue="1">
      <formula>$F$5="Freelancer"</formula>
    </cfRule>
    <cfRule type="expression" dxfId="305" priority="37" stopIfTrue="1">
      <formula>$F$5="DTC Int. Staff"</formula>
    </cfRule>
  </conditionalFormatting>
  <conditionalFormatting sqref="G21:G25">
    <cfRule type="expression" dxfId="304" priority="34" stopIfTrue="1">
      <formula>#REF!="Freelancer"</formula>
    </cfRule>
    <cfRule type="expression" dxfId="303" priority="35" stopIfTrue="1">
      <formula>#REF!="DTC Int. Staff"</formula>
    </cfRule>
  </conditionalFormatting>
  <conditionalFormatting sqref="G21:G25">
    <cfRule type="expression" dxfId="302" priority="32" stopIfTrue="1">
      <formula>$F$5="Freelancer"</formula>
    </cfRule>
    <cfRule type="expression" dxfId="301" priority="33" stopIfTrue="1">
      <formula>$F$5="DTC Int. Staff"</formula>
    </cfRule>
  </conditionalFormatting>
  <conditionalFormatting sqref="G63">
    <cfRule type="expression" dxfId="300" priority="22" stopIfTrue="1">
      <formula>$F$5="Freelancer"</formula>
    </cfRule>
    <cfRule type="expression" dxfId="299" priority="23" stopIfTrue="1">
      <formula>$F$5="DTC Int. Staff"</formula>
    </cfRule>
  </conditionalFormatting>
  <conditionalFormatting sqref="G85:G89">
    <cfRule type="expression" dxfId="298" priority="20" stopIfTrue="1">
      <formula>#REF!="Freelancer"</formula>
    </cfRule>
    <cfRule type="expression" dxfId="297" priority="21" stopIfTrue="1">
      <formula>#REF!="DTC Int. Staff"</formula>
    </cfRule>
  </conditionalFormatting>
  <conditionalFormatting sqref="G85:G89">
    <cfRule type="expression" dxfId="296" priority="18" stopIfTrue="1">
      <formula>$F$5="Freelancer"</formula>
    </cfRule>
    <cfRule type="expression" dxfId="295" priority="19" stopIfTrue="1">
      <formula>$F$5="DTC Int. Staff"</formula>
    </cfRule>
  </conditionalFormatting>
  <conditionalFormatting sqref="E22:E25">
    <cfRule type="expression" dxfId="294" priority="16" stopIfTrue="1">
      <formula>IF($A22&lt;&gt;1,B22,"")</formula>
    </cfRule>
  </conditionalFormatting>
  <conditionalFormatting sqref="D22:D25">
    <cfRule type="expression" dxfId="293" priority="17" stopIfTrue="1">
      <formula>IF($A22="",B22,)</formula>
    </cfRule>
  </conditionalFormatting>
  <conditionalFormatting sqref="E44:E47">
    <cfRule type="expression" dxfId="292" priority="14" stopIfTrue="1">
      <formula>IF($A44&lt;&gt;1,B44,"")</formula>
    </cfRule>
  </conditionalFormatting>
  <conditionalFormatting sqref="D44:D47">
    <cfRule type="expression" dxfId="291" priority="15" stopIfTrue="1">
      <formula>IF($A44="",B44,)</formula>
    </cfRule>
  </conditionalFormatting>
  <conditionalFormatting sqref="E49:E52">
    <cfRule type="expression" dxfId="290" priority="12" stopIfTrue="1">
      <formula>IF($A49&lt;&gt;1,B49,"")</formula>
    </cfRule>
  </conditionalFormatting>
  <conditionalFormatting sqref="D49:D52">
    <cfRule type="expression" dxfId="289" priority="13" stopIfTrue="1">
      <formula>IF($A49="",B49,)</formula>
    </cfRule>
  </conditionalFormatting>
  <conditionalFormatting sqref="E71:E74">
    <cfRule type="expression" dxfId="288" priority="10" stopIfTrue="1">
      <formula>IF($A71&lt;&gt;1,B71,"")</formula>
    </cfRule>
  </conditionalFormatting>
  <conditionalFormatting sqref="D71:D74">
    <cfRule type="expression" dxfId="287" priority="11" stopIfTrue="1">
      <formula>IF($A71="",B71,)</formula>
    </cfRule>
  </conditionalFormatting>
  <conditionalFormatting sqref="E76:E79">
    <cfRule type="expression" dxfId="286" priority="8" stopIfTrue="1">
      <formula>IF($A76&lt;&gt;1,B76,"")</formula>
    </cfRule>
  </conditionalFormatting>
  <conditionalFormatting sqref="D76:D79">
    <cfRule type="expression" dxfId="285" priority="9" stopIfTrue="1">
      <formula>IF($A76="",B76,)</formula>
    </cfRule>
  </conditionalFormatting>
  <conditionalFormatting sqref="E93">
    <cfRule type="timePeriod" dxfId="284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83" priority="5" stopIfTrue="1">
      <formula>IF($A99&lt;&gt;1,B99,"")</formula>
    </cfRule>
  </conditionalFormatting>
  <conditionalFormatting sqref="D99:D102">
    <cfRule type="expression" dxfId="282" priority="6" stopIfTrue="1">
      <formula>IF($A99="",B99,)</formula>
    </cfRule>
  </conditionalFormatting>
  <conditionalFormatting sqref="E99:E102">
    <cfRule type="timePeriod" dxfId="281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80" priority="2" stopIfTrue="1">
      <formula>IF($A104&lt;&gt;1,B104,"")</formula>
    </cfRule>
  </conditionalFormatting>
  <conditionalFormatting sqref="D104:D107">
    <cfRule type="expression" dxfId="279" priority="3" stopIfTrue="1">
      <formula>IF($A104="",B104,)</formula>
    </cfRule>
  </conditionalFormatting>
  <conditionalFormatting sqref="E104:E107">
    <cfRule type="timePeriod" dxfId="278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3" t="s">
        <v>8</v>
      </c>
      <c r="E4" s="17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77" priority="29" stopIfTrue="1">
      <formula>IF($A11=1,B11,)</formula>
    </cfRule>
    <cfRule type="expression" dxfId="276" priority="30" stopIfTrue="1">
      <formula>IF($A11="",B11,)</formula>
    </cfRule>
  </conditionalFormatting>
  <conditionalFormatting sqref="E11:E15">
    <cfRule type="expression" dxfId="275" priority="31" stopIfTrue="1">
      <formula>IF($A11="",B11,"")</formula>
    </cfRule>
  </conditionalFormatting>
  <conditionalFormatting sqref="E130:E134 E26:E124">
    <cfRule type="expression" dxfId="274" priority="32" stopIfTrue="1">
      <formula>IF($A26&lt;&gt;1,B26,"")</formula>
    </cfRule>
  </conditionalFormatting>
  <conditionalFormatting sqref="D130:D134 D11:D15 D26:D124">
    <cfRule type="expression" dxfId="273" priority="33" stopIfTrue="1">
      <formula>IF($A11="",B11,)</formula>
    </cfRule>
  </conditionalFormatting>
  <conditionalFormatting sqref="G11:G20 G26:G84 G90:G119">
    <cfRule type="expression" dxfId="272" priority="34" stopIfTrue="1">
      <formula>#REF!="Freelancer"</formula>
    </cfRule>
    <cfRule type="expression" dxfId="271" priority="35" stopIfTrue="1">
      <formula>#REF!="DTC Int. Staff"</formula>
    </cfRule>
  </conditionalFormatting>
  <conditionalFormatting sqref="G119 G26:G30 G37:G57 G64:G84 G91:G112">
    <cfRule type="expression" dxfId="270" priority="27" stopIfTrue="1">
      <formula>$F$5="Freelancer"</formula>
    </cfRule>
    <cfRule type="expression" dxfId="269" priority="28" stopIfTrue="1">
      <formula>$F$5="DTC Int. Staff"</formula>
    </cfRule>
  </conditionalFormatting>
  <conditionalFormatting sqref="G16:G20">
    <cfRule type="expression" dxfId="268" priority="25" stopIfTrue="1">
      <formula>#REF!="Freelancer"</formula>
    </cfRule>
    <cfRule type="expression" dxfId="267" priority="26" stopIfTrue="1">
      <formula>#REF!="DTC Int. Staff"</formula>
    </cfRule>
  </conditionalFormatting>
  <conditionalFormatting sqref="G16:G20">
    <cfRule type="expression" dxfId="266" priority="23" stopIfTrue="1">
      <formula>$F$5="Freelancer"</formula>
    </cfRule>
    <cfRule type="expression" dxfId="265" priority="24" stopIfTrue="1">
      <formula>$F$5="DTC Int. Staff"</formula>
    </cfRule>
  </conditionalFormatting>
  <conditionalFormatting sqref="G21:G25">
    <cfRule type="expression" dxfId="264" priority="21" stopIfTrue="1">
      <formula>#REF!="Freelancer"</formula>
    </cfRule>
    <cfRule type="expression" dxfId="263" priority="22" stopIfTrue="1">
      <formula>#REF!="DTC Int. Staff"</formula>
    </cfRule>
  </conditionalFormatting>
  <conditionalFormatting sqref="G21:G25">
    <cfRule type="expression" dxfId="262" priority="19" stopIfTrue="1">
      <formula>$F$5="Freelancer"</formula>
    </cfRule>
    <cfRule type="expression" dxfId="261" priority="20" stopIfTrue="1">
      <formula>$F$5="DTC Int. Staff"</formula>
    </cfRule>
  </conditionalFormatting>
  <conditionalFormatting sqref="C125:C129">
    <cfRule type="expression" dxfId="260" priority="13" stopIfTrue="1">
      <formula>IF($A125=1,B125,)</formula>
    </cfRule>
    <cfRule type="expression" dxfId="259" priority="14" stopIfTrue="1">
      <formula>IF($A125="",B125,)</formula>
    </cfRule>
  </conditionalFormatting>
  <conditionalFormatting sqref="D125:D129">
    <cfRule type="expression" dxfId="258" priority="15" stopIfTrue="1">
      <formula>IF($A125="",B125,)</formula>
    </cfRule>
  </conditionalFormatting>
  <conditionalFormatting sqref="E125:E129">
    <cfRule type="expression" dxfId="257" priority="12" stopIfTrue="1">
      <formula>IF($A125&lt;&gt;1,B125,"")</formula>
    </cfRule>
  </conditionalFormatting>
  <conditionalFormatting sqref="G63">
    <cfRule type="expression" dxfId="256" priority="9" stopIfTrue="1">
      <formula>$F$5="Freelancer"</formula>
    </cfRule>
    <cfRule type="expression" dxfId="255" priority="10" stopIfTrue="1">
      <formula>$F$5="DTC Int. Staff"</formula>
    </cfRule>
  </conditionalFormatting>
  <conditionalFormatting sqref="G85:G89">
    <cfRule type="expression" dxfId="254" priority="7" stopIfTrue="1">
      <formula>#REF!="Freelancer"</formula>
    </cfRule>
    <cfRule type="expression" dxfId="253" priority="8" stopIfTrue="1">
      <formula>#REF!="DTC Int. Staff"</formula>
    </cfRule>
  </conditionalFormatting>
  <conditionalFormatting sqref="G85:G89">
    <cfRule type="expression" dxfId="252" priority="5" stopIfTrue="1">
      <formula>$F$5="Freelancer"</formula>
    </cfRule>
    <cfRule type="expression" dxfId="251" priority="6" stopIfTrue="1">
      <formula>$F$5="DTC Int. Staff"</formula>
    </cfRule>
  </conditionalFormatting>
  <conditionalFormatting sqref="E17:E20">
    <cfRule type="expression" dxfId="250" priority="3" stopIfTrue="1">
      <formula>IF($A17="",B17,"")</formula>
    </cfRule>
  </conditionalFormatting>
  <conditionalFormatting sqref="D17:D20">
    <cfRule type="expression" dxfId="249" priority="4" stopIfTrue="1">
      <formula>IF($A17="",B17,)</formula>
    </cfRule>
  </conditionalFormatting>
  <conditionalFormatting sqref="E22:E25">
    <cfRule type="expression" dxfId="248" priority="1" stopIfTrue="1">
      <formula>IF($A22="",B22,"")</formula>
    </cfRule>
  </conditionalFormatting>
  <conditionalFormatting sqref="D22:D25">
    <cfRule type="expression" dxfId="24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3" t="s">
        <v>8</v>
      </c>
      <c r="E4" s="17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46" priority="25" stopIfTrue="1">
      <formula>IF($A11=1,B11,)</formula>
    </cfRule>
    <cfRule type="expression" dxfId="245" priority="26" stopIfTrue="1">
      <formula>IF($A11="",B11,)</formula>
    </cfRule>
  </conditionalFormatting>
  <conditionalFormatting sqref="E11:E15">
    <cfRule type="expression" dxfId="244" priority="27" stopIfTrue="1">
      <formula>IF($A11="",B11,"")</formula>
    </cfRule>
  </conditionalFormatting>
  <conditionalFormatting sqref="E16:E128">
    <cfRule type="expression" dxfId="243" priority="28" stopIfTrue="1">
      <formula>IF($A16&lt;&gt;1,B16,"")</formula>
    </cfRule>
  </conditionalFormatting>
  <conditionalFormatting sqref="D11:D128">
    <cfRule type="expression" dxfId="242" priority="29" stopIfTrue="1">
      <formula>IF($A11="",B11,)</formula>
    </cfRule>
  </conditionalFormatting>
  <conditionalFormatting sqref="G11:G20 G82:G123 G22:G76">
    <cfRule type="expression" dxfId="241" priority="30" stopIfTrue="1">
      <formula>#REF!="Freelancer"</formula>
    </cfRule>
    <cfRule type="expression" dxfId="240" priority="31" stopIfTrue="1">
      <formula>#REF!="DTC Int. Staff"</formula>
    </cfRule>
  </conditionalFormatting>
  <conditionalFormatting sqref="G119:G123 G87:G108 G22 G33:G49 G60:G76">
    <cfRule type="expression" dxfId="239" priority="23" stopIfTrue="1">
      <formula>$F$5="Freelancer"</formula>
    </cfRule>
    <cfRule type="expression" dxfId="238" priority="24" stopIfTrue="1">
      <formula>$F$5="DTC Int. Staff"</formula>
    </cfRule>
  </conditionalFormatting>
  <conditionalFormatting sqref="G16:G20">
    <cfRule type="expression" dxfId="237" priority="21" stopIfTrue="1">
      <formula>#REF!="Freelancer"</formula>
    </cfRule>
    <cfRule type="expression" dxfId="236" priority="22" stopIfTrue="1">
      <formula>#REF!="DTC Int. Staff"</formula>
    </cfRule>
  </conditionalFormatting>
  <conditionalFormatting sqref="G16:G20">
    <cfRule type="expression" dxfId="235" priority="19" stopIfTrue="1">
      <formula>$F$5="Freelancer"</formula>
    </cfRule>
    <cfRule type="expression" dxfId="234" priority="20" stopIfTrue="1">
      <formula>$F$5="DTC Int. Staff"</formula>
    </cfRule>
  </conditionalFormatting>
  <conditionalFormatting sqref="G21">
    <cfRule type="expression" dxfId="233" priority="17" stopIfTrue="1">
      <formula>#REF!="Freelancer"</formula>
    </cfRule>
    <cfRule type="expression" dxfId="232" priority="18" stopIfTrue="1">
      <formula>#REF!="DTC Int. Staff"</formula>
    </cfRule>
  </conditionalFormatting>
  <conditionalFormatting sqref="G21">
    <cfRule type="expression" dxfId="231" priority="15" stopIfTrue="1">
      <formula>$F$5="Freelancer"</formula>
    </cfRule>
    <cfRule type="expression" dxfId="230" priority="16" stopIfTrue="1">
      <formula>$F$5="DTC Int. Staff"</formula>
    </cfRule>
  </conditionalFormatting>
  <conditionalFormatting sqref="C129:C133">
    <cfRule type="expression" dxfId="229" priority="9" stopIfTrue="1">
      <formula>IF($A129=1,B129,)</formula>
    </cfRule>
    <cfRule type="expression" dxfId="228" priority="10" stopIfTrue="1">
      <formula>IF($A129="",B129,)</formula>
    </cfRule>
  </conditionalFormatting>
  <conditionalFormatting sqref="D129:D133">
    <cfRule type="expression" dxfId="227" priority="11" stopIfTrue="1">
      <formula>IF($A129="",B129,)</formula>
    </cfRule>
  </conditionalFormatting>
  <conditionalFormatting sqref="E129:E133">
    <cfRule type="expression" dxfId="226" priority="8" stopIfTrue="1">
      <formula>IF($A129&lt;&gt;1,B129,"")</formula>
    </cfRule>
  </conditionalFormatting>
  <conditionalFormatting sqref="G55:G59">
    <cfRule type="expression" dxfId="225" priority="5" stopIfTrue="1">
      <formula>$F$5="Freelancer"</formula>
    </cfRule>
    <cfRule type="expression" dxfId="224" priority="6" stopIfTrue="1">
      <formula>$F$5="DTC Int. Staff"</formula>
    </cfRule>
  </conditionalFormatting>
  <conditionalFormatting sqref="G77:G81">
    <cfRule type="expression" dxfId="223" priority="3" stopIfTrue="1">
      <formula>#REF!="Freelancer"</formula>
    </cfRule>
    <cfRule type="expression" dxfId="222" priority="4" stopIfTrue="1">
      <formula>#REF!="DTC Int. Staff"</formula>
    </cfRule>
  </conditionalFormatting>
  <conditionalFormatting sqref="G77:G81">
    <cfRule type="expression" dxfId="221" priority="1" stopIfTrue="1">
      <formula>$F$5="Freelancer"</formula>
    </cfRule>
    <cfRule type="expression" dxfId="22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38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3" t="s">
        <v>8</v>
      </c>
      <c r="E4" s="17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19" priority="25" stopIfTrue="1">
      <formula>IF($A11=1,B11,)</formula>
    </cfRule>
    <cfRule type="expression" dxfId="218" priority="26" stopIfTrue="1">
      <formula>IF($A11="",B11,)</formula>
    </cfRule>
  </conditionalFormatting>
  <conditionalFormatting sqref="E11">
    <cfRule type="expression" dxfId="217" priority="27" stopIfTrue="1">
      <formula>IF($A11="",B11,"")</formula>
    </cfRule>
  </conditionalFormatting>
  <conditionalFormatting sqref="E12:E119">
    <cfRule type="expression" dxfId="216" priority="28" stopIfTrue="1">
      <formula>IF($A12&lt;&gt;1,B12,"")</formula>
    </cfRule>
  </conditionalFormatting>
  <conditionalFormatting sqref="D11:D119">
    <cfRule type="expression" dxfId="215" priority="29" stopIfTrue="1">
      <formula>IF($A11="",B11,)</formula>
    </cfRule>
  </conditionalFormatting>
  <conditionalFormatting sqref="G11:G12 G18:G76 G82:G118">
    <cfRule type="expression" dxfId="214" priority="30" stopIfTrue="1">
      <formula>#REF!="Freelancer"</formula>
    </cfRule>
    <cfRule type="expression" dxfId="213" priority="31" stopIfTrue="1">
      <formula>#REF!="DTC Int. Staff"</formula>
    </cfRule>
  </conditionalFormatting>
  <conditionalFormatting sqref="G114:G118 G18:G22 G33:G49 G60:G76 G87:G103">
    <cfRule type="expression" dxfId="212" priority="23" stopIfTrue="1">
      <formula>$F$5="Freelancer"</formula>
    </cfRule>
    <cfRule type="expression" dxfId="211" priority="24" stopIfTrue="1">
      <formula>$F$5="DTC Int. Staff"</formula>
    </cfRule>
  </conditionalFormatting>
  <conditionalFormatting sqref="G12">
    <cfRule type="expression" dxfId="210" priority="21" stopIfTrue="1">
      <formula>#REF!="Freelancer"</formula>
    </cfRule>
    <cfRule type="expression" dxfId="209" priority="22" stopIfTrue="1">
      <formula>#REF!="DTC Int. Staff"</formula>
    </cfRule>
  </conditionalFormatting>
  <conditionalFormatting sqref="G12">
    <cfRule type="expression" dxfId="208" priority="19" stopIfTrue="1">
      <formula>$F$5="Freelancer"</formula>
    </cfRule>
    <cfRule type="expression" dxfId="207" priority="20" stopIfTrue="1">
      <formula>$F$5="DTC Int. Staff"</formula>
    </cfRule>
  </conditionalFormatting>
  <conditionalFormatting sqref="G13:G17">
    <cfRule type="expression" dxfId="206" priority="17" stopIfTrue="1">
      <formula>#REF!="Freelancer"</formula>
    </cfRule>
    <cfRule type="expression" dxfId="205" priority="18" stopIfTrue="1">
      <formula>#REF!="DTC Int. Staff"</formula>
    </cfRule>
  </conditionalFormatting>
  <conditionalFormatting sqref="G13:G17">
    <cfRule type="expression" dxfId="204" priority="15" stopIfTrue="1">
      <formula>$F$5="Freelancer"</formula>
    </cfRule>
    <cfRule type="expression" dxfId="203" priority="16" stopIfTrue="1">
      <formula>$F$5="DTC Int. Staff"</formula>
    </cfRule>
  </conditionalFormatting>
  <conditionalFormatting sqref="C121:C125">
    <cfRule type="expression" dxfId="202" priority="12" stopIfTrue="1">
      <formula>IF($A121=1,B121,)</formula>
    </cfRule>
    <cfRule type="expression" dxfId="201" priority="13" stopIfTrue="1">
      <formula>IF($A121="",B121,)</formula>
    </cfRule>
  </conditionalFormatting>
  <conditionalFormatting sqref="D121:D125">
    <cfRule type="expression" dxfId="200" priority="14" stopIfTrue="1">
      <formula>IF($A121="",B121,)</formula>
    </cfRule>
  </conditionalFormatting>
  <conditionalFormatting sqref="C120">
    <cfRule type="expression" dxfId="199" priority="9" stopIfTrue="1">
      <formula>IF($A120=1,B120,)</formula>
    </cfRule>
    <cfRule type="expression" dxfId="198" priority="10" stopIfTrue="1">
      <formula>IF($A120="",B120,)</formula>
    </cfRule>
  </conditionalFormatting>
  <conditionalFormatting sqref="D120">
    <cfRule type="expression" dxfId="197" priority="11" stopIfTrue="1">
      <formula>IF($A120="",B120,)</formula>
    </cfRule>
  </conditionalFormatting>
  <conditionalFormatting sqref="E120">
    <cfRule type="expression" dxfId="196" priority="8" stopIfTrue="1">
      <formula>IF($A120&lt;&gt;1,B120,"")</formula>
    </cfRule>
  </conditionalFormatting>
  <conditionalFormatting sqref="E121:E125">
    <cfRule type="expression" dxfId="195" priority="7" stopIfTrue="1">
      <formula>IF($A121&lt;&gt;1,B121,"")</formula>
    </cfRule>
  </conditionalFormatting>
  <conditionalFormatting sqref="G55:G59">
    <cfRule type="expression" dxfId="194" priority="5" stopIfTrue="1">
      <formula>$F$5="Freelancer"</formula>
    </cfRule>
    <cfRule type="expression" dxfId="193" priority="6" stopIfTrue="1">
      <formula>$F$5="DTC Int. Staff"</formula>
    </cfRule>
  </conditionalFormatting>
  <conditionalFormatting sqref="G77:G81">
    <cfRule type="expression" dxfId="192" priority="3" stopIfTrue="1">
      <formula>#REF!="Freelancer"</formula>
    </cfRule>
    <cfRule type="expression" dxfId="191" priority="4" stopIfTrue="1">
      <formula>#REF!="DTC Int. Staff"</formula>
    </cfRule>
  </conditionalFormatting>
  <conditionalFormatting sqref="G77:G81">
    <cfRule type="expression" dxfId="190" priority="1" stopIfTrue="1">
      <formula>$F$5="Freelancer"</formula>
    </cfRule>
    <cfRule type="expression" dxfId="1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25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3" t="s">
        <v>8</v>
      </c>
      <c r="E4" s="17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88" priority="25" stopIfTrue="1">
      <formula>IF($A11=1,B11,)</formula>
    </cfRule>
    <cfRule type="expression" dxfId="187" priority="26" stopIfTrue="1">
      <formula>IF($A11="",B11,)</formula>
    </cfRule>
  </conditionalFormatting>
  <conditionalFormatting sqref="E11:E15">
    <cfRule type="expression" dxfId="186" priority="27" stopIfTrue="1">
      <formula>IF($A11="",B11,"")</formula>
    </cfRule>
  </conditionalFormatting>
  <conditionalFormatting sqref="E16:E124">
    <cfRule type="expression" dxfId="185" priority="28" stopIfTrue="1">
      <formula>IF($A16&lt;&gt;1,B16,"")</formula>
    </cfRule>
  </conditionalFormatting>
  <conditionalFormatting sqref="D11:D124">
    <cfRule type="expression" dxfId="184" priority="29" stopIfTrue="1">
      <formula>IF($A11="",B11,)</formula>
    </cfRule>
  </conditionalFormatting>
  <conditionalFormatting sqref="G11:G20 G26:G84 G86:G119">
    <cfRule type="expression" dxfId="183" priority="30" stopIfTrue="1">
      <formula>#REF!="Freelancer"</formula>
    </cfRule>
    <cfRule type="expression" dxfId="182" priority="31" stopIfTrue="1">
      <formula>#REF!="DTC Int. Staff"</formula>
    </cfRule>
  </conditionalFormatting>
  <conditionalFormatting sqref="G115:G119 G87:G112 G26:G30 G33:G57 G60:G84">
    <cfRule type="expression" dxfId="181" priority="23" stopIfTrue="1">
      <formula>$F$5="Freelancer"</formula>
    </cfRule>
    <cfRule type="expression" dxfId="180" priority="24" stopIfTrue="1">
      <formula>$F$5="DTC Int. Staff"</formula>
    </cfRule>
  </conditionalFormatting>
  <conditionalFormatting sqref="G16:G20">
    <cfRule type="expression" dxfId="179" priority="21" stopIfTrue="1">
      <formula>#REF!="Freelancer"</formula>
    </cfRule>
    <cfRule type="expression" dxfId="178" priority="22" stopIfTrue="1">
      <formula>#REF!="DTC Int. Staff"</formula>
    </cfRule>
  </conditionalFormatting>
  <conditionalFormatting sqref="G16:G20">
    <cfRule type="expression" dxfId="177" priority="19" stopIfTrue="1">
      <formula>$F$5="Freelancer"</formula>
    </cfRule>
    <cfRule type="expression" dxfId="176" priority="20" stopIfTrue="1">
      <formula>$F$5="DTC Int. Staff"</formula>
    </cfRule>
  </conditionalFormatting>
  <conditionalFormatting sqref="G21:G25">
    <cfRule type="expression" dxfId="175" priority="17" stopIfTrue="1">
      <formula>#REF!="Freelancer"</formula>
    </cfRule>
    <cfRule type="expression" dxfId="174" priority="18" stopIfTrue="1">
      <formula>#REF!="DTC Int. Staff"</formula>
    </cfRule>
  </conditionalFormatting>
  <conditionalFormatting sqref="G21:G25">
    <cfRule type="expression" dxfId="173" priority="15" stopIfTrue="1">
      <formula>$F$5="Freelancer"</formula>
    </cfRule>
    <cfRule type="expression" dxfId="172" priority="16" stopIfTrue="1">
      <formula>$F$5="DTC Int. Staff"</formula>
    </cfRule>
  </conditionalFormatting>
  <conditionalFormatting sqref="C125:C129">
    <cfRule type="expression" dxfId="171" priority="9" stopIfTrue="1">
      <formula>IF($A125=1,B125,)</formula>
    </cfRule>
    <cfRule type="expression" dxfId="170" priority="10" stopIfTrue="1">
      <formula>IF($A125="",B125,)</formula>
    </cfRule>
  </conditionalFormatting>
  <conditionalFormatting sqref="D125:D129">
    <cfRule type="expression" dxfId="169" priority="11" stopIfTrue="1">
      <formula>IF($A125="",B125,)</formula>
    </cfRule>
  </conditionalFormatting>
  <conditionalFormatting sqref="E125:E129">
    <cfRule type="expression" dxfId="168" priority="8" stopIfTrue="1">
      <formula>IF($A125&lt;&gt;1,B125,"")</formula>
    </cfRule>
  </conditionalFormatting>
  <conditionalFormatting sqref="G59">
    <cfRule type="expression" dxfId="167" priority="5" stopIfTrue="1">
      <formula>$F$5="Freelancer"</formula>
    </cfRule>
    <cfRule type="expression" dxfId="166" priority="6" stopIfTrue="1">
      <formula>$F$5="DTC Int. Staff"</formula>
    </cfRule>
  </conditionalFormatting>
  <conditionalFormatting sqref="G85">
    <cfRule type="expression" dxfId="165" priority="3" stopIfTrue="1">
      <formula>#REF!="Freelancer"</formula>
    </cfRule>
    <cfRule type="expression" dxfId="164" priority="4" stopIfTrue="1">
      <formula>#REF!="DTC Int. Staff"</formula>
    </cfRule>
  </conditionalFormatting>
  <conditionalFormatting sqref="G85">
    <cfRule type="expression" dxfId="163" priority="1" stopIfTrue="1">
      <formula>$F$5="Freelancer"</formula>
    </cfRule>
    <cfRule type="expression" dxfId="16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185"/>
  <sheetViews>
    <sheetView showGridLines="0" topLeftCell="F7" zoomScale="90" zoomScaleNormal="90" workbookViewId="0">
      <selection activeCell="H12" sqref="H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95.81640625" style="8" customWidth="1"/>
    <col min="9" max="9" width="22.08984375" style="8" bestFit="1" customWidth="1"/>
    <col min="10" max="10" width="13.81640625" style="8" customWidth="1"/>
    <col min="11" max="16384" width="11.453125" style="8"/>
  </cols>
  <sheetData>
    <row r="1" spans="1:10" ht="51.75" customHeight="1" thickBot="1" x14ac:dyDescent="0.3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62</v>
      </c>
      <c r="G3" s="14"/>
      <c r="I3" s="15"/>
      <c r="J3" s="15"/>
    </row>
    <row r="4" spans="1:10" ht="20.25" customHeight="1" x14ac:dyDescent="0.25">
      <c r="D4" s="173" t="s">
        <v>8</v>
      </c>
      <c r="E4" s="174"/>
      <c r="F4" s="13" t="s">
        <v>63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64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SUM(J10:J51)</f>
        <v>152</v>
      </c>
      <c r="J8" s="25">
        <f>I8/8</f>
        <v>19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38" customHeight="1" x14ac:dyDescent="0.25">
      <c r="A11" s="31">
        <f t="shared" ref="A11:A40" si="0">IF(OR(C11="f",C11="u",C11="F",C11="U"),"",IF(OR(B11=1,B11=2,B11=3,B11=4,B11=5),1,""))</f>
        <v>1</v>
      </c>
      <c r="B11" s="8">
        <f t="shared" ref="B11:B38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>
        <v>9005</v>
      </c>
      <c r="H11" s="43" t="s">
        <v>53</v>
      </c>
      <c r="I11" s="36" t="s">
        <v>54</v>
      </c>
      <c r="J11" s="38">
        <v>8</v>
      </c>
    </row>
    <row r="12" spans="1:10" ht="38" customHeight="1" x14ac:dyDescent="0.25">
      <c r="A12" s="31">
        <f t="shared" si="0"/>
        <v>1</v>
      </c>
      <c r="B12" s="8">
        <f t="shared" si="1"/>
        <v>5</v>
      </c>
      <c r="C12" s="40"/>
      <c r="D12" s="44" t="str">
        <f>IF(B12=1,"Mo",IF(B12=2,"Tue",IF(B12=3,"Wed",IF(B12=4,"Thu",IF(B12=5,"Fri",IF(B12=6,"Sat",IF(B12=7,"Sun","")))))))</f>
        <v>Fri</v>
      </c>
      <c r="E12" s="45">
        <f>+E11+1</f>
        <v>44379</v>
      </c>
      <c r="F12" s="46"/>
      <c r="G12" s="47">
        <v>9005</v>
      </c>
      <c r="H12" s="48" t="s">
        <v>55</v>
      </c>
      <c r="I12" s="47" t="s">
        <v>56</v>
      </c>
      <c r="J12" s="49">
        <v>8</v>
      </c>
    </row>
    <row r="13" spans="1:10" ht="22.5" customHeight="1" x14ac:dyDescent="0.25">
      <c r="A13" s="31" t="str">
        <f t="shared" si="0"/>
        <v/>
      </c>
      <c r="B13" s="8">
        <f t="shared" si="1"/>
        <v>6</v>
      </c>
      <c r="C13" s="40"/>
      <c r="D13" s="41" t="str">
        <f>IF(B13=1,"Mo",IF(B13=2,"Tue",IF(B13=3,"Wed",IF(B13=4,"Thu",IF(B13=5,"Fri",IF(B13=6,"Sat",IF(B13=7,"Sun","")))))))</f>
        <v>Sat</v>
      </c>
      <c r="E13" s="42">
        <f>+E12+1</f>
        <v>44380</v>
      </c>
      <c r="F13" s="35"/>
      <c r="G13" s="36">
        <v>9005</v>
      </c>
      <c r="H13" s="37" t="s">
        <v>57</v>
      </c>
      <c r="I13" s="36"/>
      <c r="J13" s="38"/>
    </row>
    <row r="14" spans="1:10" ht="22.5" customHeight="1" x14ac:dyDescent="0.25">
      <c r="A14" s="31" t="str">
        <f t="shared" si="0"/>
        <v/>
      </c>
      <c r="B14" s="8">
        <f t="shared" si="1"/>
        <v>7</v>
      </c>
      <c r="C14" s="40"/>
      <c r="D14" s="33" t="str">
        <f t="shared" ref="D14:D38" si="2">IF(B14=1,"Mo",IF(B14=2,"Tue",IF(B14=3,"Wed",IF(B14=4,"Thu",IF(B14=5,"Fri",IF(B14=6,"Sat",IF(B14=7,"Sun","")))))))</f>
        <v>Sun</v>
      </c>
      <c r="E14" s="34">
        <f t="shared" ref="E14:E28" si="3">+E13+1</f>
        <v>44381</v>
      </c>
      <c r="F14" s="35"/>
      <c r="G14" s="36">
        <v>9005</v>
      </c>
      <c r="H14" s="37" t="s">
        <v>57</v>
      </c>
      <c r="I14" s="36"/>
      <c r="J14" s="38"/>
    </row>
    <row r="15" spans="1:10" ht="22.5" customHeight="1" x14ac:dyDescent="0.25">
      <c r="A15" s="31">
        <f t="shared" si="0"/>
        <v>1</v>
      </c>
      <c r="B15" s="8">
        <f t="shared" si="1"/>
        <v>1</v>
      </c>
      <c r="C15" s="40"/>
      <c r="D15" s="44" t="str">
        <f t="shared" si="2"/>
        <v>Mo</v>
      </c>
      <c r="E15" s="45">
        <f t="shared" ref="E15:E20" si="4">+E14+1</f>
        <v>44382</v>
      </c>
      <c r="F15" s="46"/>
      <c r="G15" s="47">
        <v>9005</v>
      </c>
      <c r="H15" s="48" t="s">
        <v>58</v>
      </c>
      <c r="I15" s="47" t="s">
        <v>56</v>
      </c>
      <c r="J15" s="49">
        <v>8</v>
      </c>
    </row>
    <row r="16" spans="1:10" ht="34.5" customHeight="1" x14ac:dyDescent="0.25">
      <c r="A16" s="31">
        <f t="shared" si="0"/>
        <v>1</v>
      </c>
      <c r="B16" s="8">
        <f t="shared" si="1"/>
        <v>2</v>
      </c>
      <c r="C16" s="40"/>
      <c r="D16" s="33" t="str">
        <f t="shared" si="2"/>
        <v>Tue</v>
      </c>
      <c r="E16" s="34">
        <f t="shared" si="4"/>
        <v>44383</v>
      </c>
      <c r="F16" s="35"/>
      <c r="G16" s="36">
        <v>9005</v>
      </c>
      <c r="H16" s="122" t="s">
        <v>59</v>
      </c>
      <c r="I16" s="36" t="s">
        <v>56</v>
      </c>
      <c r="J16" s="38">
        <v>8</v>
      </c>
    </row>
    <row r="17" spans="1:10" ht="29" x14ac:dyDescent="0.25">
      <c r="A17" s="31">
        <f t="shared" si="0"/>
        <v>1</v>
      </c>
      <c r="B17" s="8">
        <f t="shared" si="1"/>
        <v>3</v>
      </c>
      <c r="C17" s="40"/>
      <c r="D17" s="44" t="str">
        <f t="shared" si="2"/>
        <v>Wed</v>
      </c>
      <c r="E17" s="45">
        <f t="shared" si="4"/>
        <v>44384</v>
      </c>
      <c r="F17" s="46"/>
      <c r="G17" s="47">
        <v>9005</v>
      </c>
      <c r="H17" s="48" t="s">
        <v>60</v>
      </c>
      <c r="I17" s="47" t="s">
        <v>56</v>
      </c>
      <c r="J17" s="49">
        <v>8</v>
      </c>
    </row>
    <row r="18" spans="1:10" ht="22.5" customHeight="1" x14ac:dyDescent="0.25">
      <c r="A18" s="31">
        <f t="shared" si="0"/>
        <v>1</v>
      </c>
      <c r="B18" s="8">
        <f t="shared" si="1"/>
        <v>4</v>
      </c>
      <c r="C18" s="40"/>
      <c r="D18" s="33" t="str">
        <f>IF(B18=1,"Mo",IF(B18=2,"Tue",IF(B18=3,"Wed",IF(B18=4,"Thu",IF(B18=5,"Fri",IF(B18=6,"Sat",IF(B18=7,"Sun","")))))))</f>
        <v>Thu</v>
      </c>
      <c r="E18" s="34">
        <f t="shared" si="4"/>
        <v>44385</v>
      </c>
      <c r="F18" s="35"/>
      <c r="G18" s="36">
        <v>9005</v>
      </c>
      <c r="H18" s="43" t="s">
        <v>61</v>
      </c>
      <c r="I18" s="36" t="s">
        <v>56</v>
      </c>
      <c r="J18" s="38">
        <v>8</v>
      </c>
    </row>
    <row r="19" spans="1:10" ht="23" customHeight="1" x14ac:dyDescent="0.25">
      <c r="A19" s="31">
        <f t="shared" si="0"/>
        <v>1</v>
      </c>
      <c r="B19" s="8">
        <f t="shared" si="1"/>
        <v>5</v>
      </c>
      <c r="C19" s="40"/>
      <c r="D19" s="44" t="str">
        <f>IF(B19=1,"Mo",IF(B19=2,"Tue",IF(B19=3,"Wed",IF(B19=4,"Thu",IF(B19=5,"Fri",IF(B19=6,"Sat",IF(B19=7,"Sun","")))))))</f>
        <v>Fri</v>
      </c>
      <c r="E19" s="45">
        <f t="shared" si="4"/>
        <v>44386</v>
      </c>
      <c r="F19" s="46"/>
      <c r="G19" s="47">
        <v>9005</v>
      </c>
      <c r="H19" s="48" t="s">
        <v>65</v>
      </c>
      <c r="I19" s="47" t="s">
        <v>56</v>
      </c>
      <c r="J19" s="49">
        <v>8</v>
      </c>
    </row>
    <row r="20" spans="1:10" ht="22.5" customHeight="1" x14ac:dyDescent="0.25">
      <c r="A20" s="31" t="str">
        <f t="shared" si="0"/>
        <v/>
      </c>
      <c r="B20" s="8">
        <f t="shared" si="1"/>
        <v>6</v>
      </c>
      <c r="C20" s="40"/>
      <c r="D20" s="33" t="str">
        <f>IF(B20=1,"Mo",IF(B20=2,"Tue",IF(B20=3,"Wed",IF(B20=4,"Thu",IF(B20=5,"Fri",IF(B20=6,"Sat",IF(B20=7,"Sun","")))))))</f>
        <v>Sat</v>
      </c>
      <c r="E20" s="34">
        <f t="shared" si="4"/>
        <v>44387</v>
      </c>
      <c r="F20" s="35"/>
      <c r="G20" s="36">
        <v>9005</v>
      </c>
      <c r="H20" s="37" t="s">
        <v>57</v>
      </c>
      <c r="I20" s="36"/>
      <c r="J20" s="38"/>
    </row>
    <row r="21" spans="1:10" ht="22.5" customHeight="1" x14ac:dyDescent="0.25">
      <c r="A21" s="31" t="str">
        <f t="shared" si="0"/>
        <v/>
      </c>
      <c r="B21" s="8">
        <f t="shared" si="1"/>
        <v>7</v>
      </c>
      <c r="C21" s="40"/>
      <c r="D21" s="33" t="str">
        <f t="shared" si="2"/>
        <v>Sun</v>
      </c>
      <c r="E21" s="34">
        <f t="shared" si="3"/>
        <v>44388</v>
      </c>
      <c r="F21" s="35"/>
      <c r="G21" s="36">
        <v>9005</v>
      </c>
      <c r="H21" s="37" t="s">
        <v>57</v>
      </c>
      <c r="I21" s="36"/>
      <c r="J21" s="38"/>
    </row>
    <row r="22" spans="1:10" ht="38.5" customHeight="1" x14ac:dyDescent="0.25">
      <c r="A22" s="31">
        <f t="shared" si="0"/>
        <v>1</v>
      </c>
      <c r="B22" s="8">
        <f t="shared" si="1"/>
        <v>1</v>
      </c>
      <c r="C22" s="40"/>
      <c r="D22" s="44" t="str">
        <f t="shared" si="2"/>
        <v>Mo</v>
      </c>
      <c r="E22" s="45">
        <f t="shared" ref="E22:E27" si="5">+E21+1</f>
        <v>44389</v>
      </c>
      <c r="F22" s="46"/>
      <c r="G22" s="47">
        <v>9005</v>
      </c>
      <c r="H22" s="114" t="s">
        <v>67</v>
      </c>
      <c r="I22" s="47" t="s">
        <v>66</v>
      </c>
      <c r="J22" s="49">
        <v>8</v>
      </c>
    </row>
    <row r="23" spans="1:10" ht="35" customHeight="1" x14ac:dyDescent="0.25">
      <c r="A23" s="31">
        <f t="shared" si="0"/>
        <v>1</v>
      </c>
      <c r="B23" s="8">
        <f t="shared" si="1"/>
        <v>2</v>
      </c>
      <c r="C23" s="40"/>
      <c r="D23" s="33" t="str">
        <f t="shared" si="2"/>
        <v>Tue</v>
      </c>
      <c r="E23" s="34">
        <f t="shared" si="5"/>
        <v>44390</v>
      </c>
      <c r="F23" s="35"/>
      <c r="G23" s="36">
        <v>9005</v>
      </c>
      <c r="H23" s="43" t="s">
        <v>68</v>
      </c>
      <c r="I23" s="36" t="s">
        <v>66</v>
      </c>
      <c r="J23" s="38">
        <v>8</v>
      </c>
    </row>
    <row r="24" spans="1:10" ht="22.5" customHeight="1" x14ac:dyDescent="0.25">
      <c r="A24" s="31">
        <f t="shared" si="0"/>
        <v>1</v>
      </c>
      <c r="B24" s="8">
        <f t="shared" si="1"/>
        <v>3</v>
      </c>
      <c r="C24" s="40"/>
      <c r="D24" s="44" t="str">
        <f t="shared" si="2"/>
        <v>Wed</v>
      </c>
      <c r="E24" s="45">
        <f t="shared" si="5"/>
        <v>44391</v>
      </c>
      <c r="F24" s="46"/>
      <c r="G24" s="47">
        <v>9005</v>
      </c>
      <c r="H24" s="48" t="s">
        <v>69</v>
      </c>
      <c r="I24" s="47" t="s">
        <v>56</v>
      </c>
      <c r="J24" s="49">
        <v>8</v>
      </c>
    </row>
    <row r="25" spans="1:10" ht="22.5" customHeight="1" x14ac:dyDescent="0.25">
      <c r="A25" s="31">
        <f t="shared" si="0"/>
        <v>1</v>
      </c>
      <c r="B25" s="8">
        <f t="shared" si="1"/>
        <v>4</v>
      </c>
      <c r="C25" s="40"/>
      <c r="D25" s="33" t="str">
        <f t="shared" si="2"/>
        <v>Thu</v>
      </c>
      <c r="E25" s="34">
        <f t="shared" si="5"/>
        <v>44392</v>
      </c>
      <c r="F25" s="35"/>
      <c r="G25" s="36">
        <v>9005</v>
      </c>
      <c r="H25" s="43" t="s">
        <v>86</v>
      </c>
      <c r="I25" s="36" t="s">
        <v>70</v>
      </c>
      <c r="J25" s="38">
        <v>8</v>
      </c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40"/>
      <c r="D26" s="44" t="str">
        <f t="shared" si="2"/>
        <v>Fri</v>
      </c>
      <c r="E26" s="45">
        <f t="shared" si="5"/>
        <v>44393</v>
      </c>
      <c r="F26" s="46"/>
      <c r="G26" s="47">
        <v>9005</v>
      </c>
      <c r="H26" s="48" t="s">
        <v>87</v>
      </c>
      <c r="I26" s="47" t="s">
        <v>70</v>
      </c>
      <c r="J26" s="49">
        <v>8</v>
      </c>
    </row>
    <row r="27" spans="1:10" ht="22.5" customHeight="1" x14ac:dyDescent="0.25">
      <c r="A27" s="31" t="str">
        <f t="shared" si="0"/>
        <v/>
      </c>
      <c r="B27" s="8">
        <f t="shared" si="1"/>
        <v>6</v>
      </c>
      <c r="C27" s="40"/>
      <c r="D27" s="33" t="str">
        <f t="shared" si="2"/>
        <v>Sat</v>
      </c>
      <c r="E27" s="34">
        <f t="shared" si="5"/>
        <v>44394</v>
      </c>
      <c r="F27" s="35"/>
      <c r="G27" s="36">
        <v>9005</v>
      </c>
      <c r="H27" s="37" t="s">
        <v>57</v>
      </c>
      <c r="I27" s="36"/>
      <c r="J27" s="38"/>
    </row>
    <row r="28" spans="1:10" ht="22.5" customHeight="1" x14ac:dyDescent="0.25">
      <c r="A28" s="31" t="str">
        <f t="shared" si="0"/>
        <v/>
      </c>
      <c r="B28" s="8">
        <f t="shared" si="1"/>
        <v>7</v>
      </c>
      <c r="C28" s="40"/>
      <c r="D28" s="33" t="str">
        <f t="shared" si="2"/>
        <v>Sun</v>
      </c>
      <c r="E28" s="34">
        <f t="shared" si="3"/>
        <v>44395</v>
      </c>
      <c r="F28" s="35"/>
      <c r="G28" s="36">
        <v>9005</v>
      </c>
      <c r="H28" s="37" t="s">
        <v>57</v>
      </c>
      <c r="I28" s="36"/>
      <c r="J28" s="38"/>
    </row>
    <row r="29" spans="1:10" ht="22.5" customHeight="1" x14ac:dyDescent="0.25">
      <c r="A29" s="31">
        <f t="shared" si="0"/>
        <v>1</v>
      </c>
      <c r="B29" s="8">
        <f t="shared" si="1"/>
        <v>1</v>
      </c>
      <c r="C29" s="40"/>
      <c r="D29" s="44" t="str">
        <f t="shared" si="2"/>
        <v>Mo</v>
      </c>
      <c r="E29" s="45">
        <f t="shared" ref="E29:E34" si="6">+E28+1</f>
        <v>44396</v>
      </c>
      <c r="F29" s="46"/>
      <c r="G29" s="47">
        <v>9005</v>
      </c>
      <c r="H29" s="48" t="s">
        <v>71</v>
      </c>
      <c r="I29" s="47"/>
      <c r="J29" s="49"/>
    </row>
    <row r="30" spans="1:10" ht="22.5" customHeight="1" x14ac:dyDescent="0.25">
      <c r="A30" s="31">
        <f t="shared" si="0"/>
        <v>1</v>
      </c>
      <c r="B30" s="8">
        <f t="shared" si="1"/>
        <v>2</v>
      </c>
      <c r="C30" s="40"/>
      <c r="D30" s="33" t="str">
        <f t="shared" si="2"/>
        <v>Tue</v>
      </c>
      <c r="E30" s="34">
        <f t="shared" si="6"/>
        <v>44397</v>
      </c>
      <c r="F30" s="35"/>
      <c r="G30" s="36">
        <v>9005</v>
      </c>
      <c r="H30" s="43" t="s">
        <v>78</v>
      </c>
      <c r="I30" s="36" t="s">
        <v>70</v>
      </c>
      <c r="J30" s="38">
        <v>8</v>
      </c>
    </row>
    <row r="31" spans="1:10" ht="22.5" customHeight="1" x14ac:dyDescent="0.25">
      <c r="A31" s="31">
        <f t="shared" si="0"/>
        <v>1</v>
      </c>
      <c r="B31" s="8">
        <f t="shared" si="1"/>
        <v>3</v>
      </c>
      <c r="C31" s="40"/>
      <c r="D31" s="44" t="str">
        <f t="shared" si="2"/>
        <v>Wed</v>
      </c>
      <c r="E31" s="45">
        <f t="shared" si="6"/>
        <v>44398</v>
      </c>
      <c r="F31" s="46"/>
      <c r="G31" s="47">
        <v>9005</v>
      </c>
      <c r="H31" s="48" t="s">
        <v>78</v>
      </c>
      <c r="I31" s="47" t="s">
        <v>56</v>
      </c>
      <c r="J31" s="49">
        <v>8</v>
      </c>
    </row>
    <row r="32" spans="1:10" ht="22.5" customHeight="1" x14ac:dyDescent="0.25">
      <c r="A32" s="31">
        <f t="shared" si="0"/>
        <v>1</v>
      </c>
      <c r="B32" s="8">
        <f t="shared" si="1"/>
        <v>4</v>
      </c>
      <c r="C32" s="40"/>
      <c r="D32" s="33" t="str">
        <f t="shared" si="2"/>
        <v>Thu</v>
      </c>
      <c r="E32" s="34">
        <f t="shared" si="6"/>
        <v>44399</v>
      </c>
      <c r="F32" s="35"/>
      <c r="G32" s="36">
        <v>9005</v>
      </c>
      <c r="H32" s="43" t="s">
        <v>78</v>
      </c>
      <c r="I32" s="36" t="s">
        <v>72</v>
      </c>
      <c r="J32" s="38">
        <v>8</v>
      </c>
    </row>
    <row r="33" spans="1:10" ht="36" customHeight="1" x14ac:dyDescent="0.25">
      <c r="A33" s="31">
        <f t="shared" si="0"/>
        <v>1</v>
      </c>
      <c r="B33" s="8">
        <f t="shared" si="1"/>
        <v>5</v>
      </c>
      <c r="C33" s="40"/>
      <c r="D33" s="44" t="str">
        <f t="shared" si="2"/>
        <v>Fri</v>
      </c>
      <c r="E33" s="45">
        <f t="shared" si="6"/>
        <v>44400</v>
      </c>
      <c r="F33" s="46"/>
      <c r="G33" s="47">
        <v>9005</v>
      </c>
      <c r="H33" s="48" t="s">
        <v>79</v>
      </c>
      <c r="I33" s="47" t="s">
        <v>73</v>
      </c>
      <c r="J33" s="49">
        <v>8</v>
      </c>
    </row>
    <row r="34" spans="1:10" ht="22.5" customHeight="1" x14ac:dyDescent="0.25">
      <c r="A34" s="31" t="str">
        <f t="shared" si="0"/>
        <v/>
      </c>
      <c r="B34" s="8">
        <f t="shared" si="1"/>
        <v>6</v>
      </c>
      <c r="C34" s="40"/>
      <c r="D34" s="33" t="str">
        <f t="shared" si="2"/>
        <v>Sat</v>
      </c>
      <c r="E34" s="34">
        <f t="shared" si="6"/>
        <v>44401</v>
      </c>
      <c r="F34" s="35"/>
      <c r="G34" s="36">
        <v>9005</v>
      </c>
      <c r="H34" s="37" t="s">
        <v>57</v>
      </c>
      <c r="I34" s="36"/>
      <c r="J34" s="38"/>
    </row>
    <row r="35" spans="1:10" ht="22.5" customHeight="1" x14ac:dyDescent="0.25">
      <c r="A35" s="31" t="str">
        <f t="shared" si="0"/>
        <v/>
      </c>
      <c r="B35" s="8">
        <f t="shared" si="1"/>
        <v>7</v>
      </c>
      <c r="C35" s="40"/>
      <c r="D35" s="33" t="str">
        <f t="shared" si="2"/>
        <v>Sun</v>
      </c>
      <c r="E35" s="34">
        <f t="shared" ref="E35" si="7">+E34+1</f>
        <v>44402</v>
      </c>
      <c r="F35" s="35"/>
      <c r="G35" s="36">
        <v>9005</v>
      </c>
      <c r="H35" s="37" t="s">
        <v>57</v>
      </c>
      <c r="I35" s="36"/>
      <c r="J35" s="38"/>
    </row>
    <row r="36" spans="1:10" ht="22.5" customHeight="1" x14ac:dyDescent="0.25">
      <c r="A36" s="31">
        <f t="shared" si="0"/>
        <v>1</v>
      </c>
      <c r="B36" s="8">
        <f t="shared" si="1"/>
        <v>1</v>
      </c>
      <c r="C36" s="40"/>
      <c r="D36" s="44" t="str">
        <f t="shared" si="2"/>
        <v>Mo</v>
      </c>
      <c r="E36" s="45">
        <f>+E35+1</f>
        <v>44403</v>
      </c>
      <c r="F36" s="46"/>
      <c r="G36" s="47">
        <v>9005</v>
      </c>
      <c r="H36" s="51" t="s">
        <v>57</v>
      </c>
      <c r="I36" s="47"/>
      <c r="J36" s="49"/>
    </row>
    <row r="37" spans="1:10" ht="32.5" customHeight="1" x14ac:dyDescent="0.25">
      <c r="A37" s="31">
        <f t="shared" si="0"/>
        <v>1</v>
      </c>
      <c r="B37" s="8">
        <f t="shared" si="1"/>
        <v>2</v>
      </c>
      <c r="C37" s="40"/>
      <c r="D37" s="33" t="str">
        <f t="shared" si="2"/>
        <v>Tue</v>
      </c>
      <c r="E37" s="34">
        <f>+E36+1</f>
        <v>44404</v>
      </c>
      <c r="F37" s="35"/>
      <c r="G37" s="36">
        <v>9005</v>
      </c>
      <c r="H37" s="43" t="s">
        <v>75</v>
      </c>
      <c r="I37" s="36" t="s">
        <v>72</v>
      </c>
      <c r="J37" s="38">
        <v>8</v>
      </c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40"/>
      <c r="D38" s="44" t="str">
        <f t="shared" si="2"/>
        <v>Wed</v>
      </c>
      <c r="E38" s="45">
        <f>+E37+1</f>
        <v>44405</v>
      </c>
      <c r="F38" s="46"/>
      <c r="G38" s="47">
        <v>9005</v>
      </c>
      <c r="H38" s="115" t="s">
        <v>57</v>
      </c>
      <c r="I38" s="47"/>
      <c r="J38" s="49"/>
    </row>
    <row r="39" spans="1:10" ht="34" customHeight="1" x14ac:dyDescent="0.25">
      <c r="A39" s="31">
        <f t="shared" si="0"/>
        <v>1</v>
      </c>
      <c r="B39" s="8">
        <f>WEEKDAY(E38+1,2)</f>
        <v>4</v>
      </c>
      <c r="C39" s="40"/>
      <c r="D39" s="33" t="str">
        <f>IF(B39=1,"Mo",IF(B39=2,"Tue",IF(B39=3,"Wed",IF(B39=4,"Thu",IF(B39=5,"Fri",IF(B39=6,"Sat",IF(B39=7,"Sun","")))))))</f>
        <v>Thu</v>
      </c>
      <c r="E39" s="34">
        <f>IF(MONTH(E38+1)&gt;MONTH(E38),"",E38+1)</f>
        <v>44406</v>
      </c>
      <c r="F39" s="35"/>
      <c r="G39" s="36">
        <v>9005</v>
      </c>
      <c r="H39" s="43" t="s">
        <v>77</v>
      </c>
      <c r="I39" s="36" t="s">
        <v>74</v>
      </c>
      <c r="J39" s="38">
        <v>8</v>
      </c>
    </row>
    <row r="40" spans="1:10" ht="36" customHeight="1" x14ac:dyDescent="0.25">
      <c r="A40" s="31">
        <f t="shared" si="0"/>
        <v>1</v>
      </c>
      <c r="B40" s="8">
        <v>5</v>
      </c>
      <c r="C40" s="40"/>
      <c r="D40" s="44" t="str">
        <f>IF(B40=1,"Mo",IF(B40=2,"Tue",IF(B40=3,"Wed",IF(B40=4,"Thu",IF(B40=5,"Fri",IF(B40=6,"Sat",IF(B40=7,"Sun","")))))))</f>
        <v>Fri</v>
      </c>
      <c r="E40" s="45">
        <f>IF(MONTH(E39+1)&gt;MONTH(E39),"",E39+1)</f>
        <v>44407</v>
      </c>
      <c r="F40" s="46"/>
      <c r="G40" s="47">
        <v>9005</v>
      </c>
      <c r="H40" s="48" t="s">
        <v>76</v>
      </c>
      <c r="I40" s="47" t="s">
        <v>72</v>
      </c>
      <c r="J40" s="49">
        <v>8</v>
      </c>
    </row>
    <row r="41" spans="1:10" ht="22.5" customHeight="1" x14ac:dyDescent="0.25">
      <c r="A41" s="31" t="str">
        <f t="shared" ref="A41" si="8">IF(OR(C41="f",C41="u",C41="F",C41="U"),"",IF(OR(B41=1,B41=2,B41=3,B41=4,B41=5),1,""))</f>
        <v/>
      </c>
      <c r="B41" s="8">
        <f t="shared" ref="B41" si="9">WEEKDAY(E41,2)</f>
        <v>6</v>
      </c>
      <c r="C41" s="40"/>
      <c r="D41" s="33" t="str">
        <f t="shared" ref="D41" si="10">IF(B41=1,"Mo",IF(B41=2,"Tue",IF(B41=3,"Wed",IF(B41=4,"Thu",IF(B41=5,"Fri",IF(B41=6,"Sat",IF(B41=7,"Sun","")))))))</f>
        <v>Sat</v>
      </c>
      <c r="E41" s="34">
        <f>+E40+1</f>
        <v>44408</v>
      </c>
      <c r="F41" s="35"/>
      <c r="G41" s="36">
        <v>9005</v>
      </c>
      <c r="H41" s="37" t="s">
        <v>57</v>
      </c>
      <c r="I41" s="36"/>
      <c r="J41" s="38"/>
    </row>
    <row r="42" spans="1:10" ht="30" customHeight="1" x14ac:dyDescent="0.25">
      <c r="H42" s="113"/>
    </row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9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</sheetData>
  <mergeCells count="2">
    <mergeCell ref="D1:J1"/>
    <mergeCell ref="D4:E4"/>
  </mergeCells>
  <conditionalFormatting sqref="C11:C40">
    <cfRule type="expression" dxfId="161" priority="29" stopIfTrue="1">
      <formula>IF($A11=1,B11,)</formula>
    </cfRule>
    <cfRule type="expression" dxfId="160" priority="30" stopIfTrue="1">
      <formula>IF($A11="",B11,)</formula>
    </cfRule>
  </conditionalFormatting>
  <conditionalFormatting sqref="E11">
    <cfRule type="expression" dxfId="159" priority="31" stopIfTrue="1">
      <formula>IF($A11="",B11,"")</formula>
    </cfRule>
  </conditionalFormatting>
  <conditionalFormatting sqref="E12:E40">
    <cfRule type="expression" dxfId="158" priority="32" stopIfTrue="1">
      <formula>IF($A12&lt;&gt;1,B12,"")</formula>
    </cfRule>
  </conditionalFormatting>
  <conditionalFormatting sqref="D11:D40">
    <cfRule type="expression" dxfId="157" priority="33" stopIfTrue="1">
      <formula>IF($A11="",B11,)</formula>
    </cfRule>
  </conditionalFormatting>
  <conditionalFormatting sqref="G11:G12 G14:G28 G30:G38">
    <cfRule type="expression" dxfId="156" priority="34" stopIfTrue="1">
      <formula>#REF!="Freelancer"</formula>
    </cfRule>
    <cfRule type="expression" dxfId="155" priority="35" stopIfTrue="1">
      <formula>#REF!="DTC Int. Staff"</formula>
    </cfRule>
  </conditionalFormatting>
  <conditionalFormatting sqref="G38 G14 G17:G21 G24:G28 G31:G35">
    <cfRule type="expression" dxfId="154" priority="27" stopIfTrue="1">
      <formula>$F$5="Freelancer"</formula>
    </cfRule>
    <cfRule type="expression" dxfId="153" priority="28" stopIfTrue="1">
      <formula>$F$5="DTC Int. Staff"</formula>
    </cfRule>
  </conditionalFormatting>
  <conditionalFormatting sqref="G12">
    <cfRule type="expression" dxfId="152" priority="25" stopIfTrue="1">
      <formula>#REF!="Freelancer"</formula>
    </cfRule>
    <cfRule type="expression" dxfId="151" priority="26" stopIfTrue="1">
      <formula>#REF!="DTC Int. Staff"</formula>
    </cfRule>
  </conditionalFormatting>
  <conditionalFormatting sqref="G12">
    <cfRule type="expression" dxfId="150" priority="23" stopIfTrue="1">
      <formula>$F$5="Freelancer"</formula>
    </cfRule>
    <cfRule type="expression" dxfId="149" priority="24" stopIfTrue="1">
      <formula>$F$5="DTC Int. Staff"</formula>
    </cfRule>
  </conditionalFormatting>
  <conditionalFormatting sqref="G13">
    <cfRule type="expression" dxfId="148" priority="21" stopIfTrue="1">
      <formula>#REF!="Freelancer"</formula>
    </cfRule>
    <cfRule type="expression" dxfId="147" priority="22" stopIfTrue="1">
      <formula>#REF!="DTC Int. Staff"</formula>
    </cfRule>
  </conditionalFormatting>
  <conditionalFormatting sqref="G13">
    <cfRule type="expression" dxfId="146" priority="19" stopIfTrue="1">
      <formula>$F$5="Freelancer"</formula>
    </cfRule>
    <cfRule type="expression" dxfId="145" priority="20" stopIfTrue="1">
      <formula>$F$5="DTC Int. Staff"</formula>
    </cfRule>
  </conditionalFormatting>
  <conditionalFormatting sqref="G23">
    <cfRule type="expression" dxfId="144" priority="13" stopIfTrue="1">
      <formula>$F$5="Freelancer"</formula>
    </cfRule>
    <cfRule type="expression" dxfId="143" priority="14" stopIfTrue="1">
      <formula>$F$5="DTC Int. Staff"</formula>
    </cfRule>
  </conditionalFormatting>
  <conditionalFormatting sqref="G29">
    <cfRule type="expression" dxfId="142" priority="11" stopIfTrue="1">
      <formula>#REF!="Freelancer"</formula>
    </cfRule>
    <cfRule type="expression" dxfId="141" priority="12" stopIfTrue="1">
      <formula>#REF!="DTC Int. Staff"</formula>
    </cfRule>
  </conditionalFormatting>
  <conditionalFormatting sqref="G29">
    <cfRule type="expression" dxfId="140" priority="9" stopIfTrue="1">
      <formula>$F$5="Freelancer"</formula>
    </cfRule>
    <cfRule type="expression" dxfId="139" priority="10" stopIfTrue="1">
      <formula>$F$5="DTC Int. Staff"</formula>
    </cfRule>
  </conditionalFormatting>
  <conditionalFormatting sqref="G41">
    <cfRule type="expression" dxfId="138" priority="1" stopIfTrue="1">
      <formula>$F$5="Freelancer"</formula>
    </cfRule>
    <cfRule type="expression" dxfId="137" priority="2" stopIfTrue="1">
      <formula>$F$5="DTC Int. Staff"</formula>
    </cfRule>
  </conditionalFormatting>
  <conditionalFormatting sqref="C41">
    <cfRule type="expression" dxfId="136" priority="3" stopIfTrue="1">
      <formula>IF($A41=1,B41,)</formula>
    </cfRule>
    <cfRule type="expression" dxfId="135" priority="4" stopIfTrue="1">
      <formula>IF($A41="",B41,)</formula>
    </cfRule>
  </conditionalFormatting>
  <conditionalFormatting sqref="E41">
    <cfRule type="expression" dxfId="134" priority="5" stopIfTrue="1">
      <formula>IF($A41&lt;&gt;1,B41,"")</formula>
    </cfRule>
  </conditionalFormatting>
  <conditionalFormatting sqref="D41">
    <cfRule type="expression" dxfId="133" priority="6" stopIfTrue="1">
      <formula>IF($A41="",B41,)</formula>
    </cfRule>
  </conditionalFormatting>
  <conditionalFormatting sqref="G41">
    <cfRule type="expression" dxfId="132" priority="7" stopIfTrue="1">
      <formula>#REF!="Freelancer"</formula>
    </cfRule>
    <cfRule type="expression" dxfId="131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186"/>
  <sheetViews>
    <sheetView showGridLines="0" topLeftCell="D34" zoomScale="90" zoomScaleNormal="90" workbookViewId="0">
      <selection activeCell="H41" sqref="H4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90625" style="8" customWidth="1"/>
    <col min="9" max="9" width="20.81640625" style="8" bestFit="1" customWidth="1"/>
    <col min="10" max="10" width="13.81640625" style="8" customWidth="1"/>
    <col min="11" max="16384" width="11.453125" style="8"/>
  </cols>
  <sheetData>
    <row r="1" spans="1:10" ht="51.75" customHeight="1" thickBot="1" x14ac:dyDescent="0.3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62</v>
      </c>
      <c r="G3" s="14"/>
      <c r="I3" s="15"/>
      <c r="J3" s="15"/>
    </row>
    <row r="4" spans="1:10" ht="20.25" customHeight="1" x14ac:dyDescent="0.25">
      <c r="D4" s="173" t="s">
        <v>8</v>
      </c>
      <c r="E4" s="174"/>
      <c r="F4" s="13" t="s">
        <v>63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64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SUM(J10:J52)</f>
        <v>168</v>
      </c>
      <c r="J8" s="25">
        <f>I8/8</f>
        <v>21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40" si="0">IF(OR(C11="f",C11="u",C11="F",C11="U"),"",IF(OR(B11=1,B11=2,B11=3,B11=4,B11=5),1,""))</f>
        <v/>
      </c>
      <c r="B11" s="8">
        <f t="shared" ref="B11:B3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>
        <v>9005</v>
      </c>
      <c r="H11" s="37" t="s">
        <v>57</v>
      </c>
      <c r="I11" s="36"/>
      <c r="J11" s="85"/>
    </row>
    <row r="12" spans="1:10" ht="34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 t="shared" ref="E12:E19" si="2">+E11+1</f>
        <v>44410</v>
      </c>
      <c r="F12" s="65"/>
      <c r="G12" s="66">
        <v>9005</v>
      </c>
      <c r="H12" s="67" t="s">
        <v>99</v>
      </c>
      <c r="I12" s="66" t="s">
        <v>56</v>
      </c>
      <c r="J12" s="87">
        <v>8</v>
      </c>
    </row>
    <row r="13" spans="1:10" ht="31.5" customHeight="1" x14ac:dyDescent="0.25">
      <c r="A13" s="31">
        <f t="shared" si="0"/>
        <v>1</v>
      </c>
      <c r="B13" s="8">
        <f t="shared" si="1"/>
        <v>2</v>
      </c>
      <c r="C13" s="76"/>
      <c r="D13" s="77" t="str">
        <f>IF(B13=1,"Mo",IF(B13=2,"Tue",IF(B13=3,"Wed",IF(B13=4,"Thu",IF(B13=5,"Fri",IF(B13=6,"Sat",IF(B13=7,"Sun","")))))))</f>
        <v>Tue</v>
      </c>
      <c r="E13" s="45">
        <f t="shared" si="2"/>
        <v>44411</v>
      </c>
      <c r="F13" s="46"/>
      <c r="G13" s="47">
        <v>9005</v>
      </c>
      <c r="H13" s="48" t="s">
        <v>80</v>
      </c>
      <c r="I13" s="47" t="s">
        <v>56</v>
      </c>
      <c r="J13" s="86">
        <v>8</v>
      </c>
    </row>
    <row r="14" spans="1:10" ht="33.5" customHeight="1" x14ac:dyDescent="0.25">
      <c r="A14" s="31">
        <f t="shared" si="0"/>
        <v>1</v>
      </c>
      <c r="B14" s="8">
        <f t="shared" si="1"/>
        <v>3</v>
      </c>
      <c r="C14" s="76"/>
      <c r="D14" s="74" t="str">
        <f t="shared" ref="D14:D38" si="3">IF(B14=1,"Mo",IF(B14=2,"Tue",IF(B14=3,"Wed",IF(B14=4,"Thu",IF(B14=5,"Fri",IF(B14=6,"Sat",IF(B14=7,"Sun","")))))))</f>
        <v>Wed</v>
      </c>
      <c r="E14" s="34">
        <f t="shared" si="2"/>
        <v>44412</v>
      </c>
      <c r="F14" s="65"/>
      <c r="G14" s="66">
        <v>9005</v>
      </c>
      <c r="H14" s="67" t="s">
        <v>83</v>
      </c>
      <c r="I14" s="66" t="s">
        <v>66</v>
      </c>
      <c r="J14" s="87">
        <v>8</v>
      </c>
    </row>
    <row r="15" spans="1:10" ht="22.5" customHeight="1" x14ac:dyDescent="0.25">
      <c r="A15" s="31">
        <f t="shared" si="0"/>
        <v>1</v>
      </c>
      <c r="B15" s="8">
        <f t="shared" si="1"/>
        <v>4</v>
      </c>
      <c r="C15" s="76"/>
      <c r="D15" s="77" t="str">
        <f t="shared" si="3"/>
        <v>Thu</v>
      </c>
      <c r="E15" s="45">
        <f t="shared" si="2"/>
        <v>44413</v>
      </c>
      <c r="F15" s="46"/>
      <c r="G15" s="47">
        <v>9005</v>
      </c>
      <c r="H15" s="48" t="s">
        <v>81</v>
      </c>
      <c r="I15" s="47" t="s">
        <v>82</v>
      </c>
      <c r="J15" s="86">
        <v>8</v>
      </c>
    </row>
    <row r="16" spans="1:10" ht="31" customHeight="1" x14ac:dyDescent="0.25">
      <c r="A16" s="31">
        <f t="shared" si="0"/>
        <v>1</v>
      </c>
      <c r="B16" s="8">
        <f t="shared" si="1"/>
        <v>5</v>
      </c>
      <c r="C16" s="76"/>
      <c r="D16" s="74" t="str">
        <f t="shared" si="3"/>
        <v>Fri</v>
      </c>
      <c r="E16" s="34">
        <f t="shared" si="2"/>
        <v>44414</v>
      </c>
      <c r="F16" s="35"/>
      <c r="G16" s="36">
        <v>9005</v>
      </c>
      <c r="H16" s="116" t="s">
        <v>84</v>
      </c>
      <c r="I16" s="36" t="s">
        <v>85</v>
      </c>
      <c r="J16" s="85">
        <v>8</v>
      </c>
    </row>
    <row r="17" spans="1:10" ht="22.5" customHeight="1" x14ac:dyDescent="0.25">
      <c r="A17" s="31" t="str">
        <f t="shared" si="0"/>
        <v/>
      </c>
      <c r="B17" s="8">
        <f t="shared" si="1"/>
        <v>6</v>
      </c>
      <c r="C17" s="76"/>
      <c r="D17" s="77" t="str">
        <f t="shared" si="3"/>
        <v>Sat</v>
      </c>
      <c r="E17" s="45">
        <f t="shared" si="2"/>
        <v>44415</v>
      </c>
      <c r="F17" s="46"/>
      <c r="G17" s="47">
        <v>9005</v>
      </c>
      <c r="H17" s="71" t="s">
        <v>57</v>
      </c>
      <c r="I17" s="47"/>
      <c r="J17" s="86"/>
    </row>
    <row r="18" spans="1:10" s="109" customFormat="1" ht="22.5" customHeight="1" x14ac:dyDescent="0.25">
      <c r="A18" s="108" t="str">
        <f t="shared" si="0"/>
        <v/>
      </c>
      <c r="B18" s="109">
        <f t="shared" si="1"/>
        <v>7</v>
      </c>
      <c r="C18" s="110"/>
      <c r="D18" s="77" t="str">
        <f>IF(B18=1,"Mo",IF(B18=2,"Tue",IF(B18=3,"Wed",IF(B18=4,"Thu",IF(B18=5,"Fri",IF(B18=6,"Sat",IF(B18=7,"Sun","")))))))</f>
        <v>Sun</v>
      </c>
      <c r="E18" s="45">
        <f t="shared" si="2"/>
        <v>44416</v>
      </c>
      <c r="F18" s="46"/>
      <c r="G18" s="47">
        <v>9005</v>
      </c>
      <c r="H18" s="71" t="s">
        <v>57</v>
      </c>
      <c r="I18" s="47"/>
      <c r="J18" s="86"/>
    </row>
    <row r="19" spans="1:10" ht="22.5" customHeight="1" x14ac:dyDescent="0.25">
      <c r="A19" s="31">
        <f t="shared" si="0"/>
        <v>1</v>
      </c>
      <c r="B19" s="8">
        <f t="shared" si="1"/>
        <v>1</v>
      </c>
      <c r="C19" s="76"/>
      <c r="D19" s="74" t="str">
        <f>IF(B19=1,"Mo",IF(B19=2,"Tue",IF(B19=3,"Wed",IF(B19=4,"Thu",IF(B19=5,"Fri",IF(B19=6,"Sat",IF(B19=7,"Sun","")))))))</f>
        <v>Mo</v>
      </c>
      <c r="E19" s="34">
        <f t="shared" si="2"/>
        <v>44417</v>
      </c>
      <c r="F19" s="65"/>
      <c r="G19" s="66">
        <v>9005</v>
      </c>
      <c r="H19" s="67" t="s">
        <v>88</v>
      </c>
      <c r="I19" s="66" t="s">
        <v>70</v>
      </c>
      <c r="J19" s="87">
        <v>8</v>
      </c>
    </row>
    <row r="20" spans="1:10" ht="22.5" customHeight="1" x14ac:dyDescent="0.25">
      <c r="A20" s="31">
        <f t="shared" si="0"/>
        <v>1</v>
      </c>
      <c r="B20" s="8">
        <f t="shared" si="1"/>
        <v>2</v>
      </c>
      <c r="C20" s="76"/>
      <c r="D20" s="77" t="str">
        <f>IF(B20=1,"Mo",IF(B20=2,"Tue",IF(B20=3,"Wed",IF(B20=4,"Thu",IF(B20=5,"Fri",IF(B20=6,"Sat",IF(B20=7,"Sun","")))))))</f>
        <v>Tue</v>
      </c>
      <c r="E20" s="45">
        <f t="shared" ref="E20:E26" si="4">+E19+1</f>
        <v>44418</v>
      </c>
      <c r="F20" s="46"/>
      <c r="G20" s="47">
        <v>9005</v>
      </c>
      <c r="H20" s="48" t="s">
        <v>89</v>
      </c>
      <c r="I20" s="47" t="s">
        <v>56</v>
      </c>
      <c r="J20" s="86">
        <v>8</v>
      </c>
    </row>
    <row r="21" spans="1:10" ht="34.5" customHeight="1" x14ac:dyDescent="0.25">
      <c r="A21" s="31">
        <f t="shared" si="0"/>
        <v>1</v>
      </c>
      <c r="B21" s="8">
        <f t="shared" si="1"/>
        <v>3</v>
      </c>
      <c r="C21" s="76"/>
      <c r="D21" s="74" t="str">
        <f t="shared" si="3"/>
        <v>Wed</v>
      </c>
      <c r="E21" s="34">
        <f t="shared" si="4"/>
        <v>44419</v>
      </c>
      <c r="F21" s="65"/>
      <c r="G21" s="66">
        <v>9005</v>
      </c>
      <c r="H21" s="67" t="s">
        <v>90</v>
      </c>
      <c r="I21" s="66" t="s">
        <v>95</v>
      </c>
      <c r="J21" s="87">
        <v>8</v>
      </c>
    </row>
    <row r="22" spans="1:10" s="109" customFormat="1" ht="22.5" customHeight="1" x14ac:dyDescent="0.25">
      <c r="A22" s="108">
        <f t="shared" si="0"/>
        <v>1</v>
      </c>
      <c r="B22" s="109">
        <f t="shared" si="1"/>
        <v>4</v>
      </c>
      <c r="C22" s="110"/>
      <c r="D22" s="77" t="str">
        <f t="shared" si="3"/>
        <v>Thu</v>
      </c>
      <c r="E22" s="45">
        <f t="shared" si="4"/>
        <v>44420</v>
      </c>
      <c r="F22" s="46"/>
      <c r="G22" s="47">
        <v>9005</v>
      </c>
      <c r="H22" s="51" t="s">
        <v>57</v>
      </c>
      <c r="I22" s="47"/>
      <c r="J22" s="86"/>
    </row>
    <row r="23" spans="1:10" ht="46.5" customHeight="1" x14ac:dyDescent="0.25">
      <c r="A23" s="31">
        <f t="shared" si="0"/>
        <v>1</v>
      </c>
      <c r="B23" s="8">
        <f t="shared" si="1"/>
        <v>5</v>
      </c>
      <c r="C23" s="76"/>
      <c r="D23" s="74" t="str">
        <f t="shared" si="3"/>
        <v>Fri</v>
      </c>
      <c r="E23" s="34">
        <f t="shared" si="4"/>
        <v>44421</v>
      </c>
      <c r="F23" s="35"/>
      <c r="G23" s="36">
        <v>9005</v>
      </c>
      <c r="H23" s="43" t="s">
        <v>91</v>
      </c>
      <c r="I23" s="36" t="s">
        <v>94</v>
      </c>
      <c r="J23" s="85">
        <v>8</v>
      </c>
    </row>
    <row r="24" spans="1:10" ht="22.5" customHeight="1" x14ac:dyDescent="0.25">
      <c r="A24" s="31" t="str">
        <f t="shared" si="0"/>
        <v/>
      </c>
      <c r="B24" s="8">
        <f t="shared" si="1"/>
        <v>6</v>
      </c>
      <c r="C24" s="76"/>
      <c r="D24" s="77" t="str">
        <f t="shared" si="3"/>
        <v>Sat</v>
      </c>
      <c r="E24" s="45">
        <f t="shared" si="4"/>
        <v>44422</v>
      </c>
      <c r="F24" s="46"/>
      <c r="G24" s="47">
        <v>9005</v>
      </c>
      <c r="H24" s="71" t="s">
        <v>57</v>
      </c>
      <c r="I24" s="47"/>
      <c r="J24" s="86"/>
    </row>
    <row r="25" spans="1:10" ht="22.5" customHeight="1" x14ac:dyDescent="0.25">
      <c r="A25" s="31" t="str">
        <f t="shared" si="0"/>
        <v/>
      </c>
      <c r="B25" s="8">
        <f t="shared" si="1"/>
        <v>7</v>
      </c>
      <c r="C25" s="76"/>
      <c r="D25" s="74" t="str">
        <f t="shared" si="3"/>
        <v>Sun</v>
      </c>
      <c r="E25" s="34">
        <f t="shared" si="4"/>
        <v>44423</v>
      </c>
      <c r="F25" s="46"/>
      <c r="G25" s="47">
        <v>9005</v>
      </c>
      <c r="H25" s="71" t="s">
        <v>57</v>
      </c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1</v>
      </c>
      <c r="C26" s="76"/>
      <c r="D26" s="74" t="str">
        <f t="shared" si="3"/>
        <v>Mo</v>
      </c>
      <c r="E26" s="34">
        <f t="shared" si="4"/>
        <v>44424</v>
      </c>
      <c r="F26" s="65"/>
      <c r="G26" s="66">
        <v>9005</v>
      </c>
      <c r="H26" s="67" t="s">
        <v>92</v>
      </c>
      <c r="I26" s="66" t="s">
        <v>94</v>
      </c>
      <c r="J26" s="87">
        <v>8</v>
      </c>
    </row>
    <row r="27" spans="1:10" ht="22.5" customHeight="1" x14ac:dyDescent="0.25">
      <c r="A27" s="31">
        <f t="shared" si="0"/>
        <v>1</v>
      </c>
      <c r="B27" s="8">
        <f t="shared" si="1"/>
        <v>2</v>
      </c>
      <c r="C27" s="76"/>
      <c r="D27" s="77" t="str">
        <f t="shared" si="3"/>
        <v>Tue</v>
      </c>
      <c r="E27" s="45">
        <f t="shared" ref="E27:E34" si="5">+E26+1</f>
        <v>44425</v>
      </c>
      <c r="F27" s="46"/>
      <c r="G27" s="47">
        <v>9005</v>
      </c>
      <c r="H27" s="48" t="s">
        <v>96</v>
      </c>
      <c r="I27" s="47" t="s">
        <v>93</v>
      </c>
      <c r="J27" s="86">
        <v>8</v>
      </c>
    </row>
    <row r="28" spans="1:10" ht="38" customHeight="1" x14ac:dyDescent="0.25">
      <c r="A28" s="31">
        <f t="shared" si="0"/>
        <v>1</v>
      </c>
      <c r="B28" s="8">
        <f t="shared" si="1"/>
        <v>3</v>
      </c>
      <c r="C28" s="76"/>
      <c r="D28" s="74" t="str">
        <f t="shared" si="3"/>
        <v>Wed</v>
      </c>
      <c r="E28" s="34">
        <f t="shared" si="5"/>
        <v>44426</v>
      </c>
      <c r="F28" s="65"/>
      <c r="G28" s="66">
        <v>9005</v>
      </c>
      <c r="H28" s="67" t="s">
        <v>97</v>
      </c>
      <c r="I28" s="117" t="s">
        <v>98</v>
      </c>
      <c r="J28" s="87">
        <v>8</v>
      </c>
    </row>
    <row r="29" spans="1:10" ht="22.5" customHeight="1" x14ac:dyDescent="0.25">
      <c r="A29" s="31">
        <f t="shared" si="0"/>
        <v>1</v>
      </c>
      <c r="B29" s="8">
        <f t="shared" si="1"/>
        <v>4</v>
      </c>
      <c r="C29" s="76"/>
      <c r="D29" s="77" t="str">
        <f t="shared" si="3"/>
        <v>Thu</v>
      </c>
      <c r="E29" s="45">
        <f t="shared" si="5"/>
        <v>44427</v>
      </c>
      <c r="F29" s="46"/>
      <c r="G29" s="47">
        <v>9005</v>
      </c>
      <c r="H29" s="48" t="s">
        <v>100</v>
      </c>
      <c r="I29" s="47" t="s">
        <v>56</v>
      </c>
      <c r="J29" s="86">
        <v>8</v>
      </c>
    </row>
    <row r="30" spans="1:10" ht="34" customHeight="1" x14ac:dyDescent="0.25">
      <c r="A30" s="31">
        <f t="shared" si="0"/>
        <v>1</v>
      </c>
      <c r="B30" s="8">
        <f t="shared" si="1"/>
        <v>5</v>
      </c>
      <c r="C30" s="76"/>
      <c r="D30" s="74" t="str">
        <f t="shared" si="3"/>
        <v>Fri</v>
      </c>
      <c r="E30" s="34">
        <f t="shared" si="5"/>
        <v>44428</v>
      </c>
      <c r="F30" s="35"/>
      <c r="G30" s="36">
        <v>9005</v>
      </c>
      <c r="H30" s="43" t="s">
        <v>123</v>
      </c>
      <c r="I30" s="36" t="s">
        <v>56</v>
      </c>
      <c r="J30" s="85">
        <v>8</v>
      </c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3"/>
        <v>Sat</v>
      </c>
      <c r="E31" s="45">
        <f t="shared" si="5"/>
        <v>44429</v>
      </c>
      <c r="F31" s="46"/>
      <c r="G31" s="47">
        <v>9005</v>
      </c>
      <c r="H31" s="71" t="s">
        <v>57</v>
      </c>
      <c r="I31" s="47"/>
      <c r="J31" s="86"/>
    </row>
    <row r="32" spans="1:10" s="109" customFormat="1" ht="22.5" customHeight="1" x14ac:dyDescent="0.25">
      <c r="A32" s="108" t="str">
        <f t="shared" si="0"/>
        <v/>
      </c>
      <c r="B32" s="109">
        <f t="shared" si="1"/>
        <v>7</v>
      </c>
      <c r="C32" s="110"/>
      <c r="D32" s="77" t="str">
        <f t="shared" si="3"/>
        <v>Sun</v>
      </c>
      <c r="E32" s="45">
        <f t="shared" si="5"/>
        <v>44430</v>
      </c>
      <c r="F32" s="46"/>
      <c r="G32" s="47">
        <v>9005</v>
      </c>
      <c r="H32" s="71" t="s">
        <v>57</v>
      </c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4" t="str">
        <f>IF(B33=1,"Mo",IF(B33=2,"Tue",IF(B33=3,"Wed",IF(B33=4,"Thu",IF(B33=5,"Fri",IF(B33=6,"Sat",IF(B33=7,"Sun","")))))))</f>
        <v>Mo</v>
      </c>
      <c r="E33" s="34">
        <f t="shared" si="5"/>
        <v>44431</v>
      </c>
      <c r="F33" s="65"/>
      <c r="G33" s="66">
        <v>9005</v>
      </c>
      <c r="H33" s="67" t="s">
        <v>101</v>
      </c>
      <c r="I33" s="66" t="s">
        <v>56</v>
      </c>
      <c r="J33" s="87">
        <v>8</v>
      </c>
    </row>
    <row r="34" spans="1:10" ht="22.5" customHeight="1" x14ac:dyDescent="0.25">
      <c r="A34" s="31">
        <f t="shared" si="0"/>
        <v>1</v>
      </c>
      <c r="B34" s="8">
        <f t="shared" si="1"/>
        <v>2</v>
      </c>
      <c r="C34" s="76"/>
      <c r="D34" s="77" t="str">
        <f>IF(B34=1,"Mo",IF(B34=2,"Tue",IF(B34=3,"Wed",IF(B34=4,"Thu",IF(B34=5,"Fri",IF(B34=6,"Sat",IF(B34=7,"Sun","")))))))</f>
        <v>Tue</v>
      </c>
      <c r="E34" s="45">
        <f t="shared" si="5"/>
        <v>44432</v>
      </c>
      <c r="F34" s="46"/>
      <c r="G34" s="47">
        <v>9005</v>
      </c>
      <c r="H34" s="48" t="s">
        <v>102</v>
      </c>
      <c r="I34" s="47" t="s">
        <v>56</v>
      </c>
      <c r="J34" s="86">
        <v>8</v>
      </c>
    </row>
    <row r="35" spans="1:10" ht="32.5" customHeight="1" x14ac:dyDescent="0.25">
      <c r="A35" s="31">
        <f t="shared" si="0"/>
        <v>1</v>
      </c>
      <c r="B35" s="8">
        <f t="shared" si="1"/>
        <v>3</v>
      </c>
      <c r="C35" s="76"/>
      <c r="D35" s="74" t="str">
        <f t="shared" si="3"/>
        <v>Wed</v>
      </c>
      <c r="E35" s="34">
        <f>+E34+1</f>
        <v>44433</v>
      </c>
      <c r="F35" s="65"/>
      <c r="G35" s="66">
        <v>9005</v>
      </c>
      <c r="H35" s="67" t="s">
        <v>104</v>
      </c>
      <c r="I35" s="66" t="s">
        <v>103</v>
      </c>
      <c r="J35" s="87">
        <v>8</v>
      </c>
    </row>
    <row r="36" spans="1:10" ht="34.5" customHeight="1" x14ac:dyDescent="0.25">
      <c r="A36" s="31">
        <f t="shared" si="0"/>
        <v>1</v>
      </c>
      <c r="B36" s="8">
        <f t="shared" si="1"/>
        <v>4</v>
      </c>
      <c r="C36" s="76"/>
      <c r="D36" s="77" t="str">
        <f t="shared" si="3"/>
        <v>Thu</v>
      </c>
      <c r="E36" s="45">
        <f>+E35+1</f>
        <v>44434</v>
      </c>
      <c r="F36" s="46"/>
      <c r="G36" s="47">
        <v>9005</v>
      </c>
      <c r="H36" s="48" t="s">
        <v>108</v>
      </c>
      <c r="I36" s="47" t="s">
        <v>56</v>
      </c>
      <c r="J36" s="86">
        <v>8</v>
      </c>
    </row>
    <row r="37" spans="1:10" ht="29.5" customHeight="1" x14ac:dyDescent="0.25">
      <c r="A37" s="31">
        <f t="shared" si="0"/>
        <v>1</v>
      </c>
      <c r="B37" s="8">
        <f t="shared" si="1"/>
        <v>5</v>
      </c>
      <c r="C37" s="76"/>
      <c r="D37" s="74" t="str">
        <f t="shared" si="3"/>
        <v>Fri</v>
      </c>
      <c r="E37" s="34">
        <f>+E36+1</f>
        <v>44435</v>
      </c>
      <c r="F37" s="35"/>
      <c r="G37" s="36">
        <v>9005</v>
      </c>
      <c r="H37" s="67" t="s">
        <v>122</v>
      </c>
      <c r="I37" s="36" t="s">
        <v>106</v>
      </c>
      <c r="J37" s="85">
        <v>8</v>
      </c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6"/>
      <c r="D38" s="77" t="str">
        <f t="shared" si="3"/>
        <v>Sat</v>
      </c>
      <c r="E38" s="45">
        <f>+E37+1</f>
        <v>44436</v>
      </c>
      <c r="F38" s="46"/>
      <c r="G38" s="47">
        <v>9005</v>
      </c>
      <c r="H38" s="71" t="s">
        <v>57</v>
      </c>
      <c r="I38" s="47"/>
      <c r="J38" s="86"/>
    </row>
    <row r="39" spans="1:10" ht="22.5" customHeight="1" x14ac:dyDescent="0.25">
      <c r="A39" s="31" t="str">
        <f t="shared" si="0"/>
        <v/>
      </c>
      <c r="B39" s="8">
        <f>WEEKDAY(E38+1,2)</f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IF(MONTH(E38+1)&gt;MONTH(E38),"",E38+1)</f>
        <v>44437</v>
      </c>
      <c r="F39" s="46"/>
      <c r="G39" s="47">
        <v>9005</v>
      </c>
      <c r="H39" s="71" t="s">
        <v>57</v>
      </c>
      <c r="I39" s="47"/>
      <c r="J39" s="86"/>
    </row>
    <row r="40" spans="1:10" ht="22.5" customHeight="1" x14ac:dyDescent="0.25">
      <c r="A40" s="31">
        <f t="shared" si="0"/>
        <v>1</v>
      </c>
      <c r="B40" s="8">
        <v>3</v>
      </c>
      <c r="C40" s="76"/>
      <c r="D40" s="74" t="str">
        <f>IF(B33=1,"Mo",IF(B33=2,"Tue",IF(B33=3,"Wed",IF(B33=4,"Thu",IF(B33=5,"Fri",IF(B33=6,"Sat",IF(B33=7,"Sun","")))))))</f>
        <v>Mo</v>
      </c>
      <c r="E40" s="34">
        <f>IF(MONTH(E39+1)&gt;MONTH(E39),"",E39+1)</f>
        <v>44438</v>
      </c>
      <c r="F40" s="65"/>
      <c r="G40" s="66">
        <v>9005</v>
      </c>
      <c r="H40" s="67" t="s">
        <v>102</v>
      </c>
      <c r="I40" s="66" t="s">
        <v>70</v>
      </c>
      <c r="J40" s="87">
        <v>8</v>
      </c>
    </row>
    <row r="41" spans="1:10" ht="34.5" customHeight="1" x14ac:dyDescent="0.25">
      <c r="A41" s="31"/>
      <c r="C41" s="111"/>
      <c r="D41" s="77" t="s">
        <v>105</v>
      </c>
      <c r="E41" s="45">
        <f>+E40+1</f>
        <v>44439</v>
      </c>
      <c r="F41" s="46"/>
      <c r="G41" s="47">
        <v>9005</v>
      </c>
      <c r="H41" s="48" t="s">
        <v>99</v>
      </c>
      <c r="I41" s="47" t="s">
        <v>56</v>
      </c>
      <c r="J41" s="86">
        <v>8</v>
      </c>
    </row>
    <row r="42" spans="1:10" ht="30" customHeight="1" x14ac:dyDescent="0.25"/>
    <row r="43" spans="1:10" ht="30" customHeight="1" thickBot="1" x14ac:dyDescent="0.3"/>
    <row r="44" spans="1:10" ht="30" customHeight="1" thickBot="1" x14ac:dyDescent="0.3">
      <c r="F44" s="118"/>
    </row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</sheetData>
  <mergeCells count="2">
    <mergeCell ref="D1:J1"/>
    <mergeCell ref="D4:E4"/>
  </mergeCells>
  <conditionalFormatting sqref="C11:C41">
    <cfRule type="expression" dxfId="130" priority="25" stopIfTrue="1">
      <formula>IF($A11=1,B11,)</formula>
    </cfRule>
    <cfRule type="expression" dxfId="129" priority="26" stopIfTrue="1">
      <formula>IF($A11="",B11,)</formula>
    </cfRule>
  </conditionalFormatting>
  <conditionalFormatting sqref="E11">
    <cfRule type="expression" dxfId="128" priority="27" stopIfTrue="1">
      <formula>IF($A11="",B11,"")</formula>
    </cfRule>
  </conditionalFormatting>
  <conditionalFormatting sqref="E12:E40">
    <cfRule type="expression" dxfId="127" priority="28" stopIfTrue="1">
      <formula>IF($A12&lt;&gt;1,B12,"")</formula>
    </cfRule>
  </conditionalFormatting>
  <conditionalFormatting sqref="D11:D40">
    <cfRule type="expression" dxfId="126" priority="29" stopIfTrue="1">
      <formula>IF($A11="",B11,)</formula>
    </cfRule>
  </conditionalFormatting>
  <conditionalFormatting sqref="G11:G12 G14:G28 G30:G38">
    <cfRule type="expression" dxfId="125" priority="30" stopIfTrue="1">
      <formula>#REF!="Freelancer"</formula>
    </cfRule>
    <cfRule type="expression" dxfId="124" priority="31" stopIfTrue="1">
      <formula>#REF!="DTC Int. Staff"</formula>
    </cfRule>
  </conditionalFormatting>
  <conditionalFormatting sqref="G38 G14 G17:G21 G24:G28 G31:G35">
    <cfRule type="expression" dxfId="123" priority="23" stopIfTrue="1">
      <formula>$F$5="Freelancer"</formula>
    </cfRule>
    <cfRule type="expression" dxfId="122" priority="24" stopIfTrue="1">
      <formula>$F$5="DTC Int. Staff"</formula>
    </cfRule>
  </conditionalFormatting>
  <conditionalFormatting sqref="G12">
    <cfRule type="expression" dxfId="121" priority="21" stopIfTrue="1">
      <formula>#REF!="Freelancer"</formula>
    </cfRule>
    <cfRule type="expression" dxfId="120" priority="22" stopIfTrue="1">
      <formula>#REF!="DTC Int. Staff"</formula>
    </cfRule>
  </conditionalFormatting>
  <conditionalFormatting sqref="G12">
    <cfRule type="expression" dxfId="119" priority="19" stopIfTrue="1">
      <formula>$F$5="Freelancer"</formula>
    </cfRule>
    <cfRule type="expression" dxfId="118" priority="20" stopIfTrue="1">
      <formula>$F$5="DTC Int. Staff"</formula>
    </cfRule>
  </conditionalFormatting>
  <conditionalFormatting sqref="G13">
    <cfRule type="expression" dxfId="117" priority="17" stopIfTrue="1">
      <formula>#REF!="Freelancer"</formula>
    </cfRule>
    <cfRule type="expression" dxfId="116" priority="18" stopIfTrue="1">
      <formula>#REF!="DTC Int. Staff"</formula>
    </cfRule>
  </conditionalFormatting>
  <conditionalFormatting sqref="G13">
    <cfRule type="expression" dxfId="115" priority="15" stopIfTrue="1">
      <formula>$F$5="Freelancer"</formula>
    </cfRule>
    <cfRule type="expression" dxfId="114" priority="16" stopIfTrue="1">
      <formula>$F$5="DTC Int. Staff"</formula>
    </cfRule>
  </conditionalFormatting>
  <conditionalFormatting sqref="G23">
    <cfRule type="expression" dxfId="113" priority="9" stopIfTrue="1">
      <formula>$F$5="Freelancer"</formula>
    </cfRule>
    <cfRule type="expression" dxfId="112" priority="10" stopIfTrue="1">
      <formula>$F$5="DTC Int. Staff"</formula>
    </cfRule>
  </conditionalFormatting>
  <conditionalFormatting sqref="G29">
    <cfRule type="expression" dxfId="111" priority="7" stopIfTrue="1">
      <formula>#REF!="Freelancer"</formula>
    </cfRule>
    <cfRule type="expression" dxfId="110" priority="8" stopIfTrue="1">
      <formula>#REF!="DTC Int. Staff"</formula>
    </cfRule>
  </conditionalFormatting>
  <conditionalFormatting sqref="G29">
    <cfRule type="expression" dxfId="109" priority="5" stopIfTrue="1">
      <formula>$F$5="Freelancer"</formula>
    </cfRule>
    <cfRule type="expression" dxfId="108" priority="6" stopIfTrue="1">
      <formula>$F$5="DTC Int. Staff"</formula>
    </cfRule>
  </conditionalFormatting>
  <conditionalFormatting sqref="E41">
    <cfRule type="expression" dxfId="107" priority="1" stopIfTrue="1">
      <formula>IF($A41&lt;&gt;1,B41,"")</formula>
    </cfRule>
  </conditionalFormatting>
  <conditionalFormatting sqref="D41">
    <cfRule type="expression" dxfId="106" priority="2" stopIfTrue="1">
      <formula>IF($A41="",B41,)</formula>
    </cfRule>
  </conditionalFormatting>
  <conditionalFormatting sqref="G41">
    <cfRule type="expression" dxfId="105" priority="3" stopIfTrue="1">
      <formula>#REF!="Freelancer"</formula>
    </cfRule>
    <cfRule type="expression" dxfId="104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2021-12-03T09:51:59Z</dcterms:modified>
</cp:coreProperties>
</file>