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warunya_i_timeconsulting_co_th/Documents/Desktop/"/>
    </mc:Choice>
  </mc:AlternateContent>
  <xr:revisionPtr revIDLastSave="127" documentId="13_ncr:1_{E5D55A65-B59C-4127-A314-51DDDDFACDB4}" xr6:coauthVersionLast="47" xr6:coauthVersionMax="47" xr10:uidLastSave="{9DF78057-EE9B-4E28-9349-AE895A69CDAC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7" l="1"/>
  <c r="E11" i="46"/>
  <c r="B11" i="46" s="1"/>
  <c r="A74" i="57"/>
  <c r="E11" i="57"/>
  <c r="B11" i="57" s="1"/>
  <c r="A11" i="57" s="1"/>
  <c r="I8" i="57"/>
  <c r="J8" i="57" s="1"/>
  <c r="F5" i="57"/>
  <c r="F4" i="57"/>
  <c r="F3" i="57"/>
  <c r="A64" i="55"/>
  <c r="D63" i="55"/>
  <c r="A63" i="55"/>
  <c r="E11" i="55"/>
  <c r="E12" i="55" s="1"/>
  <c r="I8" i="55"/>
  <c r="J8" i="55" s="1"/>
  <c r="F5" i="55"/>
  <c r="F4" i="55"/>
  <c r="F3" i="55"/>
  <c r="D67" i="53"/>
  <c r="A67" i="53"/>
  <c r="D66" i="53"/>
  <c r="A66" i="53"/>
  <c r="E11" i="53"/>
  <c r="E14" i="53" s="1"/>
  <c r="I8" i="53"/>
  <c r="J8" i="53" s="1"/>
  <c r="F5" i="53"/>
  <c r="F4" i="53"/>
  <c r="F3" i="53"/>
  <c r="A103" i="52"/>
  <c r="E11" i="52"/>
  <c r="E13" i="52" s="1"/>
  <c r="I8" i="52"/>
  <c r="J8" i="52" s="1"/>
  <c r="F5" i="52"/>
  <c r="F4" i="52"/>
  <c r="F3" i="52"/>
  <c r="A97" i="50"/>
  <c r="E11" i="50"/>
  <c r="B11" i="50" s="1"/>
  <c r="D11" i="50" s="1"/>
  <c r="I8" i="50"/>
  <c r="J8" i="50" s="1"/>
  <c r="F5" i="50"/>
  <c r="F4" i="50"/>
  <c r="F3" i="50"/>
  <c r="D88" i="46"/>
  <c r="D89" i="46" s="1"/>
  <c r="D90" i="46" s="1"/>
  <c r="D91" i="46" s="1"/>
  <c r="A88" i="46"/>
  <c r="I8" i="46"/>
  <c r="J8" i="46" s="1"/>
  <c r="F5" i="46"/>
  <c r="F4" i="46"/>
  <c r="F3" i="46"/>
  <c r="I8" i="39"/>
  <c r="D12" i="57" l="1"/>
  <c r="E12" i="53"/>
  <c r="E13" i="53" s="1"/>
  <c r="B11" i="53"/>
  <c r="B10" i="53"/>
  <c r="A11" i="46"/>
  <c r="D11" i="46"/>
  <c r="D12" i="46" s="1"/>
  <c r="D13" i="46" s="1"/>
  <c r="D14" i="46" s="1"/>
  <c r="D15" i="46" s="1"/>
  <c r="E16" i="46"/>
  <c r="E12" i="46"/>
  <c r="E13" i="46" s="1"/>
  <c r="E14" i="46" s="1"/>
  <c r="E15" i="46" s="1"/>
  <c r="B10" i="46"/>
  <c r="D11" i="57"/>
  <c r="B10" i="57"/>
  <c r="E13" i="57"/>
  <c r="B10" i="55"/>
  <c r="B11" i="55"/>
  <c r="E13" i="55"/>
  <c r="B13" i="55" s="1"/>
  <c r="D13" i="55" s="1"/>
  <c r="D14" i="55" s="1"/>
  <c r="D15" i="55" s="1"/>
  <c r="E15" i="53"/>
  <c r="B14" i="53"/>
  <c r="B11" i="52"/>
  <c r="A11" i="52" s="1"/>
  <c r="E12" i="52"/>
  <c r="B10" i="52"/>
  <c r="B13" i="52"/>
  <c r="E14" i="52"/>
  <c r="E15" i="52" s="1"/>
  <c r="E18" i="52"/>
  <c r="E12" i="50"/>
  <c r="A11" i="50"/>
  <c r="B10" i="50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4" i="55" l="1"/>
  <c r="E15" i="55" s="1"/>
  <c r="E17" i="52"/>
  <c r="E16" i="52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E16" i="55"/>
  <c r="B16" i="55" s="1"/>
  <c r="D16" i="55" s="1"/>
  <c r="D17" i="55" s="1"/>
  <c r="D11" i="53"/>
  <c r="D12" i="53" s="1"/>
  <c r="D13" i="53" s="1"/>
  <c r="A11" i="53"/>
  <c r="E17" i="46"/>
  <c r="E18" i="46" s="1"/>
  <c r="E19" i="46" s="1"/>
  <c r="E20" i="46" s="1"/>
  <c r="E21" i="46"/>
  <c r="B16" i="46"/>
  <c r="B13" i="57"/>
  <c r="E14" i="57"/>
  <c r="A11" i="55"/>
  <c r="D11" i="55"/>
  <c r="D12" i="55" s="1"/>
  <c r="D14" i="53"/>
  <c r="A14" i="53"/>
  <c r="E16" i="53"/>
  <c r="B15" i="53"/>
  <c r="D11" i="52"/>
  <c r="D12" i="52" s="1"/>
  <c r="B18" i="52"/>
  <c r="E19" i="52"/>
  <c r="E20" i="52" s="1"/>
  <c r="E21" i="52"/>
  <c r="A13" i="52"/>
  <c r="D13" i="52"/>
  <c r="D14" i="52" s="1"/>
  <c r="D15" i="52" s="1"/>
  <c r="B12" i="50"/>
  <c r="D12" i="50" s="1"/>
  <c r="E16" i="50"/>
  <c r="E13" i="50"/>
  <c r="E14" i="50" s="1"/>
  <c r="E15" i="50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8" i="55" l="1"/>
  <c r="B18" i="55" s="1"/>
  <c r="E17" i="55"/>
  <c r="E21" i="39"/>
  <c r="E17" i="39"/>
  <c r="E18" i="39" s="1"/>
  <c r="E19" i="39" s="1"/>
  <c r="E20" i="39" s="1"/>
  <c r="D17" i="52"/>
  <c r="D16" i="52"/>
  <c r="B21" i="37"/>
  <c r="E22" i="37"/>
  <c r="E23" i="37" s="1"/>
  <c r="E24" i="37" s="1"/>
  <c r="E25" i="37" s="1"/>
  <c r="A16" i="46"/>
  <c r="D16" i="46"/>
  <c r="D17" i="46" s="1"/>
  <c r="D18" i="46" s="1"/>
  <c r="D19" i="46" s="1"/>
  <c r="D20" i="46" s="1"/>
  <c r="B21" i="46"/>
  <c r="E22" i="46"/>
  <c r="B14" i="57"/>
  <c r="E15" i="57"/>
  <c r="A13" i="57"/>
  <c r="D13" i="57"/>
  <c r="E23" i="55"/>
  <c r="D15" i="53"/>
  <c r="A15" i="53"/>
  <c r="B16" i="53"/>
  <c r="E17" i="53"/>
  <c r="E18" i="53" s="1"/>
  <c r="E19" i="53"/>
  <c r="B21" i="52"/>
  <c r="E22" i="52"/>
  <c r="A18" i="52"/>
  <c r="D18" i="52"/>
  <c r="D19" i="52" s="1"/>
  <c r="D20" i="52" s="1"/>
  <c r="D13" i="50"/>
  <c r="D14" i="50" s="1"/>
  <c r="D15" i="50" s="1"/>
  <c r="B16" i="50"/>
  <c r="D16" i="50" s="1"/>
  <c r="E20" i="50"/>
  <c r="E17" i="50"/>
  <c r="E18" i="50" s="1"/>
  <c r="E19" i="50" s="1"/>
  <c r="A12" i="50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9" i="55" l="1"/>
  <c r="E20" i="55" s="1"/>
  <c r="E21" i="55" s="1"/>
  <c r="E22" i="55" s="1"/>
  <c r="E26" i="39"/>
  <c r="E22" i="39"/>
  <c r="E23" i="39" s="1"/>
  <c r="E24" i="39" s="1"/>
  <c r="E25" i="39" s="1"/>
  <c r="D21" i="46"/>
  <c r="A21" i="46"/>
  <c r="E23" i="46"/>
  <c r="B22" i="46"/>
  <c r="E16" i="57"/>
  <c r="B15" i="57"/>
  <c r="A14" i="57"/>
  <c r="D14" i="57"/>
  <c r="E24" i="55"/>
  <c r="E25" i="55" s="1"/>
  <c r="E26" i="55" s="1"/>
  <c r="E27" i="55"/>
  <c r="B23" i="55"/>
  <c r="A18" i="55"/>
  <c r="D18" i="55"/>
  <c r="D19" i="55" s="1"/>
  <c r="D20" i="55" s="1"/>
  <c r="D21" i="55" s="1"/>
  <c r="D22" i="55" s="1"/>
  <c r="B19" i="53"/>
  <c r="E20" i="53"/>
  <c r="E21" i="53" s="1"/>
  <c r="E22" i="53" s="1"/>
  <c r="E23" i="53"/>
  <c r="A16" i="53"/>
  <c r="D16" i="53"/>
  <c r="D17" i="53" s="1"/>
  <c r="D18" i="53" s="1"/>
  <c r="E23" i="52"/>
  <c r="E24" i="52" s="1"/>
  <c r="E25" i="52" s="1"/>
  <c r="E26" i="52" s="1"/>
  <c r="E27" i="52" s="1"/>
  <c r="E28" i="52" s="1"/>
  <c r="B22" i="52"/>
  <c r="A21" i="52"/>
  <c r="D21" i="52"/>
  <c r="B20" i="50"/>
  <c r="E21" i="50"/>
  <c r="E22" i="50"/>
  <c r="E23" i="50" s="1"/>
  <c r="E24" i="50" s="1"/>
  <c r="E25" i="50" s="1"/>
  <c r="E26" i="50" s="1"/>
  <c r="D17" i="50"/>
  <c r="D18" i="50" s="1"/>
  <c r="D19" i="50" s="1"/>
  <c r="A16" i="50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A22" i="46"/>
  <c r="D22" i="46"/>
  <c r="B23" i="46"/>
  <c r="E24" i="46"/>
  <c r="E25" i="46" s="1"/>
  <c r="E26" i="46" s="1"/>
  <c r="E27" i="46" s="1"/>
  <c r="E28" i="46"/>
  <c r="A15" i="57"/>
  <c r="D15" i="57"/>
  <c r="E17" i="57"/>
  <c r="B16" i="57"/>
  <c r="A23" i="55"/>
  <c r="D23" i="55"/>
  <c r="D24" i="55" s="1"/>
  <c r="D25" i="55" s="1"/>
  <c r="D26" i="55" s="1"/>
  <c r="E28" i="55"/>
  <c r="B27" i="55"/>
  <c r="B23" i="53"/>
  <c r="E24" i="53"/>
  <c r="E25" i="53"/>
  <c r="A19" i="53"/>
  <c r="D19" i="53"/>
  <c r="D20" i="53" s="1"/>
  <c r="D21" i="53" s="1"/>
  <c r="D22" i="53" s="1"/>
  <c r="D22" i="52"/>
  <c r="A22" i="52"/>
  <c r="E29" i="52"/>
  <c r="B23" i="52"/>
  <c r="E27" i="50"/>
  <c r="E28" i="50" s="1"/>
  <c r="E29" i="50" s="1"/>
  <c r="E30" i="50" s="1"/>
  <c r="B22" i="50"/>
  <c r="D20" i="50"/>
  <c r="D21" i="50" s="1"/>
  <c r="A20" i="50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2" i="39"/>
  <c r="E33" i="39" s="1"/>
  <c r="E34" i="39" s="1"/>
  <c r="E35" i="39" s="1"/>
  <c r="E36" i="39"/>
  <c r="E29" i="46"/>
  <c r="E30" i="46" s="1"/>
  <c r="E31" i="46" s="1"/>
  <c r="E32" i="46" s="1"/>
  <c r="E33" i="46"/>
  <c r="B28" i="46"/>
  <c r="A23" i="46"/>
  <c r="D23" i="46"/>
  <c r="D24" i="46" s="1"/>
  <c r="D25" i="46" s="1"/>
  <c r="D26" i="46" s="1"/>
  <c r="D27" i="46" s="1"/>
  <c r="D16" i="57"/>
  <c r="A16" i="57"/>
  <c r="B17" i="57"/>
  <c r="E18" i="57"/>
  <c r="A27" i="55"/>
  <c r="D27" i="55"/>
  <c r="E29" i="55"/>
  <c r="B28" i="55"/>
  <c r="B25" i="53"/>
  <c r="E26" i="53"/>
  <c r="E27" i="53" s="1"/>
  <c r="E28" i="53"/>
  <c r="A23" i="53"/>
  <c r="D23" i="53"/>
  <c r="D24" i="53" s="1"/>
  <c r="D23" i="52"/>
  <c r="D24" i="52" s="1"/>
  <c r="D25" i="52" s="1"/>
  <c r="D26" i="52" s="1"/>
  <c r="D27" i="52" s="1"/>
  <c r="D28" i="52" s="1"/>
  <c r="A23" i="52"/>
  <c r="E30" i="52"/>
  <c r="E31" i="52" s="1"/>
  <c r="E32" i="52"/>
  <c r="B29" i="52"/>
  <c r="D22" i="50"/>
  <c r="D23" i="50" s="1"/>
  <c r="D24" i="50" s="1"/>
  <c r="D25" i="50" s="1"/>
  <c r="D26" i="50" s="1"/>
  <c r="A22" i="50"/>
  <c r="E31" i="50"/>
  <c r="B27" i="50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A28" i="46"/>
  <c r="D28" i="46"/>
  <c r="D29" i="46" s="1"/>
  <c r="D30" i="46" s="1"/>
  <c r="D31" i="46" s="1"/>
  <c r="D32" i="46" s="1"/>
  <c r="B33" i="46"/>
  <c r="E34" i="46"/>
  <c r="E35" i="46" s="1"/>
  <c r="E36" i="46" s="1"/>
  <c r="E37" i="46" s="1"/>
  <c r="E38" i="46"/>
  <c r="D17" i="57"/>
  <c r="A17" i="57"/>
  <c r="E19" i="57"/>
  <c r="E20" i="57"/>
  <c r="B18" i="57"/>
  <c r="D28" i="55"/>
  <c r="A28" i="55"/>
  <c r="E32" i="55"/>
  <c r="B29" i="55"/>
  <c r="E30" i="55"/>
  <c r="E31" i="55" s="1"/>
  <c r="B28" i="53"/>
  <c r="E29" i="53"/>
  <c r="E30" i="53"/>
  <c r="A25" i="53"/>
  <c r="D25" i="53"/>
  <c r="D26" i="53" s="1"/>
  <c r="D27" i="53" s="1"/>
  <c r="E33" i="52"/>
  <c r="E34" i="52" s="1"/>
  <c r="E35" i="52" s="1"/>
  <c r="E36" i="52" s="1"/>
  <c r="E37" i="52" s="1"/>
  <c r="E38" i="52"/>
  <c r="B32" i="52"/>
  <c r="A29" i="52"/>
  <c r="D29" i="52"/>
  <c r="D30" i="52" s="1"/>
  <c r="D31" i="52" s="1"/>
  <c r="D27" i="50"/>
  <c r="D28" i="50" s="1"/>
  <c r="D29" i="50" s="1"/>
  <c r="D30" i="50" s="1"/>
  <c r="A27" i="50"/>
  <c r="B31" i="50"/>
  <c r="E32" i="50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46"/>
  <c r="D34" i="46" s="1"/>
  <c r="D35" i="46" s="1"/>
  <c r="D36" i="46" s="1"/>
  <c r="D37" i="46" s="1"/>
  <c r="A33" i="46"/>
  <c r="E39" i="46"/>
  <c r="E40" i="46" s="1"/>
  <c r="E41" i="46" s="1"/>
  <c r="E42" i="46" s="1"/>
  <c r="E43" i="46"/>
  <c r="B38" i="46"/>
  <c r="D18" i="57"/>
  <c r="D19" i="57" s="1"/>
  <c r="A18" i="57"/>
  <c r="B20" i="57"/>
  <c r="E21" i="57"/>
  <c r="D29" i="55"/>
  <c r="D30" i="55" s="1"/>
  <c r="D31" i="55" s="1"/>
  <c r="A29" i="55"/>
  <c r="E33" i="55"/>
  <c r="B32" i="55"/>
  <c r="E31" i="53"/>
  <c r="B30" i="53"/>
  <c r="A28" i="53"/>
  <c r="D28" i="53"/>
  <c r="D29" i="53" s="1"/>
  <c r="E39" i="52"/>
  <c r="E40" i="52" s="1"/>
  <c r="E41" i="52" s="1"/>
  <c r="E42" i="52" s="1"/>
  <c r="E43" i="52"/>
  <c r="B38" i="52"/>
  <c r="A32" i="52"/>
  <c r="D32" i="52"/>
  <c r="D33" i="52" s="1"/>
  <c r="D34" i="52" s="1"/>
  <c r="D35" i="52" s="1"/>
  <c r="D36" i="52" s="1"/>
  <c r="D37" i="52" s="1"/>
  <c r="B32" i="50"/>
  <c r="E33" i="50"/>
  <c r="A31" i="50"/>
  <c r="D31" i="50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A38" i="46"/>
  <c r="D38" i="46"/>
  <c r="D39" i="46" s="1"/>
  <c r="D40" i="46" s="1"/>
  <c r="D41" i="46" s="1"/>
  <c r="D42" i="46" s="1"/>
  <c r="B43" i="46"/>
  <c r="E44" i="46"/>
  <c r="E45" i="46" s="1"/>
  <c r="E46" i="46" s="1"/>
  <c r="E47" i="46" s="1"/>
  <c r="E48" i="46"/>
  <c r="B21" i="57"/>
  <c r="E22" i="57"/>
  <c r="D20" i="57"/>
  <c r="A20" i="57"/>
  <c r="D32" i="55"/>
  <c r="A32" i="55"/>
  <c r="E34" i="55"/>
  <c r="B33" i="55"/>
  <c r="A30" i="53"/>
  <c r="D30" i="53"/>
  <c r="B31" i="53"/>
  <c r="E32" i="53"/>
  <c r="E44" i="52"/>
  <c r="E45" i="52" s="1"/>
  <c r="E46" i="52" s="1"/>
  <c r="E47" i="52" s="1"/>
  <c r="E48" i="52"/>
  <c r="B43" i="52"/>
  <c r="D38" i="52"/>
  <c r="D39" i="52" s="1"/>
  <c r="D40" i="52" s="1"/>
  <c r="D41" i="52" s="1"/>
  <c r="D42" i="52" s="1"/>
  <c r="A38" i="52"/>
  <c r="E34" i="50"/>
  <c r="E35" i="50" s="1"/>
  <c r="E36" i="50" s="1"/>
  <c r="B33" i="50"/>
  <c r="E37" i="50"/>
  <c r="A32" i="50"/>
  <c r="D32" i="50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49" i="46"/>
  <c r="B48" i="46"/>
  <c r="A43" i="46"/>
  <c r="D43" i="46"/>
  <c r="D44" i="46" s="1"/>
  <c r="D45" i="46" s="1"/>
  <c r="D46" i="46" s="1"/>
  <c r="D47" i="46" s="1"/>
  <c r="E23" i="57"/>
  <c r="B22" i="57"/>
  <c r="E24" i="57"/>
  <c r="D21" i="57"/>
  <c r="A21" i="57"/>
  <c r="D33" i="55"/>
  <c r="A33" i="55"/>
  <c r="E36" i="55"/>
  <c r="B34" i="55"/>
  <c r="E35" i="55"/>
  <c r="E33" i="53"/>
  <c r="E34" i="53"/>
  <c r="B32" i="53"/>
  <c r="A31" i="53"/>
  <c r="D31" i="53"/>
  <c r="D43" i="52"/>
  <c r="D44" i="52" s="1"/>
  <c r="D45" i="52" s="1"/>
  <c r="D46" i="52" s="1"/>
  <c r="D47" i="52" s="1"/>
  <c r="A43" i="52"/>
  <c r="E49" i="52"/>
  <c r="B48" i="52"/>
  <c r="A33" i="50"/>
  <c r="D33" i="50"/>
  <c r="D34" i="50" s="1"/>
  <c r="D35" i="50" s="1"/>
  <c r="D36" i="50" s="1"/>
  <c r="E38" i="50"/>
  <c r="E39" i="50" s="1"/>
  <c r="E40" i="50" s="1"/>
  <c r="B37" i="50"/>
  <c r="E41" i="50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A48" i="46"/>
  <c r="D48" i="46"/>
  <c r="B49" i="46"/>
  <c r="E50" i="46"/>
  <c r="E25" i="57"/>
  <c r="B24" i="57"/>
  <c r="D22" i="57"/>
  <c r="D23" i="57" s="1"/>
  <c r="A22" i="57"/>
  <c r="D34" i="55"/>
  <c r="D35" i="55" s="1"/>
  <c r="A34" i="55"/>
  <c r="E39" i="55"/>
  <c r="B36" i="55"/>
  <c r="E37" i="55"/>
  <c r="E38" i="55" s="1"/>
  <c r="E35" i="53"/>
  <c r="E36" i="53"/>
  <c r="B34" i="53"/>
  <c r="D32" i="53"/>
  <c r="D33" i="53" s="1"/>
  <c r="A32" i="53"/>
  <c r="E50" i="52"/>
  <c r="E51" i="52" s="1"/>
  <c r="B49" i="52"/>
  <c r="D48" i="52"/>
  <c r="A48" i="52"/>
  <c r="E42" i="50"/>
  <c r="E43" i="50" s="1"/>
  <c r="E44" i="50" s="1"/>
  <c r="B41" i="50"/>
  <c r="E45" i="50"/>
  <c r="A37" i="50"/>
  <c r="D37" i="50"/>
  <c r="D38" i="50" s="1"/>
  <c r="D39" i="50" s="1"/>
  <c r="D40" i="50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B53" i="39"/>
  <c r="E58" i="39"/>
  <c r="E51" i="46"/>
  <c r="E52" i="46" s="1"/>
  <c r="E53" i="46" s="1"/>
  <c r="E54" i="46" s="1"/>
  <c r="E55" i="46"/>
  <c r="B50" i="46"/>
  <c r="D49" i="46"/>
  <c r="A49" i="46"/>
  <c r="D24" i="57"/>
  <c r="A24" i="57"/>
  <c r="E26" i="57"/>
  <c r="B25" i="57"/>
  <c r="D36" i="55"/>
  <c r="D37" i="55" s="1"/>
  <c r="D38" i="55" s="1"/>
  <c r="A36" i="55"/>
  <c r="E40" i="55"/>
  <c r="B39" i="55"/>
  <c r="E37" i="53"/>
  <c r="B36" i="53"/>
  <c r="D34" i="53"/>
  <c r="D35" i="53" s="1"/>
  <c r="A34" i="53"/>
  <c r="D49" i="52"/>
  <c r="A49" i="52"/>
  <c r="E52" i="52"/>
  <c r="B50" i="52"/>
  <c r="E46" i="50"/>
  <c r="E47" i="50" s="1"/>
  <c r="E48" i="50" s="1"/>
  <c r="B45" i="50"/>
  <c r="A41" i="50"/>
  <c r="D41" i="50"/>
  <c r="D42" i="50" s="1"/>
  <c r="D43" i="50" s="1"/>
  <c r="D44" i="50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0" i="46"/>
  <c r="D50" i="46"/>
  <c r="D51" i="46" s="1"/>
  <c r="D52" i="46" s="1"/>
  <c r="D53" i="46" s="1"/>
  <c r="D54" i="46" s="1"/>
  <c r="B55" i="46"/>
  <c r="E56" i="46"/>
  <c r="E57" i="46" s="1"/>
  <c r="E58" i="46" s="1"/>
  <c r="E59" i="46" s="1"/>
  <c r="E60" i="46"/>
  <c r="A25" i="57"/>
  <c r="D25" i="57"/>
  <c r="E30" i="57"/>
  <c r="E31" i="57" s="1"/>
  <c r="B26" i="57"/>
  <c r="E27" i="57"/>
  <c r="E28" i="57" s="1"/>
  <c r="E29" i="57" s="1"/>
  <c r="D39" i="55"/>
  <c r="A39" i="55"/>
  <c r="E41" i="55"/>
  <c r="B40" i="55"/>
  <c r="D36" i="53"/>
  <c r="A36" i="53"/>
  <c r="E38" i="53"/>
  <c r="B37" i="53"/>
  <c r="A50" i="52"/>
  <c r="D50" i="52"/>
  <c r="D51" i="52" s="1"/>
  <c r="E55" i="52"/>
  <c r="B52" i="52"/>
  <c r="E53" i="52"/>
  <c r="E54" i="52" s="1"/>
  <c r="A45" i="50"/>
  <c r="D45" i="50"/>
  <c r="E49" i="50"/>
  <c r="B46" i="50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4" i="39" l="1"/>
  <c r="B63" i="39"/>
  <c r="A58" i="39"/>
  <c r="D58" i="39"/>
  <c r="D59" i="39" s="1"/>
  <c r="D60" i="39" s="1"/>
  <c r="D61" i="39" s="1"/>
  <c r="D62" i="39" s="1"/>
  <c r="E61" i="46"/>
  <c r="E62" i="46" s="1"/>
  <c r="E63" i="46" s="1"/>
  <c r="E64" i="46" s="1"/>
  <c r="E65" i="46"/>
  <c r="E70" i="46" s="1"/>
  <c r="B60" i="46"/>
  <c r="D55" i="46"/>
  <c r="D56" i="46" s="1"/>
  <c r="D57" i="46" s="1"/>
  <c r="D58" i="46" s="1"/>
  <c r="D59" i="46" s="1"/>
  <c r="A55" i="46"/>
  <c r="D26" i="57"/>
  <c r="D27" i="57" s="1"/>
  <c r="D28" i="57" s="1"/>
  <c r="D29" i="57" s="1"/>
  <c r="A26" i="57"/>
  <c r="E34" i="57"/>
  <c r="E32" i="57"/>
  <c r="E33" i="57" s="1"/>
  <c r="B30" i="57"/>
  <c r="A40" i="55"/>
  <c r="D40" i="55"/>
  <c r="B41" i="55"/>
  <c r="E42" i="55"/>
  <c r="E43" i="55" s="1"/>
  <c r="E44" i="55"/>
  <c r="D37" i="53"/>
  <c r="A37" i="53"/>
  <c r="E39" i="53"/>
  <c r="E40" i="53"/>
  <c r="B38" i="53"/>
  <c r="D52" i="52"/>
  <c r="D53" i="52" s="1"/>
  <c r="D54" i="52" s="1"/>
  <c r="A52" i="52"/>
  <c r="E60" i="52"/>
  <c r="B55" i="52"/>
  <c r="E56" i="52"/>
  <c r="E57" i="52" s="1"/>
  <c r="D46" i="50"/>
  <c r="D47" i="50" s="1"/>
  <c r="D48" i="50" s="1"/>
  <c r="A46" i="50"/>
  <c r="E50" i="50"/>
  <c r="B49" i="50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58" i="52" l="1"/>
  <c r="E59" i="52"/>
  <c r="A63" i="39"/>
  <c r="D63" i="39"/>
  <c r="E65" i="39"/>
  <c r="B64" i="39"/>
  <c r="A60" i="46"/>
  <c r="D60" i="46"/>
  <c r="D61" i="46" s="1"/>
  <c r="D62" i="46" s="1"/>
  <c r="D63" i="46" s="1"/>
  <c r="D64" i="46" s="1"/>
  <c r="B65" i="46"/>
  <c r="E66" i="46"/>
  <c r="E67" i="46" s="1"/>
  <c r="E68" i="46" s="1"/>
  <c r="E69" i="46" s="1"/>
  <c r="E36" i="57"/>
  <c r="E35" i="57"/>
  <c r="B34" i="57"/>
  <c r="D30" i="57"/>
  <c r="A30" i="57"/>
  <c r="B44" i="55"/>
  <c r="E45" i="55"/>
  <c r="E46" i="55"/>
  <c r="D41" i="55"/>
  <c r="D42" i="55" s="1"/>
  <c r="D43" i="55" s="1"/>
  <c r="A41" i="55"/>
  <c r="D38" i="53"/>
  <c r="D39" i="53" s="1"/>
  <c r="A38" i="53"/>
  <c r="B40" i="53"/>
  <c r="E41" i="53"/>
  <c r="D55" i="52"/>
  <c r="D56" i="52" s="1"/>
  <c r="D57" i="52" s="1"/>
  <c r="A55" i="52"/>
  <c r="E64" i="52"/>
  <c r="B60" i="52"/>
  <c r="E61" i="52"/>
  <c r="E62" i="52" s="1"/>
  <c r="E63" i="52" s="1"/>
  <c r="A49" i="50"/>
  <c r="D49" i="50"/>
  <c r="E51" i="50"/>
  <c r="B50" i="50"/>
  <c r="E72" i="46"/>
  <c r="E71" i="46"/>
  <c r="B7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31" i="57" l="1"/>
  <c r="D32" i="57" s="1"/>
  <c r="D33" i="57" s="1"/>
  <c r="D58" i="52"/>
  <c r="D59" i="52"/>
  <c r="A64" i="39"/>
  <c r="D64" i="39"/>
  <c r="B65" i="39"/>
  <c r="E70" i="39"/>
  <c r="E66" i="39"/>
  <c r="E67" i="39" s="1"/>
  <c r="E68" i="39" s="1"/>
  <c r="E69" i="39" s="1"/>
  <c r="A65" i="46"/>
  <c r="D65" i="46"/>
  <c r="D66" i="46" s="1"/>
  <c r="D67" i="46" s="1"/>
  <c r="D68" i="46" s="1"/>
  <c r="D69" i="46" s="1"/>
  <c r="D34" i="57"/>
  <c r="D35" i="57" s="1"/>
  <c r="A34" i="57"/>
  <c r="E42" i="57"/>
  <c r="B36" i="57"/>
  <c r="E37" i="57"/>
  <c r="E38" i="57" s="1"/>
  <c r="B46" i="55"/>
  <c r="E47" i="55"/>
  <c r="D44" i="55"/>
  <c r="D45" i="55" s="1"/>
  <c r="A44" i="55"/>
  <c r="E42" i="53"/>
  <c r="B41" i="53"/>
  <c r="D40" i="53"/>
  <c r="A40" i="53"/>
  <c r="D60" i="52"/>
  <c r="D61" i="52" s="1"/>
  <c r="D62" i="52" s="1"/>
  <c r="D63" i="52" s="1"/>
  <c r="A60" i="52"/>
  <c r="E71" i="52"/>
  <c r="B64" i="52"/>
  <c r="E65" i="52"/>
  <c r="E66" i="52" s="1"/>
  <c r="D50" i="50"/>
  <c r="A50" i="50"/>
  <c r="E57" i="50"/>
  <c r="B51" i="50"/>
  <c r="E52" i="50"/>
  <c r="E73" i="46"/>
  <c r="B72" i="46"/>
  <c r="A70" i="46"/>
  <c r="D70" i="46"/>
  <c r="D71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39" i="57" l="1"/>
  <c r="E41" i="57" s="1"/>
  <c r="E40" i="57"/>
  <c r="E67" i="52"/>
  <c r="E69" i="52" s="1"/>
  <c r="E68" i="52"/>
  <c r="E70" i="52" s="1"/>
  <c r="E53" i="50"/>
  <c r="E55" i="50" s="1"/>
  <c r="E54" i="50"/>
  <c r="E56" i="50" s="1"/>
  <c r="E71" i="39"/>
  <c r="E72" i="39" s="1"/>
  <c r="E73" i="39" s="1"/>
  <c r="E74" i="39" s="1"/>
  <c r="E75" i="39"/>
  <c r="B70" i="39"/>
  <c r="A65" i="39"/>
  <c r="D65" i="39"/>
  <c r="D66" i="39" s="1"/>
  <c r="D67" i="39" s="1"/>
  <c r="D68" i="39" s="1"/>
  <c r="D69" i="39" s="1"/>
  <c r="D36" i="57"/>
  <c r="D37" i="57" s="1"/>
  <c r="D38" i="57" s="1"/>
  <c r="A36" i="57"/>
  <c r="E44" i="57"/>
  <c r="B42" i="57"/>
  <c r="E43" i="57"/>
  <c r="B47" i="55"/>
  <c r="E48" i="55"/>
  <c r="D46" i="55"/>
  <c r="A46" i="55"/>
  <c r="A41" i="53"/>
  <c r="D41" i="53"/>
  <c r="E44" i="53"/>
  <c r="B42" i="53"/>
  <c r="E43" i="53"/>
  <c r="D64" i="52"/>
  <c r="D65" i="52" s="1"/>
  <c r="D66" i="52" s="1"/>
  <c r="A64" i="52"/>
  <c r="E72" i="52"/>
  <c r="B71" i="52"/>
  <c r="A51" i="50"/>
  <c r="D51" i="50"/>
  <c r="D52" i="50" s="1"/>
  <c r="E61" i="50"/>
  <c r="E58" i="50"/>
  <c r="E59" i="50" s="1"/>
  <c r="E60" i="50" s="1"/>
  <c r="B57" i="50"/>
  <c r="A72" i="46"/>
  <c r="D72" i="46"/>
  <c r="E74" i="46"/>
  <c r="B73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39" i="57" l="1"/>
  <c r="D41" i="57" s="1"/>
  <c r="D40" i="57"/>
  <c r="D67" i="52"/>
  <c r="D69" i="52" s="1"/>
  <c r="D68" i="52"/>
  <c r="D70" i="52" s="1"/>
  <c r="D53" i="50"/>
  <c r="D55" i="50" s="1"/>
  <c r="D54" i="50"/>
  <c r="D56" i="50" s="1"/>
  <c r="D70" i="39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D42" i="57"/>
  <c r="D43" i="57" s="1"/>
  <c r="A42" i="57"/>
  <c r="E45" i="57"/>
  <c r="B44" i="57"/>
  <c r="B48" i="55"/>
  <c r="E49" i="55"/>
  <c r="E50" i="55"/>
  <c r="D47" i="55"/>
  <c r="A47" i="55"/>
  <c r="D42" i="53"/>
  <c r="D43" i="53" s="1"/>
  <c r="A42" i="53"/>
  <c r="E48" i="53"/>
  <c r="B44" i="53"/>
  <c r="E45" i="53"/>
  <c r="E46" i="53" s="1"/>
  <c r="E47" i="53" s="1"/>
  <c r="D71" i="52"/>
  <c r="A71" i="52"/>
  <c r="E73" i="52"/>
  <c r="E74" i="52" s="1"/>
  <c r="E75" i="52" s="1"/>
  <c r="E76" i="52" s="1"/>
  <c r="B72" i="52"/>
  <c r="D57" i="50"/>
  <c r="D58" i="50" s="1"/>
  <c r="D59" i="50" s="1"/>
  <c r="D60" i="50" s="1"/>
  <c r="A57" i="50"/>
  <c r="E65" i="50"/>
  <c r="E62" i="50"/>
  <c r="E63" i="50" s="1"/>
  <c r="E64" i="50" s="1"/>
  <c r="B61" i="50"/>
  <c r="D73" i="46"/>
  <c r="A73" i="46"/>
  <c r="E75" i="46"/>
  <c r="B74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B80" i="39"/>
  <c r="E85" i="39"/>
  <c r="A75" i="39"/>
  <c r="D75" i="39"/>
  <c r="D76" i="39" s="1"/>
  <c r="D77" i="39" s="1"/>
  <c r="D78" i="39" s="1"/>
  <c r="D79" i="39" s="1"/>
  <c r="D44" i="57"/>
  <c r="A44" i="57"/>
  <c r="B45" i="57"/>
  <c r="E46" i="57"/>
  <c r="E51" i="55"/>
  <c r="B50" i="55"/>
  <c r="D48" i="55"/>
  <c r="D49" i="55" s="1"/>
  <c r="A48" i="55"/>
  <c r="D44" i="53"/>
  <c r="D45" i="53" s="1"/>
  <c r="D46" i="53" s="1"/>
  <c r="D47" i="53" s="1"/>
  <c r="A44" i="53"/>
  <c r="E51" i="53"/>
  <c r="B48" i="53"/>
  <c r="E49" i="53"/>
  <c r="E50" i="53" s="1"/>
  <c r="D72" i="52"/>
  <c r="A72" i="52"/>
  <c r="E77" i="52"/>
  <c r="B73" i="52"/>
  <c r="E70" i="50"/>
  <c r="E66" i="50"/>
  <c r="E67" i="50" s="1"/>
  <c r="E68" i="50" s="1"/>
  <c r="E69" i="50" s="1"/>
  <c r="D61" i="50"/>
  <c r="D62" i="50" s="1"/>
  <c r="D63" i="50" s="1"/>
  <c r="D64" i="50" s="1"/>
  <c r="A61" i="50"/>
  <c r="B65" i="50"/>
  <c r="A74" i="46"/>
  <c r="D74" i="46"/>
  <c r="B75" i="46"/>
  <c r="E76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47" i="57" l="1"/>
  <c r="E48" i="57" s="1"/>
  <c r="E49" i="57"/>
  <c r="B85" i="39"/>
  <c r="E90" i="39"/>
  <c r="E86" i="39"/>
  <c r="E87" i="39" s="1"/>
  <c r="E88" i="39" s="1"/>
  <c r="E89" i="39" s="1"/>
  <c r="D80" i="39"/>
  <c r="D81" i="39" s="1"/>
  <c r="D82" i="39" s="1"/>
  <c r="D83" i="39" s="1"/>
  <c r="D84" i="39" s="1"/>
  <c r="A80" i="39"/>
  <c r="B46" i="57"/>
  <c r="E50" i="57"/>
  <c r="D45" i="57"/>
  <c r="A45" i="57"/>
  <c r="D50" i="55"/>
  <c r="A50" i="55"/>
  <c r="E52" i="55"/>
  <c r="B51" i="55"/>
  <c r="D48" i="53"/>
  <c r="D49" i="53" s="1"/>
  <c r="D50" i="53" s="1"/>
  <c r="A48" i="53"/>
  <c r="E54" i="53"/>
  <c r="B51" i="53"/>
  <c r="E52" i="53"/>
  <c r="E53" i="53" s="1"/>
  <c r="D73" i="52"/>
  <c r="D74" i="52" s="1"/>
  <c r="D75" i="52" s="1"/>
  <c r="D76" i="52" s="1"/>
  <c r="A73" i="52"/>
  <c r="B77" i="52"/>
  <c r="E78" i="52"/>
  <c r="E79" i="52" s="1"/>
  <c r="E80" i="52"/>
  <c r="B70" i="50"/>
  <c r="D70" i="50" s="1"/>
  <c r="D71" i="50" s="1"/>
  <c r="E71" i="50"/>
  <c r="A65" i="50"/>
  <c r="D65" i="50"/>
  <c r="D66" i="50" s="1"/>
  <c r="D67" i="50" s="1"/>
  <c r="D68" i="50" s="1"/>
  <c r="D69" i="50" s="1"/>
  <c r="E72" i="50"/>
  <c r="E77" i="46"/>
  <c r="B76" i="46"/>
  <c r="A75" i="46"/>
  <c r="D75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A85" i="39"/>
  <c r="D85" i="39"/>
  <c r="D86" i="39" s="1"/>
  <c r="D87" i="39" s="1"/>
  <c r="D88" i="39" s="1"/>
  <c r="D89" i="39" s="1"/>
  <c r="B50" i="57"/>
  <c r="E54" i="57"/>
  <c r="E51" i="57"/>
  <c r="E52" i="57" s="1"/>
  <c r="E53" i="57" s="1"/>
  <c r="A46" i="57"/>
  <c r="D46" i="57"/>
  <c r="D49" i="57" s="1"/>
  <c r="D51" i="55"/>
  <c r="A51" i="55"/>
  <c r="E54" i="55"/>
  <c r="E53" i="55"/>
  <c r="B52" i="55"/>
  <c r="A51" i="53"/>
  <c r="D51" i="53"/>
  <c r="D52" i="53" s="1"/>
  <c r="D53" i="53" s="1"/>
  <c r="B54" i="53"/>
  <c r="E55" i="53"/>
  <c r="B80" i="52"/>
  <c r="E83" i="52"/>
  <c r="E81" i="52"/>
  <c r="A77" i="52"/>
  <c r="D77" i="52"/>
  <c r="D78" i="52" s="1"/>
  <c r="D79" i="52" s="1"/>
  <c r="A70" i="50"/>
  <c r="B72" i="50"/>
  <c r="E73" i="50"/>
  <c r="D76" i="46"/>
  <c r="A76" i="46"/>
  <c r="B77" i="46"/>
  <c r="E79" i="46"/>
  <c r="E78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2" i="52" l="1"/>
  <c r="A90" i="39"/>
  <c r="D90" i="39"/>
  <c r="B91" i="39"/>
  <c r="E92" i="39"/>
  <c r="B54" i="57"/>
  <c r="E56" i="57"/>
  <c r="E55" i="57"/>
  <c r="A50" i="57"/>
  <c r="D50" i="57"/>
  <c r="D51" i="57" s="1"/>
  <c r="D52" i="57" s="1"/>
  <c r="D53" i="57" s="1"/>
  <c r="A52" i="55"/>
  <c r="D52" i="55"/>
  <c r="D53" i="55" s="1"/>
  <c r="E55" i="55"/>
  <c r="B54" i="55"/>
  <c r="E56" i="53"/>
  <c r="B55" i="53"/>
  <c r="D54" i="53"/>
  <c r="A54" i="53"/>
  <c r="E84" i="52"/>
  <c r="E85" i="52"/>
  <c r="B83" i="52"/>
  <c r="D80" i="52"/>
  <c r="D81" i="52" s="1"/>
  <c r="A80" i="52"/>
  <c r="B73" i="50"/>
  <c r="D73" i="50" s="1"/>
  <c r="E75" i="50"/>
  <c r="D72" i="50"/>
  <c r="A72" i="50"/>
  <c r="E80" i="46"/>
  <c r="B79" i="46"/>
  <c r="E81" i="46"/>
  <c r="A77" i="46"/>
  <c r="D77" i="46"/>
  <c r="D78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82" i="52" l="1"/>
  <c r="E93" i="39"/>
  <c r="E94" i="39" s="1"/>
  <c r="E95" i="39" s="1"/>
  <c r="E96" i="39" s="1"/>
  <c r="E97" i="39" s="1"/>
  <c r="E98" i="39"/>
  <c r="B92" i="39"/>
  <c r="A91" i="39"/>
  <c r="D91" i="39"/>
  <c r="D103" i="52"/>
  <c r="D104" i="52" s="1"/>
  <c r="D83" i="52"/>
  <c r="D84" i="52" s="1"/>
  <c r="E57" i="57"/>
  <c r="E58" i="57" s="1"/>
  <c r="E59" i="57" s="1"/>
  <c r="E62" i="57"/>
  <c r="B56" i="57"/>
  <c r="A54" i="57"/>
  <c r="D54" i="57"/>
  <c r="D55" i="57" s="1"/>
  <c r="D54" i="55"/>
  <c r="A54" i="55"/>
  <c r="E56" i="55"/>
  <c r="B55" i="55"/>
  <c r="A55" i="53"/>
  <c r="D55" i="53"/>
  <c r="E57" i="53"/>
  <c r="E58" i="53" s="1"/>
  <c r="B56" i="53"/>
  <c r="E86" i="52"/>
  <c r="E87" i="52" s="1"/>
  <c r="E92" i="52"/>
  <c r="B85" i="52"/>
  <c r="A83" i="52"/>
  <c r="E76" i="50"/>
  <c r="E77" i="50" s="1"/>
  <c r="E78" i="50" s="1"/>
  <c r="B75" i="50"/>
  <c r="E79" i="50"/>
  <c r="A73" i="50"/>
  <c r="E82" i="46"/>
  <c r="B81" i="46"/>
  <c r="D79" i="46"/>
  <c r="D80" i="46" s="1"/>
  <c r="A79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61" i="57" l="1"/>
  <c r="E60" i="57"/>
  <c r="B58" i="53"/>
  <c r="E59" i="53"/>
  <c r="A58" i="53"/>
  <c r="D58" i="53"/>
  <c r="D105" i="52"/>
  <c r="D106" i="52" s="1"/>
  <c r="D107" i="52" s="1"/>
  <c r="E88" i="52"/>
  <c r="E90" i="52"/>
  <c r="D92" i="39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56" i="57"/>
  <c r="D74" i="57"/>
  <c r="D56" i="57"/>
  <c r="D57" i="57" s="1"/>
  <c r="D58" i="57" s="1"/>
  <c r="D59" i="57" s="1"/>
  <c r="E63" i="57"/>
  <c r="B62" i="57"/>
  <c r="E64" i="57"/>
  <c r="D55" i="55"/>
  <c r="A55" i="55"/>
  <c r="E57" i="55"/>
  <c r="B56" i="55"/>
  <c r="D56" i="53"/>
  <c r="A56" i="53"/>
  <c r="B57" i="53"/>
  <c r="E93" i="52"/>
  <c r="B92" i="52"/>
  <c r="D85" i="52"/>
  <c r="D86" i="52" s="1"/>
  <c r="D87" i="52" s="1"/>
  <c r="A85" i="52"/>
  <c r="D97" i="50"/>
  <c r="D98" i="50" s="1"/>
  <c r="D99" i="50" s="1"/>
  <c r="D100" i="50" s="1"/>
  <c r="D101" i="50" s="1"/>
  <c r="D75" i="50"/>
  <c r="D76" i="50" s="1"/>
  <c r="D77" i="50" s="1"/>
  <c r="D78" i="50" s="1"/>
  <c r="E80" i="50"/>
  <c r="E81" i="50" s="1"/>
  <c r="E82" i="50"/>
  <c r="B79" i="50"/>
  <c r="A75" i="50"/>
  <c r="D81" i="46"/>
  <c r="A81" i="46"/>
  <c r="E83" i="46"/>
  <c r="B82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61" i="57" l="1"/>
  <c r="D60" i="57"/>
  <c r="D88" i="52"/>
  <c r="D90" i="52"/>
  <c r="E91" i="52"/>
  <c r="E89" i="52"/>
  <c r="E104" i="39"/>
  <c r="E105" i="39" s="1"/>
  <c r="E106" i="39" s="1"/>
  <c r="E107" i="39" s="1"/>
  <c r="E108" i="39"/>
  <c r="B103" i="39"/>
  <c r="D62" i="57"/>
  <c r="D63" i="57" s="1"/>
  <c r="D75" i="57"/>
  <c r="A98" i="39"/>
  <c r="D98" i="39"/>
  <c r="D99" i="39" s="1"/>
  <c r="D100" i="39" s="1"/>
  <c r="D101" i="39" s="1"/>
  <c r="D102" i="39" s="1"/>
  <c r="B64" i="57"/>
  <c r="E65" i="57"/>
  <c r="A62" i="57"/>
  <c r="D56" i="55"/>
  <c r="A56" i="55"/>
  <c r="E59" i="55"/>
  <c r="B57" i="55"/>
  <c r="E58" i="55"/>
  <c r="D57" i="53"/>
  <c r="A57" i="53"/>
  <c r="E60" i="53"/>
  <c r="E61" i="53"/>
  <c r="E94" i="52"/>
  <c r="E95" i="52" s="1"/>
  <c r="E96" i="52" s="1"/>
  <c r="E97" i="52" s="1"/>
  <c r="B93" i="52"/>
  <c r="D92" i="52"/>
  <c r="A92" i="52"/>
  <c r="D102" i="50"/>
  <c r="D106" i="50" s="1"/>
  <c r="D79" i="50"/>
  <c r="D80" i="50" s="1"/>
  <c r="D81" i="50" s="1"/>
  <c r="E83" i="50"/>
  <c r="E84" i="50" s="1"/>
  <c r="E85" i="50" s="1"/>
  <c r="B82" i="50"/>
  <c r="E86" i="50"/>
  <c r="E87" i="50" s="1"/>
  <c r="E88" i="50" s="1"/>
  <c r="E89" i="50" s="1"/>
  <c r="A79" i="50"/>
  <c r="A82" i="46"/>
  <c r="D82" i="46"/>
  <c r="E84" i="46"/>
  <c r="B83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1" i="52" l="1"/>
  <c r="D89" i="52"/>
  <c r="D103" i="39"/>
  <c r="D104" i="39" s="1"/>
  <c r="D105" i="39" s="1"/>
  <c r="D106" i="39" s="1"/>
  <c r="D107" i="39" s="1"/>
  <c r="A103" i="39"/>
  <c r="E113" i="39"/>
  <c r="E109" i="39"/>
  <c r="E110" i="39" s="1"/>
  <c r="E111" i="39" s="1"/>
  <c r="E112" i="39" s="1"/>
  <c r="B108" i="39"/>
  <c r="D103" i="50"/>
  <c r="D104" i="50" s="1"/>
  <c r="D105" i="50" s="1"/>
  <c r="E66" i="57"/>
  <c r="B65" i="57"/>
  <c r="A64" i="57"/>
  <c r="D64" i="57"/>
  <c r="D57" i="55"/>
  <c r="D58" i="55" s="1"/>
  <c r="A57" i="55"/>
  <c r="E60" i="55"/>
  <c r="B59" i="55"/>
  <c r="D60" i="53"/>
  <c r="E62" i="53"/>
  <c r="B61" i="53"/>
  <c r="E63" i="53"/>
  <c r="A93" i="52"/>
  <c r="D93" i="52"/>
  <c r="E98" i="52"/>
  <c r="B94" i="52"/>
  <c r="A82" i="50"/>
  <c r="D82" i="50"/>
  <c r="D83" i="50" s="1"/>
  <c r="D84" i="50" s="1"/>
  <c r="D85" i="50" s="1"/>
  <c r="E90" i="50"/>
  <c r="E91" i="50" s="1"/>
  <c r="E92" i="50" s="1"/>
  <c r="E93" i="50" s="1"/>
  <c r="E94" i="50" s="1"/>
  <c r="B86" i="50"/>
  <c r="A83" i="46"/>
  <c r="D83" i="46"/>
  <c r="E85" i="46"/>
  <c r="B84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3" i="39" l="1"/>
  <c r="E114" i="39"/>
  <c r="E115" i="39" s="1"/>
  <c r="E116" i="39" s="1"/>
  <c r="E117" i="39" s="1"/>
  <c r="E118" i="39"/>
  <c r="A108" i="39"/>
  <c r="D108" i="39"/>
  <c r="D109" i="39" s="1"/>
  <c r="D110" i="39" s="1"/>
  <c r="D111" i="39" s="1"/>
  <c r="D112" i="39" s="1"/>
  <c r="A65" i="57"/>
  <c r="D65" i="57"/>
  <c r="E69" i="57"/>
  <c r="B66" i="57"/>
  <c r="E67" i="57"/>
  <c r="E68" i="57" s="1"/>
  <c r="D59" i="55"/>
  <c r="A59" i="55"/>
  <c r="B61" i="55"/>
  <c r="E61" i="55"/>
  <c r="B60" i="55"/>
  <c r="E64" i="53"/>
  <c r="B63" i="53"/>
  <c r="B65" i="53"/>
  <c r="E65" i="53"/>
  <c r="D61" i="53"/>
  <c r="D62" i="53" s="1"/>
  <c r="A61" i="53"/>
  <c r="A94" i="52"/>
  <c r="D94" i="52"/>
  <c r="D95" i="52" s="1"/>
  <c r="D96" i="52" s="1"/>
  <c r="D97" i="52" s="1"/>
  <c r="E102" i="52"/>
  <c r="B102" i="52"/>
  <c r="B98" i="52"/>
  <c r="E99" i="52"/>
  <c r="E100" i="52" s="1"/>
  <c r="E101" i="52" s="1"/>
  <c r="A86" i="50"/>
  <c r="D86" i="50"/>
  <c r="D87" i="50" s="1"/>
  <c r="D88" i="50" s="1"/>
  <c r="D89" i="50" s="1"/>
  <c r="E95" i="50"/>
  <c r="B90" i="50"/>
  <c r="A84" i="46"/>
  <c r="D84" i="46"/>
  <c r="E86" i="46"/>
  <c r="B86" i="46"/>
  <c r="B85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E119" i="39" l="1"/>
  <c r="B118" i="39"/>
  <c r="D113" i="39"/>
  <c r="D114" i="39" s="1"/>
  <c r="D115" i="39" s="1"/>
  <c r="D116" i="39" s="1"/>
  <c r="D117" i="39" s="1"/>
  <c r="A113" i="39"/>
  <c r="D66" i="57"/>
  <c r="D67" i="57" s="1"/>
  <c r="D68" i="57" s="1"/>
  <c r="A66" i="57"/>
  <c r="E73" i="57"/>
  <c r="E74" i="57" s="1"/>
  <c r="E75" i="57" s="1"/>
  <c r="E70" i="57"/>
  <c r="E71" i="57" s="1"/>
  <c r="E72" i="57" s="1"/>
  <c r="B73" i="57"/>
  <c r="B69" i="57"/>
  <c r="A60" i="55"/>
  <c r="D60" i="55"/>
  <c r="E63" i="55"/>
  <c r="E62" i="55"/>
  <c r="D61" i="55"/>
  <c r="D62" i="55" s="1"/>
  <c r="A61" i="55"/>
  <c r="D65" i="53"/>
  <c r="A65" i="53"/>
  <c r="D63" i="53"/>
  <c r="D64" i="53" s="1"/>
  <c r="A63" i="53"/>
  <c r="E66" i="53"/>
  <c r="E67" i="53" s="1"/>
  <c r="D98" i="52"/>
  <c r="D99" i="52" s="1"/>
  <c r="D100" i="52" s="1"/>
  <c r="D101" i="52" s="1"/>
  <c r="A98" i="52"/>
  <c r="D102" i="52"/>
  <c r="A102" i="52"/>
  <c r="E103" i="52"/>
  <c r="E104" i="52" s="1"/>
  <c r="D90" i="50"/>
  <c r="D91" i="50" s="1"/>
  <c r="D92" i="50" s="1"/>
  <c r="D93" i="50" s="1"/>
  <c r="D94" i="50" s="1"/>
  <c r="A90" i="50"/>
  <c r="E96" i="50"/>
  <c r="B96" i="50"/>
  <c r="B95" i="50"/>
  <c r="A86" i="46"/>
  <c r="D86" i="46"/>
  <c r="D87" i="46" s="1"/>
  <c r="E88" i="46"/>
  <c r="E92" i="46" s="1"/>
  <c r="B92" i="46" s="1"/>
  <c r="E87" i="46"/>
  <c r="A85" i="46"/>
  <c r="D85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05" i="52" l="1"/>
  <c r="E106" i="52" s="1"/>
  <c r="E107" i="52" s="1"/>
  <c r="D118" i="39"/>
  <c r="A118" i="39"/>
  <c r="E120" i="39"/>
  <c r="B120" i="39"/>
  <c r="B119" i="39"/>
  <c r="D92" i="46"/>
  <c r="A92" i="46"/>
  <c r="D69" i="57"/>
  <c r="D70" i="57" s="1"/>
  <c r="D71" i="57" s="1"/>
  <c r="D72" i="57" s="1"/>
  <c r="A69" i="57"/>
  <c r="D73" i="57"/>
  <c r="A73" i="57"/>
  <c r="D96" i="50"/>
  <c r="A96" i="50"/>
  <c r="E97" i="50"/>
  <c r="E98" i="50" s="1"/>
  <c r="E99" i="50" s="1"/>
  <c r="E100" i="50" s="1"/>
  <c r="E101" i="50" s="1"/>
  <c r="E102" i="50" s="1"/>
  <c r="E106" i="50" s="1"/>
  <c r="D95" i="50"/>
  <c r="A95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D119" i="39" l="1"/>
  <c r="A119" i="39"/>
  <c r="A120" i="39"/>
  <c r="D120" i="39"/>
  <c r="D121" i="39" s="1"/>
  <c r="D122" i="39" s="1"/>
  <c r="D123" i="39" s="1"/>
  <c r="D124" i="39" s="1"/>
  <c r="E121" i="39"/>
  <c r="E122" i="39" s="1"/>
  <c r="E123" i="39" s="1"/>
  <c r="E124" i="39" s="1"/>
  <c r="E125" i="39"/>
  <c r="E103" i="50"/>
  <c r="E104" i="50" s="1"/>
  <c r="E105" i="50" s="1"/>
  <c r="E89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39" l="1"/>
  <c r="E131" i="39" s="1"/>
  <c r="E132" i="39" s="1"/>
  <c r="E133" i="39" s="1"/>
  <c r="E134" i="39" s="1"/>
  <c r="E126" i="39"/>
  <c r="E127" i="39" s="1"/>
  <c r="E128" i="39" s="1"/>
  <c r="E129" i="39" s="1"/>
  <c r="E126" i="40"/>
  <c r="E130" i="40"/>
  <c r="E90" i="46"/>
  <c r="E91" i="46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<sst xmlns="http://schemas.openxmlformats.org/spreadsheetml/2006/main" count="860" uniqueCount="236">
  <si>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</si>
  <si>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</si>
  <si>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</si>
  <si>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</si>
  <si>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</si>
  <si>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</si>
  <si>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</si>
  <si>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</si>
  <si>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</si>
  <si>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</si>
  <si>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</si>
  <si>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</si>
  <si>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</si>
  <si>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</si>
  <si>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</si>
  <si>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</si>
  <si>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</si>
  <si>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</si>
  <si>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</si>
  <si>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</si>
  <si>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</si>
  <si>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</si>
  <si>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</si>
  <si>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</si>
  <si>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</si>
  <si>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</si>
  <si>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</si>
  <si>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</si>
  <si>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</si>
  <si>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</si>
  <si>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</si>
  <si>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</si>
  <si>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</si>
  <si>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</si>
  <si>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</si>
  <si>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</si>
  <si>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</si>
  <si>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</si>
  <si>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</si>
  <si>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</si>
  <si>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</si>
  <si>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</si>
  <si>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</si>
  <si>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</si>
  <si>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</si>
  <si>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</si>
  <si>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</si>
  <si>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</si>
  <si>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</si>
  <si>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</si>
  <si>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Warunya</t>
  </si>
  <si>
    <t>Impramboonsak</t>
  </si>
  <si>
    <t>TIME173</t>
  </si>
  <si>
    <t>Time</t>
  </si>
  <si>
    <t>Orientation, CV</t>
  </si>
  <si>
    <t>แก้คำผิด ร่างรายงานฉบับสมบูรณ์ โครงการจัดทำแผนพัฒนาการท่องเที่ยวแห่งชาติ ฉบับที่ 3</t>
  </si>
  <si>
    <t>ทำ Slide NIA Valuation 2021_EcoSo Progress figure</t>
  </si>
  <si>
    <t>Home</t>
  </si>
  <si>
    <t>เขียนรานงาน Top 5 โครงการเศรษฐกิจและสังคม NIA Valuation 2021_EcoSo Progress Report</t>
  </si>
  <si>
    <t>ประเมินโครงการทางเศรษฐกิจ NIA Valuation 2021_EcoSo Progress Report</t>
  </si>
  <si>
    <t>ตรวจคำผิด NIA Valuation 2021_EcoSo Progress Report เล่ม 1</t>
  </si>
  <si>
    <t>Workshop powerpoint</t>
  </si>
  <si>
    <t>เขียน แผนปฏิรูปประเทศ และ กรอบแผนพัฒนาเศรษฐกิจและสังคมแห่งชาติ ฉบับที่ 13 NIA Portfolio Management Progress Repot</t>
  </si>
  <si>
    <t>วันหยุดชดเชย วันอาสาฬหบูชา</t>
  </si>
  <si>
    <t xml:space="preserve">ประเมินโครงการทางเศรษฐกิจ NIA Valuation </t>
  </si>
  <si>
    <t>โทรหาผู้ประกอบการเพื่อการสัมภาษณ์ ของ NIA Valuation</t>
  </si>
  <si>
    <t>วันเฉลิมพระชนมพรรษาพระบาทสมเด็จพระเจ้าอยู่หัว</t>
  </si>
  <si>
    <t>FTE L&amp;D Program-Data Analysis</t>
  </si>
  <si>
    <t>FTE L&amp;D Program- Consulting Culture</t>
  </si>
  <si>
    <t>สัมภาษณ์ผู้ประกอบการ IOP</t>
  </si>
  <si>
    <t>ประเมินบริษัท IOP</t>
  </si>
  <si>
    <t>เขียนรายงาน NIA Valuation</t>
  </si>
  <si>
    <t>เขียนรายงาน NIA IOP</t>
  </si>
  <si>
    <t>สัมภาษณ์ผู้ประกอบการ Valuation</t>
  </si>
  <si>
    <t>NIA Valuation Meeting</t>
  </si>
  <si>
    <t>เตรียมสัมภาษณ์ผู้ประกอบการ IOP</t>
  </si>
  <si>
    <t>เข้าร่วมประชุม NIA Portfolio รายงานความก้าวหน้าโครงการระบบการจัดการพอร์ทโฟลิโอ</t>
  </si>
  <si>
    <t>เตรียมสัมภาษณ์ผู้ประกอบการ IOP 2 บริษัท</t>
  </si>
  <si>
    <t xml:space="preserve">สัมภาษณ์ผู้ประกอบการ IOP </t>
  </si>
  <si>
    <t xml:space="preserve">ประเมินบริษัท IOP </t>
  </si>
  <si>
    <t>อ่าน Digital Culture:The Driving Force of Digital Transformation</t>
  </si>
  <si>
    <t>TIME</t>
  </si>
  <si>
    <r>
      <rPr>
        <sz val="11"/>
        <rFont val="Calibri"/>
        <family val="2"/>
        <scheme val="minor"/>
      </rPr>
      <t>ประเมินบริษัท IOP</t>
    </r>
    <r>
      <rPr>
        <b/>
        <sz val="11"/>
        <rFont val="Calibri"/>
        <family val="2"/>
        <scheme val="minor"/>
      </rPr>
      <t xml:space="preserve"> </t>
    </r>
  </si>
  <si>
    <t xml:space="preserve">เตรียมสัมภาษณ์ผู้ประกอบการ IOP </t>
  </si>
  <si>
    <t>FTE L&amp;D Program- Data Collection</t>
  </si>
  <si>
    <t>H.M. Queen Sirikit The Queen Mother’s Birthday</t>
  </si>
  <si>
    <t>ศึกษาระบบ BO และการส่งรายงายกับพี่เอม</t>
  </si>
  <si>
    <t>DSI - TIME Digital Meeting</t>
  </si>
  <si>
    <t>Progress Report meeting</t>
  </si>
  <si>
    <t>Sun</t>
  </si>
  <si>
    <t>เตรียม Script Present NIA Valuation</t>
  </si>
  <si>
    <t>Recheck Script Present NIA Valuation and Rehearsal Present</t>
  </si>
  <si>
    <t>Presentation Rehearsal NIA Valuation</t>
  </si>
  <si>
    <t>Rehearsal Present NIA Valuation</t>
  </si>
  <si>
    <t>Update การประเมินคะแนน IOP</t>
  </si>
  <si>
    <t>NIA รายงานความคืบหน้ามูลค่าเศรษฐกิจและสังคม</t>
  </si>
  <si>
    <t>Minute of Meeting</t>
  </si>
  <si>
    <t>เตรียม Script Present IOP</t>
  </si>
  <si>
    <t>Internal Meeting NIA</t>
  </si>
  <si>
    <t>ทำ slide Digital Culture</t>
  </si>
  <si>
    <t xml:space="preserve">ประเมินองค์กร IOP </t>
  </si>
  <si>
    <t>ลาป่วย</t>
  </si>
  <si>
    <t>ประชุมภายใน NIA Valuation</t>
  </si>
  <si>
    <t>ทำ slide Valuation</t>
  </si>
  <si>
    <t>เขียนรายงาน Valuation</t>
  </si>
  <si>
    <t>โทรนัดสัมภาษณ์ NIA IOP</t>
  </si>
  <si>
    <t>ประชุมภายใน NIA Valuation,Faci (google meet)</t>
  </si>
  <si>
    <t>เชิญผู้ประกอบการร่วมการประชุม Focus group "โครงการนวัตกรรมที่ได้รับการสนับสนุนจาก สนช."</t>
  </si>
  <si>
    <t>ประชุม with P'Jan (google meet))</t>
  </si>
  <si>
    <t xml:space="preserve">ประชุม with ทราย เกี่ยวกับประเมินบริษัท IOP </t>
  </si>
  <si>
    <t>ปัญหาและอุปสรรคของ IOP</t>
  </si>
  <si>
    <t>เพิ่มข้อมูลลงใน IOP Summary Factor</t>
  </si>
  <si>
    <t>ทำสไลด์ Focus group</t>
  </si>
  <si>
    <t>TIME Town Hall</t>
  </si>
  <si>
    <t xml:space="preserve">เตรียม script Focus group </t>
  </si>
  <si>
    <t>Focus group rehearsal (google meet)</t>
  </si>
  <si>
    <t xml:space="preserve">นัดสัมภาษณ์ + Email ผู้ประกอบการ IOP </t>
  </si>
  <si>
    <t xml:space="preserve">เตรียม present Focus group </t>
  </si>
  <si>
    <t>Focus group "โครงการนวัตกรรมที่ได้รับการสนับสนุนจาก สนช."</t>
  </si>
  <si>
    <t>สรุป Key finding NIA IOP</t>
  </si>
  <si>
    <t>ประชุมภาพรวม + เนื้อหาพรีเซ้นกับทราย</t>
  </si>
  <si>
    <t>ทำสไลด์ NIA IOP</t>
  </si>
  <si>
    <t>เตรียมสคริปพรีเซ้น NIA IOP</t>
  </si>
  <si>
    <t>IOP present rehearsal (google meet)</t>
  </si>
  <si>
    <t>Valuation (google meet)</t>
  </si>
  <si>
    <t>NIA IOP Progress update</t>
  </si>
  <si>
    <t>เตรียมตัว present</t>
  </si>
  <si>
    <t>ทำสไลด์ NIA IOP เพิ่มเติม</t>
  </si>
  <si>
    <t xml:space="preserve">ประชุม NIA IOP </t>
  </si>
  <si>
    <t xml:space="preserve">เขียนรายงาน NIA IOP </t>
  </si>
  <si>
    <t>ประชุม TINT</t>
  </si>
  <si>
    <t>FTE L&amp;D Program- Result Presentation&amp;Communication</t>
  </si>
  <si>
    <t>ทำสไลด์ TINT Digital Roadmap Progress Report II</t>
  </si>
  <si>
    <t>ทำสไลด์ TINT Digital Roadmap - Board Pitching</t>
  </si>
  <si>
    <t>ศึกษาการทำ Proposal</t>
  </si>
  <si>
    <t>หาข้อมูลการทำ proposal ของ กองทุนน้ำมันเชื้อเพลิง</t>
  </si>
  <si>
    <t>ทำสไลด์ proposal ของ กองทุนน้ำมันเชื้อเพลิง</t>
  </si>
  <si>
    <t>บรีฟ facilitator canvas Value proposition/ Project idea/ BMC</t>
  </si>
  <si>
    <t>เขียนรายงาน proposal ของ กองทุนน้ำมันเชื้อเพลิง</t>
  </si>
  <si>
    <t>ศึกษาบรีฟแต่ละโปรเจกต์ + วิธีการใช้ Mural</t>
  </si>
  <si>
    <t>ศึกษา TOR NIEC 5G and Satellite 64</t>
  </si>
  <si>
    <t>Facilatator NBCT (government 4.0)</t>
  </si>
  <si>
    <t>Facilitator NBCT (Creating Transformation Project Idea)</t>
  </si>
  <si>
    <t>ศึกษา TOR+ Proposal 5G and Satellite 64</t>
  </si>
  <si>
    <t>ทำ Whitepaper โครงการศึกษาวิจัยเพื่อเสนอแนะนโยบายสาธารณะด้านการบริหารคลื่นความถี่สำหรับกรณีการใช้คลื่นความถี่ร่วมกันระหว่างกิจการโทรคมนาคมเคลื่อนที่สากล เทคโนโลยี 5G และ กิจการอื่นในย่านความถี่ 3500 เมกะเฮิรตซ์ และ 28 กิกะเฮิรตซ์</t>
  </si>
  <si>
    <t>วันคล้ายวันสวรรคตในหลวง รัชกาลที่ 9</t>
  </si>
  <si>
    <t>TIME Town Hall Meeting (Zoom)</t>
  </si>
  <si>
    <t>เตรียม Script Present Valuation + IOP</t>
  </si>
  <si>
    <t>NIA Valuation Rehersal</t>
  </si>
  <si>
    <t>ซ้อม Present NIA Valuation</t>
  </si>
  <si>
    <t>Present รายงานผลการศึกษาฉบับสมบูรณ์โครงการจัดจ้างศึกษาผลกระทบทางเศรษฐกิจและสังคม</t>
  </si>
  <si>
    <t>Present รายงานผลการศึกษาฉบับสมบูรณ์การประเมินผลศักยภาพด้านนวัตกรรมองค์กร</t>
  </si>
  <si>
    <t>เรียน Data Visualization</t>
  </si>
  <si>
    <t>Note taker ประชุมสรุปการแก้ไขรายงาน</t>
  </si>
  <si>
    <t>สรุปการประชุมสรุปการแก้ไขรายงาน</t>
  </si>
  <si>
    <t>FTE L&amp;D Program- Review Session</t>
  </si>
  <si>
    <t>บทคัดย่อ รายงานความก้าวหน้าครั้งที่ 3 NBTCFund 5G Satellite</t>
  </si>
  <si>
    <t>แก้คำผิด รายงานความก้าวหน้าครั้งที่ 3 NBTCFund 5G Satellite</t>
  </si>
  <si>
    <t>ชดเชยวันปิยมหาราช</t>
  </si>
  <si>
    <t>หาข้อมูลเพื่อทำ inception project NIEC 5G and Satellite 64</t>
  </si>
  <si>
    <t>Tue</t>
  </si>
  <si>
    <t>ลาป่วยไปพบหมอ</t>
  </si>
  <si>
    <t>ศึกษารายงานผลการปฏิบัติงาน กสทช.ประจำปี 2562-2563</t>
  </si>
  <si>
    <t>Slide kick off  project NIEC 5G and Satellite 64</t>
  </si>
  <si>
    <t xml:space="preserve">ประชุมสรุปการแก้ไขรายงานในย่าน 28GHz </t>
  </si>
  <si>
    <t>ประชุม kick off  project NIEC 5G and Satellite 64</t>
  </si>
  <si>
    <t>FTE L&amp;D Program- Review Session2 (Week8)</t>
  </si>
  <si>
    <t>ศึกษาการเขียนรายงาน Inception</t>
  </si>
  <si>
    <t>ประชุม เตรียม Kick-off โครงการจ้างที่ปรึกษาเพื่อติดตามและประเมินผลนโยบาย กสทช. ที่สำคัญในด้านกิจการโทรคมนาคม</t>
  </si>
  <si>
    <t>NIEC Kick-off meeting</t>
  </si>
  <si>
    <t>MOM Kick-off meeting</t>
  </si>
  <si>
    <t>ศึกษาการเขียนรายงาน Inception (CIPP)</t>
  </si>
  <si>
    <t>ประชุมแผนงาน แผนงานการสำรวจข้อมูลข้อเท็จจริงและข้อเสนอแนะของผู้มีส่วนได้ส่วนเสีย</t>
  </si>
  <si>
    <t>จัดทำ แผนงานการสำรวจข้อมูลข้อเท็จจริงและข้อเสนอแนะของผู้มีส่วนได้ส่วนเสีย</t>
  </si>
  <si>
    <t>ศึกษาการขึ้นโครง Inception(with P'Mike และ P'M)</t>
  </si>
  <si>
    <t>เขียนรายงานแผนแม่บทตามอำนาจหน้าที่ของกสทช.</t>
  </si>
  <si>
    <t>เขียนรายงาน Inception โครงการจ้างที่ปรึกษาเพื่อติดตามและประเมินผลนโยบาย กสทช. ที่สำคัญในด้านกิจการโทรคมนาคม</t>
  </si>
  <si>
    <t>จัดทำแผนการเดินทาง Focus group และ Public hearing</t>
  </si>
  <si>
    <t>Weekly Progress Update ประจำวันที่ 5 พฤศจิกายน 64</t>
  </si>
  <si>
    <t>จัดทำ Hotel_NIEC 5G and Satellite</t>
  </si>
  <si>
    <t>NIEC Planning</t>
  </si>
  <si>
    <t>Rating องค์กรที่ได้รับการประเมินต่อเนื่อง NIA</t>
  </si>
  <si>
    <t>เข้าร่วม AIS  5G for Business is NOW</t>
  </si>
  <si>
    <t>Slide Powerpoint inception โครงการจ้างที่ปรึกษาเพื่อติดตามและประเมินผลนโยบาย กสทช. ที่สำคัญในด้านกิจการโทรคมนาคม</t>
  </si>
  <si>
    <t>TownHall Meeting</t>
  </si>
  <si>
    <t>Facilitator TINT</t>
  </si>
  <si>
    <t>ศึกษาหาข้อมูลประเด็นศึกษา ด้านการขับเคลื่อนยุทธศาสตร์ 5G ของประเทศไทย</t>
  </si>
  <si>
    <t>โรงแรมการจัดประชุม NIEC 5G and Satellite 64</t>
  </si>
  <si>
    <t>Update การทำงาน with P'Mike และ P'M</t>
  </si>
  <si>
    <t>หาข้อมูลการจัดตั้งศูนย์ทดลองทดสอบ 5G และ Sandbox มหาวิทยาลัยสงขลานครินททร์</t>
  </si>
  <si>
    <t>ประชุมโครงการจ้างที่ปรึกษาเพื่อติดตามและประเมินผลนโยบาย กสทช. ที่สำคัญในด้านกิจการโทรคมนาคม</t>
  </si>
  <si>
    <t>ศึกษาหาผู้มีส่วนได้ส่วนเสีย ด้านการขับเคลื่อนยุทธศาสตร์ 5G ของประเทศไทย</t>
  </si>
  <si>
    <t>HOME</t>
  </si>
  <si>
    <t>Slide Public Hearing จ.บึงกาฬ</t>
  </si>
  <si>
    <t>TOWN HALL Meeting</t>
  </si>
  <si>
    <t>จัดทำตารางสรุปการเดินทาง NIEC 5G and Satellite 64</t>
  </si>
  <si>
    <t>วันหยุดชดเชย วันคล้ายวันพระบรมราชสมภพของพระบาทสมเด็จพระบรมชนกาธิเบศรมหาภูมิพลอดุลยเดชมหาราช บรมนาถบพิตร</t>
  </si>
  <si>
    <t>เตรียมรายชื่อผู้เข้าร่วม Public hearing จังหวัดชลบุรี</t>
  </si>
  <si>
    <t>Slide Public hearing จังหวัดชลบุรี</t>
  </si>
  <si>
    <t>วันรัฐธรรมนูญ</t>
  </si>
  <si>
    <t>กตป. 5G Public hearing breif</t>
  </si>
  <si>
    <t>Internal Public Hearing Prep.</t>
  </si>
  <si>
    <t>จัดเตรียมเอกสารสำหรับ Public Hearing จ.บึงกาฬ</t>
  </si>
  <si>
    <t>เดินทาง กรุงเทพ - นครพนม</t>
  </si>
  <si>
    <t>Public Hearing จังหวัดนครพนม</t>
  </si>
  <si>
    <t>จัดทำ Script สำหรับอาจารย์ธรรมศาสตร์</t>
  </si>
  <si>
    <t>เดินทาง นครพนม - บึงกาฬ</t>
  </si>
  <si>
    <t>เตรียมสถานที่จัดประชุม Public Hearing</t>
  </si>
  <si>
    <t>จัดทำเอกสารสำหรับ Indeph - Interview</t>
  </si>
  <si>
    <t>ประชุมบรีฟงานร่วมกับอาจารย์ธรรมศาสตร์</t>
  </si>
  <si>
    <t>เตรียมเอกสารสำหรับ Public Hearing</t>
  </si>
  <si>
    <t>Public Hearing จังหวัดบึงกาฬ</t>
  </si>
  <si>
    <t>เดินทางกลับ บึงกาฬ - กรุงเทพ</t>
  </si>
  <si>
    <t>เตรียมเอกสารสำหรับ Public Hearing ในจังหวัดอื่นๆ</t>
  </si>
  <si>
    <t>Mo</t>
  </si>
  <si>
    <t>เตรียมเอกสารสำหรับ Public Hearing จังหวัดชลบุรี</t>
  </si>
  <si>
    <t>เดินทางจาก กรุงเทพ - ระยอง</t>
  </si>
  <si>
    <t>เตรียมประเด็นคำถามสัมภาษณ์ 5G</t>
  </si>
  <si>
    <t>เตรียมประเด็นคำถามสัมภาษณ์ ดาวเทียม</t>
  </si>
  <si>
    <t>In-Depth Interview - บริษัท มิว สเปซ แอนด์ แอดวานซ์ เทคโนโลยี จำกัด</t>
  </si>
  <si>
    <t>เดินทางระยอง - ชลบุรี</t>
  </si>
  <si>
    <t xml:space="preserve">เตรียม In-Depth Interview </t>
  </si>
  <si>
    <t>Slide Public hearing ชลบุรี</t>
  </si>
  <si>
    <t>เตรียมสถานที่จัดประชุมและเอกสาร Public Hearing</t>
  </si>
  <si>
    <t>Public Hearing จังหวัดระยอง</t>
  </si>
  <si>
    <t>Public Hearing จังหวัดชลบุรี</t>
  </si>
  <si>
    <t>เดินทางกลับ ชลบุรี - กรุงเทพ</t>
  </si>
  <si>
    <t>In-depth Interview - บริษัท แอดวานซ์ ไวร์เลส เน็ทเวอร์ค จำกัด</t>
  </si>
  <si>
    <t>In-depth Interview ประเด็น 5G - ผศ.ดร.เวธิต ภาคย์พิสุทธิ์</t>
  </si>
  <si>
    <t>Proposal  ETDA Streaming Platform Business Model</t>
  </si>
  <si>
    <t>In-depth Interview ประเด็นดาวเทียม - ดร.พีระเมศร์ โชติกวีกิจญาดา</t>
  </si>
  <si>
    <t xml:space="preserve">In-deph Interview - สำนักงานคณะกรรมการดิจิทัลเพื่อเศรษฐกิจและสังคมแห่งชาติ </t>
  </si>
  <si>
    <t>เชิญประชุม NIEC</t>
  </si>
  <si>
    <t>Vacation Time</t>
  </si>
  <si>
    <t>วันสิ้นปี</t>
  </si>
  <si>
    <t>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</si>
</sst>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201">
    <xf numFmtId="0" fontId="0" fillId="0" borderId="0" xfId="0"/>
    <xf numFmtId="0" fontId="21" fillId="0" borderId="0" xfId="0" applyFont="1"/>
    <xf numFmtId="0" fontId="21" fillId="0" borderId="0" xfId="0" applyFont="1" applyFill="1" applyBorder="1" applyAlignment="1">
      <alignment vertical="center" wrapText="1"/>
    </xf>
    <xf numFmtId="0" fontId="21" fillId="0" borderId="0" xfId="0" applyFont="1" applyFill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0" applyFont="1" applyAlignment="1">
      <alignment wrapText="1"/>
    </xf>
    <xf numFmtId="0" fontId="23" fillId="6" borderId="10" xfId="0" applyFont="1" applyFill="1" applyBorder="1" applyAlignment="1">
      <alignment horizontal="left"/>
    </xf>
    <xf numFmtId="0" fontId="23" fillId="6" borderId="21" xfId="0" applyFont="1" applyFill="1" applyBorder="1" applyAlignment="1">
      <alignment horizontal="left"/>
    </xf>
    <xf numFmtId="0" fontId="21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vertical="center"/>
    </xf>
    <xf numFmtId="0" fontId="21" fillId="0" borderId="0" xfId="0" applyFont="1" applyAlignment="1" applyProtection="1">
      <alignment vertical="center"/>
    </xf>
    <xf numFmtId="0" fontId="23" fillId="0" borderId="8" xfId="0" applyFont="1" applyBorder="1" applyAlignment="1" applyProtection="1">
      <alignment vertical="center"/>
    </xf>
    <xf numFmtId="0" fontId="23" fillId="0" borderId="4" xfId="0" applyFont="1" applyBorder="1" applyAlignment="1" applyProtection="1">
      <alignment vertical="center"/>
    </xf>
    <xf numFmtId="0" fontId="21" fillId="0" borderId="10" xfId="0" applyFont="1" applyBorder="1" applyAlignment="1" applyProtection="1">
      <alignment horizontal="left" vertical="center"/>
    </xf>
    <xf numFmtId="0" fontId="23" fillId="0" borderId="0" xfId="0" applyFont="1" applyBorder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0" fontId="23" fillId="0" borderId="11" xfId="0" applyFont="1" applyBorder="1" applyAlignment="1" applyProtection="1">
      <alignment vertical="center"/>
    </xf>
    <xf numFmtId="0" fontId="23" fillId="0" borderId="0" xfId="0" applyFont="1" applyAlignment="1" applyProtection="1">
      <alignment horizontal="left" vertical="center"/>
    </xf>
    <xf numFmtId="0" fontId="23" fillId="0" borderId="0" xfId="0" applyFont="1" applyBorder="1" applyAlignment="1" applyProtection="1">
      <alignment vertical="center"/>
    </xf>
    <xf numFmtId="43" fontId="23" fillId="0" borderId="0" xfId="1" applyFont="1" applyBorder="1" applyAlignment="1" applyProtection="1">
      <alignment vertical="center"/>
    </xf>
    <xf numFmtId="0" fontId="23" fillId="0" borderId="0" xfId="0" applyFont="1" applyAlignment="1" applyProtection="1">
      <alignment horizontal="left" vertical="top"/>
    </xf>
    <xf numFmtId="0" fontId="21" fillId="0" borderId="0" xfId="0" applyFont="1" applyAlignment="1" applyProtection="1">
      <alignment horizontal="center" vertical="top" wrapText="1"/>
      <protection locked="0"/>
    </xf>
    <xf numFmtId="0" fontId="21" fillId="0" borderId="0" xfId="0" applyFont="1" applyAlignment="1" applyProtection="1">
      <alignment horizontal="center" vertical="top" wrapText="1"/>
    </xf>
    <xf numFmtId="0" fontId="21" fillId="0" borderId="0" xfId="0" applyFont="1" applyBorder="1" applyAlignment="1" applyProtection="1">
      <alignment vertical="center"/>
      <protection locked="0"/>
    </xf>
    <xf numFmtId="43" fontId="21" fillId="0" borderId="14" xfId="1" applyFont="1" applyBorder="1" applyAlignment="1" applyProtection="1">
      <alignment vertical="center"/>
    </xf>
    <xf numFmtId="43" fontId="21" fillId="0" borderId="14" xfId="0" applyNumberFormat="1" applyFont="1" applyBorder="1" applyAlignment="1" applyProtection="1">
      <alignment vertical="center"/>
    </xf>
    <xf numFmtId="0" fontId="2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22" xfId="0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vertical="center"/>
      <protection locked="0"/>
    </xf>
    <xf numFmtId="20" fontId="21" fillId="2" borderId="1" xfId="0" applyNumberFormat="1" applyFont="1" applyFill="1" applyBorder="1" applyAlignment="1" applyProtection="1">
      <alignment horizontal="center" vertical="center"/>
      <protection locked="0"/>
    </xf>
    <xf numFmtId="20" fontId="21" fillId="0" borderId="30" xfId="0" applyNumberFormat="1" applyFont="1" applyFill="1" applyBorder="1" applyAlignment="1" applyProtection="1">
      <alignment horizontal="center" vertical="center"/>
    </xf>
    <xf numFmtId="14" fontId="21" fillId="0" borderId="33" xfId="0" applyNumberFormat="1" applyFont="1" applyFill="1" applyBorder="1" applyAlignment="1" applyProtection="1">
      <alignment horizontal="center" vertical="center"/>
    </xf>
    <xf numFmtId="0" fontId="21" fillId="0" borderId="11" xfId="0" applyFont="1" applyBorder="1" applyAlignment="1" applyProtection="1">
      <alignment horizontal="center" vertical="center"/>
      <protection locked="0"/>
    </xf>
    <xf numFmtId="0" fontId="21" fillId="0" borderId="10" xfId="0" applyFont="1" applyBorder="1" applyAlignment="1" applyProtection="1">
      <alignment horizontal="center" vertical="center"/>
      <protection locked="0"/>
    </xf>
    <xf numFmtId="0" fontId="23" fillId="0" borderId="10" xfId="0" applyFont="1" applyBorder="1" applyAlignment="1" applyProtection="1">
      <alignment vertical="center" wrapText="1"/>
      <protection locked="0"/>
    </xf>
    <xf numFmtId="2" fontId="21" fillId="0" borderId="10" xfId="0" applyNumberFormat="1" applyFont="1" applyBorder="1" applyAlignment="1" applyProtection="1">
      <alignment horizontal="center" vertical="center"/>
      <protection locked="0"/>
    </xf>
    <xf numFmtId="20" fontId="21" fillId="2" borderId="35" xfId="0" applyNumberFormat="1" applyFont="1" applyFill="1" applyBorder="1" applyAlignment="1" applyProtection="1">
      <alignment horizontal="center" vertical="center"/>
      <protection locked="0"/>
    </xf>
    <xf numFmtId="20" fontId="21" fillId="2" borderId="2" xfId="0" applyNumberFormat="1" applyFont="1" applyFill="1" applyBorder="1" applyAlignment="1" applyProtection="1">
      <alignment horizontal="center" vertical="center"/>
      <protection locked="0"/>
    </xf>
    <xf numFmtId="20" fontId="21" fillId="5" borderId="30" xfId="0" applyNumberFormat="1" applyFont="1" applyFill="1" applyBorder="1" applyAlignment="1" applyProtection="1">
      <alignment horizontal="center" vertical="center"/>
    </xf>
    <xf numFmtId="14" fontId="21" fillId="5" borderId="33" xfId="0" applyNumberFormat="1" applyFont="1" applyFill="1" applyBorder="1" applyAlignment="1" applyProtection="1">
      <alignment horizontal="center" vertical="center"/>
    </xf>
    <xf numFmtId="0" fontId="21" fillId="0" borderId="10" xfId="0" applyFont="1" applyBorder="1" applyAlignment="1" applyProtection="1">
      <alignment vertical="center" wrapText="1"/>
      <protection locked="0"/>
    </xf>
    <xf numFmtId="20" fontId="21" fillId="8" borderId="30" xfId="0" applyNumberFormat="1" applyFont="1" applyFill="1" applyBorder="1" applyAlignment="1" applyProtection="1">
      <alignment horizontal="center" vertical="center"/>
    </xf>
    <xf numFmtId="14" fontId="21" fillId="8" borderId="33" xfId="0" applyNumberFormat="1" applyFont="1" applyFill="1" applyBorder="1" applyAlignment="1" applyProtection="1">
      <alignment horizontal="center" vertical="center"/>
    </xf>
    <xf numFmtId="0" fontId="21" fillId="8" borderId="11" xfId="0" applyFont="1" applyFill="1" applyBorder="1" applyAlignment="1" applyProtection="1">
      <alignment horizontal="center" vertical="center"/>
      <protection locked="0"/>
    </xf>
    <xf numFmtId="0" fontId="21" fillId="8" borderId="10" xfId="0" applyFont="1" applyFill="1" applyBorder="1" applyAlignment="1" applyProtection="1">
      <alignment horizontal="center" vertical="center"/>
      <protection locked="0"/>
    </xf>
    <xf numFmtId="0" fontId="21" fillId="8" borderId="10" xfId="0" applyFont="1" applyFill="1" applyBorder="1" applyAlignment="1" applyProtection="1">
      <alignment vertical="center" wrapText="1"/>
      <protection locked="0"/>
    </xf>
    <xf numFmtId="2" fontId="21" fillId="8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25" fillId="8" borderId="10" xfId="0" applyFont="1" applyFill="1" applyBorder="1" applyAlignment="1" applyProtection="1">
      <alignment horizontal="left" vertical="center" wrapText="1"/>
      <protection locked="0"/>
    </xf>
    <xf numFmtId="20" fontId="21" fillId="0" borderId="31" xfId="0" applyNumberFormat="1" applyFont="1" applyFill="1" applyBorder="1" applyAlignment="1" applyProtection="1">
      <alignment horizontal="center" vertical="center"/>
    </xf>
    <xf numFmtId="14" fontId="21" fillId="0" borderId="34" xfId="0" applyNumberFormat="1" applyFont="1" applyFill="1" applyBorder="1" applyAlignment="1" applyProtection="1">
      <alignment horizontal="center" vertical="center"/>
    </xf>
    <xf numFmtId="0" fontId="21" fillId="0" borderId="27" xfId="0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vertical="center" wrapText="1"/>
      <protection locked="0"/>
    </xf>
    <xf numFmtId="2" fontId="21" fillId="0" borderId="24" xfId="0" applyNumberFormat="1" applyFont="1" applyBorder="1" applyAlignment="1" applyProtection="1">
      <alignment horizontal="center" vertical="center"/>
      <protection locked="0"/>
    </xf>
    <xf numFmtId="0" fontId="18" fillId="9" borderId="9" xfId="0" applyFont="1" applyFill="1" applyBorder="1" applyAlignment="1">
      <alignment horizontal="center" vertical="center" wrapText="1"/>
    </xf>
    <xf numFmtId="17" fontId="18" fillId="10" borderId="22" xfId="0" applyNumberFormat="1" applyFont="1" applyFill="1" applyBorder="1" applyAlignment="1" applyProtection="1">
      <alignment horizontal="center" vertical="center"/>
      <protection locked="0"/>
    </xf>
    <xf numFmtId="0" fontId="23" fillId="6" borderId="20" xfId="0" applyFont="1" applyFill="1" applyBorder="1" applyAlignment="1">
      <alignment horizontal="left"/>
    </xf>
    <xf numFmtId="0" fontId="23" fillId="6" borderId="28" xfId="0" applyFont="1" applyFill="1" applyBorder="1" applyAlignment="1">
      <alignment horizontal="left"/>
    </xf>
    <xf numFmtId="0" fontId="23" fillId="6" borderId="20" xfId="0" applyFont="1" applyFill="1" applyBorder="1" applyAlignment="1">
      <alignment horizontal="left" vertical="center"/>
    </xf>
    <xf numFmtId="0" fontId="23" fillId="6" borderId="21" xfId="0" applyFont="1" applyFill="1" applyBorder="1" applyAlignment="1">
      <alignment horizontal="left" vertical="center"/>
    </xf>
    <xf numFmtId="0" fontId="23" fillId="6" borderId="21" xfId="0" applyFont="1" applyFill="1" applyBorder="1"/>
    <xf numFmtId="0" fontId="21" fillId="0" borderId="11" xfId="0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vertical="center" wrapText="1"/>
      <protection locked="0"/>
    </xf>
    <xf numFmtId="0" fontId="25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Alignment="1" applyProtection="1">
      <alignment vertical="center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23" fillId="8" borderId="10" xfId="0" applyFont="1" applyFill="1" applyBorder="1" applyAlignment="1" applyProtection="1">
      <alignment vertical="center" wrapText="1"/>
      <protection locked="0"/>
    </xf>
    <xf numFmtId="0" fontId="2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21" fillId="2" borderId="29" xfId="0" applyNumberFormat="1" applyFont="1" applyFill="1" applyBorder="1" applyAlignment="1" applyProtection="1">
      <alignment horizontal="center" vertical="center"/>
      <protection locked="0"/>
    </xf>
    <xf numFmtId="20" fontId="21" fillId="0" borderId="33" xfId="0" applyNumberFormat="1" applyFont="1" applyFill="1" applyBorder="1" applyAlignment="1" applyProtection="1">
      <alignment horizontal="center" vertical="center"/>
    </xf>
    <xf numFmtId="20" fontId="21" fillId="2" borderId="38" xfId="0" applyNumberFormat="1" applyFont="1" applyFill="1" applyBorder="1" applyAlignment="1" applyProtection="1">
      <alignment horizontal="center" vertical="center"/>
      <protection locked="0"/>
    </xf>
    <xf numFmtId="20" fontId="21" fillId="2" borderId="30" xfId="0" applyNumberFormat="1" applyFont="1" applyFill="1" applyBorder="1" applyAlignment="1" applyProtection="1">
      <alignment horizontal="center" vertical="center"/>
      <protection locked="0"/>
    </xf>
    <xf numFmtId="20" fontId="21" fillId="8" borderId="33" xfId="0" applyNumberFormat="1" applyFont="1" applyFill="1" applyBorder="1" applyAlignment="1" applyProtection="1">
      <alignment horizontal="center" vertical="center"/>
    </xf>
    <xf numFmtId="20" fontId="21" fillId="0" borderId="30" xfId="0" applyNumberFormat="1" applyFont="1" applyFill="1" applyBorder="1" applyAlignment="1" applyProtection="1">
      <alignment horizontal="center" vertical="center"/>
      <protection locked="0"/>
    </xf>
    <xf numFmtId="20" fontId="21" fillId="2" borderId="39" xfId="0" applyNumberFormat="1" applyFont="1" applyFill="1" applyBorder="1" applyAlignment="1" applyProtection="1">
      <alignment horizontal="center" vertical="center"/>
      <protection locked="0"/>
    </xf>
    <xf numFmtId="20" fontId="21" fillId="0" borderId="3" xfId="0" applyNumberFormat="1" applyFont="1" applyFill="1" applyBorder="1" applyAlignment="1" applyProtection="1">
      <alignment horizontal="center" vertical="center"/>
    </xf>
    <xf numFmtId="20" fontId="21" fillId="2" borderId="40" xfId="0" applyNumberFormat="1" applyFont="1" applyFill="1" applyBorder="1" applyAlignment="1" applyProtection="1">
      <alignment horizontal="center" vertical="center"/>
      <protection locked="0"/>
    </xf>
    <xf numFmtId="20" fontId="21" fillId="0" borderId="25" xfId="0" applyNumberFormat="1" applyFont="1" applyFill="1" applyBorder="1" applyAlignment="1" applyProtection="1">
      <alignment horizontal="center" vertical="center"/>
    </xf>
    <xf numFmtId="20" fontId="21" fillId="2" borderId="31" xfId="0" applyNumberFormat="1" applyFont="1" applyFill="1" applyBorder="1" applyAlignment="1" applyProtection="1">
      <alignment horizontal="center" vertical="center"/>
      <protection locked="0"/>
    </xf>
    <xf numFmtId="0" fontId="18" fillId="4" borderId="23" xfId="0" applyFont="1" applyFill="1" applyBorder="1" applyAlignment="1" applyProtection="1">
      <alignment horizontal="center" vertical="center"/>
    </xf>
    <xf numFmtId="2" fontId="21" fillId="0" borderId="3" xfId="0" applyNumberFormat="1" applyFont="1" applyBorder="1" applyAlignment="1" applyProtection="1">
      <alignment horizontal="center" vertical="center"/>
      <protection locked="0"/>
    </xf>
    <xf numFmtId="2" fontId="21" fillId="8" borderId="3" xfId="0" applyNumberFormat="1" applyFont="1" applyFill="1" applyBorder="1" applyAlignment="1" applyProtection="1">
      <alignment horizontal="center" vertical="center"/>
      <protection locked="0"/>
    </xf>
    <xf numFmtId="2" fontId="21" fillId="0" borderId="3" xfId="0" applyNumberFormat="1" applyFont="1" applyFill="1" applyBorder="1" applyAlignment="1" applyProtection="1">
      <alignment horizontal="center" vertical="center"/>
      <protection locked="0"/>
    </xf>
    <xf numFmtId="20" fontId="21" fillId="0" borderId="34" xfId="0" applyNumberFormat="1" applyFont="1" applyFill="1" applyBorder="1" applyAlignment="1" applyProtection="1">
      <alignment horizontal="center" vertical="center"/>
    </xf>
    <xf numFmtId="2" fontId="21" fillId="0" borderId="25" xfId="0" applyNumberFormat="1" applyFont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0" fontId="2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21" fillId="5" borderId="3" xfId="0" applyNumberFormat="1" applyFont="1" applyFill="1" applyBorder="1" applyAlignment="1" applyProtection="1">
      <alignment horizontal="center" vertical="center"/>
    </xf>
    <xf numFmtId="20" fontId="21" fillId="8" borderId="3" xfId="0" applyNumberFormat="1" applyFont="1" applyFill="1" applyBorder="1" applyAlignment="1" applyProtection="1">
      <alignment horizontal="center" vertical="center"/>
    </xf>
    <xf numFmtId="20" fontId="21" fillId="8" borderId="36" xfId="0" applyNumberFormat="1" applyFont="1" applyFill="1" applyBorder="1" applyAlignment="1" applyProtection="1">
      <alignment horizontal="center" vertical="center"/>
    </xf>
    <xf numFmtId="14" fontId="21" fillId="8" borderId="36" xfId="0" applyNumberFormat="1" applyFont="1" applyFill="1" applyBorder="1" applyAlignment="1" applyProtection="1">
      <alignment horizontal="center" vertical="center"/>
    </xf>
    <xf numFmtId="0" fontId="21" fillId="8" borderId="15" xfId="0" applyFont="1" applyFill="1" applyBorder="1" applyAlignment="1" applyProtection="1">
      <alignment horizontal="center" vertical="center"/>
      <protection locked="0"/>
    </xf>
    <xf numFmtId="0" fontId="21" fillId="8" borderId="20" xfId="0" applyFont="1" applyFill="1" applyBorder="1" applyAlignment="1" applyProtection="1">
      <alignment horizontal="center" vertical="center"/>
      <protection locked="0"/>
    </xf>
    <xf numFmtId="0" fontId="23" fillId="8" borderId="20" xfId="0" applyFont="1" applyFill="1" applyBorder="1" applyAlignment="1" applyProtection="1">
      <alignment vertical="center" wrapText="1"/>
      <protection locked="0"/>
    </xf>
    <xf numFmtId="2" fontId="21" fillId="8" borderId="41" xfId="0" applyNumberFormat="1" applyFont="1" applyFill="1" applyBorder="1" applyAlignment="1" applyProtection="1">
      <alignment horizontal="center" vertical="center"/>
      <protection locked="0"/>
    </xf>
    <xf numFmtId="20" fontId="21" fillId="8" borderId="25" xfId="0" applyNumberFormat="1" applyFont="1" applyFill="1" applyBorder="1" applyAlignment="1" applyProtection="1">
      <alignment horizontal="center" vertical="center"/>
    </xf>
    <xf numFmtId="14" fontId="21" fillId="8" borderId="34" xfId="0" applyNumberFormat="1" applyFont="1" applyFill="1" applyBorder="1" applyAlignment="1" applyProtection="1">
      <alignment horizontal="center" vertical="center"/>
    </xf>
    <xf numFmtId="0" fontId="21" fillId="8" borderId="27" xfId="0" applyFont="1" applyFill="1" applyBorder="1" applyAlignment="1" applyProtection="1">
      <alignment horizontal="center" vertical="center"/>
      <protection locked="0"/>
    </xf>
    <xf numFmtId="0" fontId="21" fillId="8" borderId="24" xfId="0" applyFont="1" applyFill="1" applyBorder="1" applyAlignment="1" applyProtection="1">
      <alignment horizontal="center" vertical="center"/>
      <protection locked="0"/>
    </xf>
    <xf numFmtId="0" fontId="23" fillId="8" borderId="24" xfId="0" applyFont="1" applyFill="1" applyBorder="1" applyAlignment="1" applyProtection="1">
      <alignment vertical="center" wrapText="1"/>
      <protection locked="0"/>
    </xf>
    <xf numFmtId="2" fontId="21" fillId="8" borderId="25" xfId="0" applyNumberFormat="1" applyFont="1" applyFill="1" applyBorder="1" applyAlignment="1" applyProtection="1">
      <alignment horizontal="center" vertical="center"/>
      <protection locked="0"/>
    </xf>
    <xf numFmtId="2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8" borderId="0" xfId="0" applyNumberFormat="1" applyFont="1" applyFill="1" applyBorder="1" applyAlignment="1" applyProtection="1">
      <alignment vertical="center"/>
      <protection locked="0"/>
    </xf>
    <xf numFmtId="0" fontId="21" fillId="8" borderId="0" xfId="0" applyFont="1" applyFill="1" applyAlignment="1" applyProtection="1">
      <alignment vertical="center"/>
      <protection locked="0"/>
    </xf>
    <xf numFmtId="20" fontId="21" fillId="8" borderId="30" xfId="0" applyNumberFormat="1" applyFont="1" applyFill="1" applyBorder="1" applyAlignment="1" applyProtection="1">
      <alignment horizontal="center" vertical="center"/>
      <protection locked="0"/>
    </xf>
    <xf numFmtId="20" fontId="21" fillId="0" borderId="36" xfId="0" applyNumberFormat="1" applyFont="1" applyFill="1" applyBorder="1" applyAlignment="1" applyProtection="1">
      <alignment horizontal="center" vertical="center"/>
    </xf>
    <xf numFmtId="14" fontId="21" fillId="0" borderId="36" xfId="0" applyNumberFormat="1" applyFont="1" applyFill="1" applyBorder="1" applyAlignment="1" applyProtection="1">
      <alignment horizontal="center" vertical="center"/>
    </xf>
    <xf numFmtId="0" fontId="21" fillId="0" borderId="15" xfId="0" applyFont="1" applyFill="1" applyBorder="1" applyAlignment="1" applyProtection="1">
      <alignment horizontal="center" vertical="center"/>
      <protection locked="0"/>
    </xf>
    <xf numFmtId="0" fontId="21" fillId="0" borderId="20" xfId="0" applyFont="1" applyFill="1" applyBorder="1" applyAlignment="1" applyProtection="1">
      <alignment horizontal="center" vertical="center"/>
      <protection locked="0"/>
    </xf>
    <xf numFmtId="2" fontId="21" fillId="0" borderId="41" xfId="0" applyNumberFormat="1" applyFont="1" applyFill="1" applyBorder="1" applyAlignment="1" applyProtection="1">
      <alignment horizontal="center" vertical="center"/>
      <protection locked="0"/>
    </xf>
    <xf numFmtId="20" fontId="21" fillId="2" borderId="43" xfId="0" applyNumberFormat="1" applyFont="1" applyFill="1" applyBorder="1" applyAlignment="1" applyProtection="1">
      <alignment horizontal="center" vertical="center"/>
      <protection locked="0"/>
    </xf>
    <xf numFmtId="20" fontId="21" fillId="8" borderId="44" xfId="0" applyNumberFormat="1" applyFont="1" applyFill="1" applyBorder="1" applyAlignment="1" applyProtection="1">
      <alignment horizontal="center" vertical="center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0" fontId="21" fillId="8" borderId="10" xfId="0" applyFont="1" applyFill="1" applyBorder="1" applyAlignment="1" applyProtection="1">
      <alignment horizontal="left" vertical="center"/>
      <protection locked="0"/>
    </xf>
    <xf numFmtId="0" fontId="21" fillId="8" borderId="10" xfId="0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21" fillId="0" borderId="11" xfId="0" applyFont="1" applyBorder="1" applyAlignment="1" applyProtection="1">
      <alignment horizontal="left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21" fillId="8" borderId="11" xfId="0" applyFont="1" applyFill="1" applyBorder="1" applyAlignment="1" applyProtection="1">
      <alignment horizontal="left" vertical="center"/>
      <protection locked="0"/>
    </xf>
    <xf numFmtId="0" fontId="21" fillId="0" borderId="20" xfId="0" applyFont="1" applyFill="1" applyBorder="1" applyAlignment="1" applyProtection="1">
      <alignment vertical="center" wrapText="1"/>
      <protection locked="0"/>
    </xf>
    <xf numFmtId="0" fontId="21" fillId="8" borderId="20" xfId="0" applyFont="1" applyFill="1" applyBorder="1" applyAlignment="1" applyProtection="1">
      <alignment vertical="center" wrapText="1"/>
      <protection locked="0"/>
    </xf>
    <xf numFmtId="0" fontId="21" fillId="8" borderId="24" xfId="0" applyFont="1" applyFill="1" applyBorder="1" applyAlignment="1" applyProtection="1">
      <alignment vertical="center" wrapText="1"/>
      <protection locked="0"/>
    </xf>
    <xf numFmtId="2" fontId="21" fillId="0" borderId="11" xfId="0" applyNumberFormat="1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26" fillId="0" borderId="0" xfId="0" applyFont="1" applyAlignment="1">
      <alignment vertical="center"/>
    </xf>
    <xf numFmtId="2" fontId="21" fillId="7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0" fillId="7" borderId="5" xfId="0" applyFont="1" applyFill="1" applyBorder="1" applyAlignment="1">
      <alignment horizontal="left" vertical="center"/>
    </xf>
    <xf numFmtId="0" fontId="20" fillId="7" borderId="7" xfId="0" applyFont="1" applyFill="1" applyBorder="1" applyAlignment="1">
      <alignment horizontal="left" vertical="center"/>
    </xf>
    <xf numFmtId="0" fontId="20" fillId="7" borderId="6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21" fillId="0" borderId="18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21" fillId="0" borderId="19" xfId="0" applyFont="1" applyBorder="1" applyAlignment="1">
      <alignment horizontal="left" vertical="top" wrapText="1"/>
    </xf>
    <xf numFmtId="0" fontId="21" fillId="0" borderId="9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3" fillId="8" borderId="18" xfId="0" applyFont="1" applyFill="1" applyBorder="1" applyAlignment="1">
      <alignment horizontal="left"/>
    </xf>
    <xf numFmtId="0" fontId="23" fillId="8" borderId="14" xfId="0" applyFont="1" applyFill="1" applyBorder="1" applyAlignment="1">
      <alignment horizontal="left"/>
    </xf>
    <xf numFmtId="0" fontId="23" fillId="8" borderId="19" xfId="0" applyFont="1" applyFill="1" applyBorder="1" applyAlignment="1">
      <alignment horizontal="left"/>
    </xf>
    <xf numFmtId="0" fontId="23" fillId="8" borderId="8" xfId="0" applyFont="1" applyFill="1" applyBorder="1" applyAlignment="1">
      <alignment horizontal="left"/>
    </xf>
    <xf numFmtId="0" fontId="23" fillId="8" borderId="4" xfId="0" applyFont="1" applyFill="1" applyBorder="1" applyAlignment="1">
      <alignment horizontal="left"/>
    </xf>
    <xf numFmtId="0" fontId="23" fillId="8" borderId="11" xfId="0" applyFont="1" applyFill="1" applyBorder="1" applyAlignment="1">
      <alignment horizontal="left"/>
    </xf>
    <xf numFmtId="0" fontId="18" fillId="9" borderId="9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3" borderId="8" xfId="0" applyFont="1" applyFill="1" applyBorder="1" applyAlignment="1">
      <alignment horizontal="left" vertical="center"/>
    </xf>
    <xf numFmtId="0" fontId="22" fillId="3" borderId="4" xfId="0" applyFont="1" applyFill="1" applyBorder="1" applyAlignment="1">
      <alignment horizontal="left" vertical="center"/>
    </xf>
    <xf numFmtId="0" fontId="22" fillId="3" borderId="11" xfId="0" applyFont="1" applyFill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3" fillId="0" borderId="4" xfId="0" applyFont="1" applyBorder="1" applyAlignment="1" applyProtection="1">
      <alignment horizontal="left" vertical="center"/>
    </xf>
    <xf numFmtId="0" fontId="23" fillId="0" borderId="11" xfId="0" applyFont="1" applyBorder="1" applyAlignment="1" applyProtection="1">
      <alignment horizontal="left" vertical="center"/>
    </xf>
    <xf numFmtId="0" fontId="19" fillId="0" borderId="5" xfId="0" applyFont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/>
    </xf>
    <xf numFmtId="0" fontId="19" fillId="0" borderId="6" xfId="0" applyFont="1" applyBorder="1" applyAlignment="1" applyProtection="1">
      <alignment horizontal="center" vertical="center"/>
    </xf>
    <xf numFmtId="0" fontId="26" fillId="0" borderId="0" xfId="0" applyFont="1"/>
    <xf numFmtId="0" fontId="26" fillId="0" borderId="10" xfId="0" applyFont="1" applyBorder="1"/>
    <xf numFmtId="0" fontId="1" fillId="8" borderId="10" xfId="0" applyFont="1" applyFill="1" applyBorder="1" applyAlignment="1" applyProtection="1">
      <alignment horizontal="left" vertical="center" wrapText="1"/>
      <protection locked="0"/>
    </xf>
    <xf numFmtId="20" fontId="21" fillId="7" borderId="33" xfId="0" applyNumberFormat="1" applyFont="1" applyFill="1" applyBorder="1" applyAlignment="1" applyProtection="1">
      <alignment horizontal="center" vertical="center"/>
    </xf>
    <xf numFmtId="14" fontId="21" fillId="7" borderId="33" xfId="0" applyNumberFormat="1" applyFont="1" applyFill="1" applyBorder="1" applyAlignment="1" applyProtection="1">
      <alignment horizontal="center" vertical="center"/>
    </xf>
    <xf numFmtId="0" fontId="21" fillId="7" borderId="11" xfId="0" applyFont="1" applyFill="1" applyBorder="1" applyAlignment="1" applyProtection="1">
      <alignment horizontal="center" vertical="center"/>
      <protection locked="0"/>
    </xf>
    <xf numFmtId="0" fontId="21" fillId="7" borderId="10" xfId="0" applyFont="1" applyFill="1" applyBorder="1" applyAlignment="1" applyProtection="1">
      <alignment horizontal="center" vertical="center"/>
      <protection locked="0"/>
    </xf>
    <xf numFmtId="2" fontId="21" fillId="7" borderId="3" xfId="0" applyNumberFormat="1" applyFont="1" applyFill="1" applyBorder="1" applyAlignment="1" applyProtection="1">
      <alignment horizontal="center" vertical="center"/>
      <protection locked="0"/>
    </xf>
    <xf numFmtId="0" fontId="21" fillId="7" borderId="1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11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5">
      <c r="B3" s="7" t="s">
        <v>25</v>
      </c>
      <c r="C3" s="161" t="s">
        <v>50</v>
      </c>
      <c r="D3" s="162"/>
      <c r="E3" s="162"/>
      <c r="F3" s="162"/>
      <c r="G3" s="163"/>
      <c r="H3" s="3"/>
      <c r="I3" s="3"/>
    </row>
    <row r="4" spans="2:9" x14ac:dyDescent="0.35">
      <c r="B4" s="6" t="s">
        <v>26</v>
      </c>
      <c r="C4" s="164" t="s">
        <v>51</v>
      </c>
      <c r="D4" s="165"/>
      <c r="E4" s="165"/>
      <c r="F4" s="165"/>
      <c r="G4" s="166"/>
      <c r="H4" s="3"/>
      <c r="I4" s="3"/>
    </row>
    <row r="5" spans="2:9" x14ac:dyDescent="0.35">
      <c r="B5" s="6" t="s">
        <v>27</v>
      </c>
      <c r="C5" s="164" t="s">
        <v>52</v>
      </c>
      <c r="D5" s="165"/>
      <c r="E5" s="165"/>
      <c r="F5" s="165"/>
      <c r="G5" s="166"/>
      <c r="H5" s="3"/>
      <c r="I5" s="3"/>
    </row>
    <row r="7" spans="2:9" ht="32.25" customHeight="1" x14ac:dyDescent="0.35">
      <c r="B7" s="175" t="s">
        <v>31</v>
      </c>
      <c r="C7" s="176"/>
      <c r="D7" s="176"/>
      <c r="E7" s="176"/>
      <c r="F7" s="176"/>
      <c r="G7" s="177"/>
      <c r="H7" s="3"/>
      <c r="I7" s="3"/>
    </row>
    <row r="8" spans="2:9" x14ac:dyDescent="0.35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5">
      <c r="B9" s="172" t="s">
        <v>29</v>
      </c>
      <c r="C9" s="173"/>
      <c r="D9" s="173"/>
      <c r="E9" s="173"/>
      <c r="F9" s="173"/>
      <c r="G9" s="174"/>
      <c r="H9" s="3"/>
      <c r="I9" s="3"/>
    </row>
    <row r="10" spans="2:9" x14ac:dyDescent="0.35">
      <c r="B10" s="155" t="s">
        <v>30</v>
      </c>
      <c r="C10" s="156"/>
      <c r="D10" s="156"/>
      <c r="E10" s="156"/>
      <c r="F10" s="156"/>
      <c r="G10" s="157"/>
      <c r="H10" s="3"/>
      <c r="I10" s="3"/>
    </row>
    <row r="12" spans="2:9" x14ac:dyDescent="0.35">
      <c r="B12" s="58" t="s">
        <v>46</v>
      </c>
      <c r="C12" s="167" t="s">
        <v>16</v>
      </c>
      <c r="D12" s="168"/>
      <c r="E12" s="168"/>
      <c r="F12" s="168"/>
      <c r="G12" s="168"/>
      <c r="H12" s="4"/>
      <c r="I12" s="4"/>
    </row>
    <row r="13" spans="2:9" ht="19.5" customHeight="1" x14ac:dyDescent="0.35">
      <c r="B13" s="60">
        <v>9001</v>
      </c>
      <c r="C13" s="152" t="s">
        <v>36</v>
      </c>
      <c r="D13" s="153"/>
      <c r="E13" s="153"/>
      <c r="F13" s="153"/>
      <c r="G13" s="154"/>
      <c r="H13" s="4"/>
      <c r="I13" s="4"/>
    </row>
    <row r="14" spans="2:9" ht="19.5" customHeight="1" x14ac:dyDescent="0.35">
      <c r="B14" s="7" t="s">
        <v>23</v>
      </c>
      <c r="C14" s="155"/>
      <c r="D14" s="156"/>
      <c r="E14" s="156"/>
      <c r="F14" s="156"/>
      <c r="G14" s="157"/>
      <c r="H14" s="4"/>
      <c r="I14" s="4"/>
    </row>
    <row r="15" spans="2:9" ht="18.75" customHeight="1" x14ac:dyDescent="0.35">
      <c r="B15" s="60">
        <v>9002</v>
      </c>
      <c r="C15" s="169" t="s">
        <v>45</v>
      </c>
      <c r="D15" s="170"/>
      <c r="E15" s="170"/>
      <c r="F15" s="170"/>
      <c r="G15" s="171"/>
      <c r="H15" s="4"/>
      <c r="I15" s="4"/>
    </row>
    <row r="16" spans="2:9" ht="18.75" customHeight="1" x14ac:dyDescent="0.35">
      <c r="B16" s="61"/>
      <c r="C16" s="178" t="s">
        <v>43</v>
      </c>
      <c r="D16" s="179"/>
      <c r="E16" s="179"/>
      <c r="F16" s="179"/>
      <c r="G16" s="180"/>
      <c r="H16" s="4"/>
      <c r="I16" s="4"/>
    </row>
    <row r="17" spans="2:9" ht="18.75" customHeight="1" x14ac:dyDescent="0.35">
      <c r="B17" s="7" t="s">
        <v>15</v>
      </c>
      <c r="C17" s="181" t="s">
        <v>44</v>
      </c>
      <c r="D17" s="182"/>
      <c r="E17" s="182"/>
      <c r="F17" s="182"/>
      <c r="G17" s="183"/>
      <c r="H17" s="4"/>
      <c r="I17" s="4"/>
    </row>
    <row r="18" spans="2:9" ht="19.5" customHeight="1" x14ac:dyDescent="0.35">
      <c r="B18" s="62">
        <v>9003</v>
      </c>
      <c r="C18" s="158" t="s">
        <v>37</v>
      </c>
      <c r="D18" s="159"/>
      <c r="E18" s="159"/>
      <c r="F18" s="159"/>
      <c r="G18" s="160"/>
      <c r="H18" s="4"/>
      <c r="I18" s="4"/>
    </row>
    <row r="19" spans="2:9" x14ac:dyDescent="0.35">
      <c r="B19" s="63" t="s">
        <v>17</v>
      </c>
      <c r="C19" s="149"/>
      <c r="D19" s="150"/>
      <c r="E19" s="150"/>
      <c r="F19" s="150"/>
      <c r="G19" s="151"/>
      <c r="H19" s="4"/>
      <c r="I19" s="4"/>
    </row>
    <row r="20" spans="2:9" ht="19.5" customHeight="1" x14ac:dyDescent="0.35">
      <c r="B20" s="62">
        <v>9004</v>
      </c>
      <c r="C20" s="158" t="s">
        <v>42</v>
      </c>
      <c r="D20" s="159"/>
      <c r="E20" s="159"/>
      <c r="F20" s="159"/>
      <c r="G20" s="160"/>
      <c r="H20" s="4"/>
      <c r="I20" s="4"/>
    </row>
    <row r="21" spans="2:9" ht="19.5" customHeight="1" x14ac:dyDescent="0.35">
      <c r="B21" s="63" t="s">
        <v>17</v>
      </c>
      <c r="C21" s="149"/>
      <c r="D21" s="150"/>
      <c r="E21" s="150"/>
      <c r="F21" s="150"/>
      <c r="G21" s="151"/>
      <c r="H21" s="4"/>
      <c r="I21" s="4"/>
    </row>
    <row r="22" spans="2:9" ht="19.5" customHeight="1" x14ac:dyDescent="0.35">
      <c r="B22" s="60">
        <v>9005</v>
      </c>
      <c r="C22" s="152" t="s">
        <v>41</v>
      </c>
      <c r="D22" s="153"/>
      <c r="E22" s="153"/>
      <c r="F22" s="153"/>
      <c r="G22" s="154"/>
    </row>
    <row r="23" spans="2:9" ht="19.5" customHeight="1" x14ac:dyDescent="0.35">
      <c r="B23" s="7" t="s">
        <v>32</v>
      </c>
      <c r="C23" s="155"/>
      <c r="D23" s="156"/>
      <c r="E23" s="156"/>
      <c r="F23" s="156"/>
      <c r="G23" s="157"/>
    </row>
    <row r="24" spans="2:9" ht="19.5" customHeight="1" x14ac:dyDescent="0.35">
      <c r="B24" s="60">
        <v>9006</v>
      </c>
      <c r="C24" s="158" t="s">
        <v>40</v>
      </c>
      <c r="D24" s="159"/>
      <c r="E24" s="159"/>
      <c r="F24" s="159"/>
      <c r="G24" s="160"/>
    </row>
    <row r="25" spans="2:9" x14ac:dyDescent="0.35">
      <c r="B25" s="7" t="s">
        <v>22</v>
      </c>
      <c r="C25" s="149"/>
      <c r="D25" s="150"/>
      <c r="E25" s="150"/>
      <c r="F25" s="150"/>
      <c r="G25" s="151"/>
    </row>
    <row r="26" spans="2:9" ht="19.5" customHeight="1" x14ac:dyDescent="0.35">
      <c r="B26" s="60">
        <v>9007</v>
      </c>
      <c r="C26" s="152" t="s">
        <v>39</v>
      </c>
      <c r="D26" s="153"/>
      <c r="E26" s="153"/>
      <c r="F26" s="153"/>
      <c r="G26" s="154"/>
    </row>
    <row r="27" spans="2:9" ht="19.5" customHeight="1" x14ac:dyDescent="0.35">
      <c r="B27" s="7" t="s">
        <v>9</v>
      </c>
      <c r="C27" s="155"/>
      <c r="D27" s="156"/>
      <c r="E27" s="156"/>
      <c r="F27" s="156"/>
      <c r="G27" s="157"/>
    </row>
    <row r="28" spans="2:9" ht="19.5" customHeight="1" x14ac:dyDescent="0.35">
      <c r="B28" s="60">
        <v>9008</v>
      </c>
      <c r="C28" s="152" t="s">
        <v>38</v>
      </c>
      <c r="D28" s="153"/>
      <c r="E28" s="153"/>
      <c r="F28" s="153"/>
      <c r="G28" s="154"/>
    </row>
    <row r="29" spans="2:9" ht="19.5" customHeight="1" x14ac:dyDescent="0.35">
      <c r="B29" s="7" t="s">
        <v>10</v>
      </c>
      <c r="C29" s="155"/>
      <c r="D29" s="156"/>
      <c r="E29" s="156"/>
      <c r="F29" s="156"/>
      <c r="G29" s="157"/>
    </row>
    <row r="30" spans="2:9" ht="15" customHeight="1" x14ac:dyDescent="0.35">
      <c r="B30" s="60">
        <v>9009</v>
      </c>
      <c r="C30" s="158" t="s">
        <v>47</v>
      </c>
      <c r="D30" s="159"/>
      <c r="E30" s="159"/>
      <c r="F30" s="159"/>
      <c r="G30" s="160"/>
    </row>
    <row r="31" spans="2:9" x14ac:dyDescent="0.35">
      <c r="B31" s="61"/>
      <c r="C31" s="184" t="s">
        <v>48</v>
      </c>
      <c r="D31" s="185"/>
      <c r="E31" s="185"/>
      <c r="F31" s="185"/>
      <c r="G31" s="186"/>
    </row>
    <row r="32" spans="2:9" ht="19.5" customHeight="1" x14ac:dyDescent="0.35">
      <c r="B32" s="7" t="s">
        <v>21</v>
      </c>
      <c r="C32" s="149" t="s">
        <v>49</v>
      </c>
      <c r="D32" s="150"/>
      <c r="E32" s="150"/>
      <c r="F32" s="150"/>
      <c r="G32" s="151"/>
    </row>
    <row r="33" spans="2:7" ht="19.5" customHeight="1" x14ac:dyDescent="0.35">
      <c r="B33" s="60">
        <v>9010</v>
      </c>
      <c r="C33" s="152" t="s">
        <v>18</v>
      </c>
      <c r="D33" s="153"/>
      <c r="E33" s="153"/>
      <c r="F33" s="153"/>
      <c r="G33" s="154"/>
    </row>
    <row r="34" spans="2:7" ht="19.5" customHeight="1" x14ac:dyDescent="0.35">
      <c r="B34" s="7" t="s">
        <v>11</v>
      </c>
      <c r="C34" s="155"/>
      <c r="D34" s="156"/>
      <c r="E34" s="156"/>
      <c r="F34" s="156"/>
      <c r="G34" s="157"/>
    </row>
    <row r="35" spans="2:7" ht="19.5" customHeight="1" x14ac:dyDescent="0.35">
      <c r="B35" s="60">
        <v>9013</v>
      </c>
      <c r="C35" s="152" t="s">
        <v>19</v>
      </c>
      <c r="D35" s="153"/>
      <c r="E35" s="153"/>
      <c r="F35" s="153"/>
      <c r="G35" s="154"/>
    </row>
    <row r="36" spans="2:7" ht="19.5" customHeight="1" x14ac:dyDescent="0.35">
      <c r="B36" s="7" t="s">
        <v>12</v>
      </c>
      <c r="C36" s="155"/>
      <c r="D36" s="156"/>
      <c r="E36" s="156"/>
      <c r="F36" s="156"/>
      <c r="G36" s="157"/>
    </row>
    <row r="37" spans="2:7" ht="19.5" customHeight="1" x14ac:dyDescent="0.35">
      <c r="B37" s="60">
        <v>9014</v>
      </c>
      <c r="C37" s="152" t="s">
        <v>13</v>
      </c>
      <c r="D37" s="153"/>
      <c r="E37" s="153"/>
      <c r="F37" s="153"/>
      <c r="G37" s="154"/>
    </row>
    <row r="38" spans="2:7" ht="19.5" customHeight="1" x14ac:dyDescent="0.35">
      <c r="B38" s="64" t="s">
        <v>13</v>
      </c>
      <c r="C38" s="181"/>
      <c r="D38" s="182"/>
      <c r="E38" s="182"/>
      <c r="F38" s="182"/>
      <c r="G38" s="183"/>
    </row>
    <row r="39" spans="2:7" ht="19.5" customHeight="1" x14ac:dyDescent="0.35">
      <c r="B39" s="60">
        <v>9015</v>
      </c>
      <c r="C39" s="152" t="s">
        <v>20</v>
      </c>
      <c r="D39" s="153"/>
      <c r="E39" s="153"/>
      <c r="F39" s="153"/>
      <c r="G39" s="154"/>
    </row>
    <row r="40" spans="2:7" ht="19.5" customHeight="1" x14ac:dyDescent="0.35">
      <c r="B40" s="64" t="s">
        <v>14</v>
      </c>
      <c r="C40" s="155"/>
      <c r="D40" s="156"/>
      <c r="E40" s="156"/>
      <c r="F40" s="156"/>
      <c r="G40" s="15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52"/>
  <sheetViews>
    <sheetView showGridLines="0" topLeftCell="D1" zoomScale="90" zoomScaleNormal="90" workbookViewId="0">
      <selection activeCell="F82" sqref="F82:J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SUM(J10:J118)</f>
        <v>204.1</v>
      </c>
      <c r="J8" s="25">
        <f>I8/8</f>
        <v>25.512499999999999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03" si="0">IF(OR(C11="f",C11="u",C11="F",C11="U"),"",IF(OR(B11=1,B11=2,B11=3,B11=4,B11=5),1,""))</f>
        <v>1</v>
      </c>
      <c r="B11" s="8">
        <f t="shared" ref="B11:B9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1">
        <v>202101</v>
      </c>
      <c r="G11" s="121">
        <v>9002</v>
      </c>
      <c r="H11" s="122" t="s">
        <v>72</v>
      </c>
      <c r="I11" s="36" t="s">
        <v>57</v>
      </c>
      <c r="J11" s="85">
        <v>6.5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>
        <v>202124</v>
      </c>
      <c r="G12" s="121">
        <v>9002</v>
      </c>
      <c r="H12" s="43" t="s">
        <v>76</v>
      </c>
      <c r="I12" s="36" t="s">
        <v>57</v>
      </c>
      <c r="J12" s="85">
        <v>1.5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7" t="str">
        <f>IF(B13=1,"Mo",IF(B13=2,"Tue",IF(B13=3,"Wed",IF(B13=4,"Thu",IF(B13=5,"Fri",IF(B13=6,"Sat",IF(B13=7,"Sun","")))))))</f>
        <v>Thu</v>
      </c>
      <c r="E13" s="45">
        <f>+E11+1</f>
        <v>44441</v>
      </c>
      <c r="F13" s="46">
        <v>202101</v>
      </c>
      <c r="G13" s="47">
        <v>9002</v>
      </c>
      <c r="H13" s="48" t="s">
        <v>77</v>
      </c>
      <c r="I13" s="47" t="s">
        <v>57</v>
      </c>
      <c r="J13" s="86">
        <v>1</v>
      </c>
    </row>
    <row r="14" spans="1:10" ht="22.5" customHeight="1" x14ac:dyDescent="0.25">
      <c r="A14" s="31"/>
      <c r="C14" s="76"/>
      <c r="D14" s="77" t="str">
        <f>D13</f>
        <v>Thu</v>
      </c>
      <c r="E14" s="45">
        <f>E13</f>
        <v>44441</v>
      </c>
      <c r="F14" s="46">
        <v>202101</v>
      </c>
      <c r="G14" s="47">
        <v>9002</v>
      </c>
      <c r="H14" s="48" t="s">
        <v>78</v>
      </c>
      <c r="I14" s="47" t="s">
        <v>57</v>
      </c>
      <c r="J14" s="86">
        <v>1</v>
      </c>
    </row>
    <row r="15" spans="1:10" ht="22.5" customHeight="1" x14ac:dyDescent="0.25">
      <c r="A15" s="31"/>
      <c r="C15" s="76"/>
      <c r="D15" s="77" t="str">
        <f t="shared" ref="D15:E16" si="2">D14</f>
        <v>Thu</v>
      </c>
      <c r="E15" s="45">
        <f t="shared" si="2"/>
        <v>44441</v>
      </c>
      <c r="F15" s="46">
        <v>202101</v>
      </c>
      <c r="G15" s="47">
        <v>9002</v>
      </c>
      <c r="H15" s="48" t="s">
        <v>79</v>
      </c>
      <c r="I15" s="47" t="s">
        <v>57</v>
      </c>
      <c r="J15" s="86">
        <v>0.5</v>
      </c>
    </row>
    <row r="16" spans="1:10" ht="22.5" customHeight="1" x14ac:dyDescent="0.25">
      <c r="A16" s="31"/>
      <c r="C16" s="76"/>
      <c r="D16" s="77" t="str">
        <f t="shared" si="2"/>
        <v>Thu</v>
      </c>
      <c r="E16" s="45">
        <f t="shared" si="2"/>
        <v>44441</v>
      </c>
      <c r="F16" s="46">
        <v>202101</v>
      </c>
      <c r="G16" s="47">
        <v>9002</v>
      </c>
      <c r="H16" s="48" t="s">
        <v>72</v>
      </c>
      <c r="I16" s="47" t="s">
        <v>57</v>
      </c>
      <c r="J16" s="86">
        <v>4</v>
      </c>
    </row>
    <row r="17" spans="1:10" ht="22.5" customHeight="1" x14ac:dyDescent="0.25">
      <c r="A17" s="31"/>
      <c r="C17" s="76"/>
      <c r="D17" s="77" t="str">
        <f>D15</f>
        <v>Thu</v>
      </c>
      <c r="E17" s="45">
        <f>E15</f>
        <v>44441</v>
      </c>
      <c r="F17" s="46"/>
      <c r="G17" s="47">
        <v>9002</v>
      </c>
      <c r="H17" s="48" t="s">
        <v>80</v>
      </c>
      <c r="I17" s="47" t="s">
        <v>57</v>
      </c>
      <c r="J17" s="86">
        <v>4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76"/>
      <c r="D18" s="74" t="str">
        <f>IF(B18=1,"Mo",IF(B18=2,"Tue",IF(B18=3,"Wed",IF(B18=4,"Thu",IF(B18=5,"Fri",IF(B18=6,"Sat",IF(B18=7,"Sun","")))))))</f>
        <v>Fri</v>
      </c>
      <c r="E18" s="34">
        <f>+E13+1</f>
        <v>44442</v>
      </c>
      <c r="F18" s="35">
        <v>202101</v>
      </c>
      <c r="G18" s="36">
        <v>9002</v>
      </c>
      <c r="H18" s="43" t="s">
        <v>74</v>
      </c>
      <c r="I18" s="36" t="s">
        <v>81</v>
      </c>
      <c r="J18" s="85">
        <v>1</v>
      </c>
    </row>
    <row r="19" spans="1:10" ht="22.5" customHeight="1" x14ac:dyDescent="0.25">
      <c r="A19" s="31"/>
      <c r="C19" s="76"/>
      <c r="D19" s="74" t="str">
        <f>D18</f>
        <v>Fri</v>
      </c>
      <c r="E19" s="34">
        <f>E18</f>
        <v>44442</v>
      </c>
      <c r="F19" s="35"/>
      <c r="G19" s="36">
        <v>9002</v>
      </c>
      <c r="H19" s="43" t="s">
        <v>80</v>
      </c>
      <c r="I19" s="36" t="s">
        <v>81</v>
      </c>
      <c r="J19" s="85">
        <v>5</v>
      </c>
    </row>
    <row r="20" spans="1:10" ht="22.5" customHeight="1" x14ac:dyDescent="0.25">
      <c r="A20" s="31"/>
      <c r="C20" s="76"/>
      <c r="D20" s="74" t="str">
        <f t="shared" ref="D20:E20" si="3">D19</f>
        <v>Fri</v>
      </c>
      <c r="E20" s="34">
        <f t="shared" si="3"/>
        <v>44442</v>
      </c>
      <c r="F20" s="35">
        <v>202101</v>
      </c>
      <c r="G20" s="36">
        <v>9002</v>
      </c>
      <c r="H20" s="43" t="s">
        <v>72</v>
      </c>
      <c r="I20" s="36" t="s">
        <v>81</v>
      </c>
      <c r="J20" s="85">
        <v>2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ref="D21:D98" si="4">IF(B21=1,"Mo",IF(B21=2,"Tue",IF(B21=3,"Wed",IF(B21=4,"Thu",IF(B21=5,"Fri",IF(B21=6,"Sat",IF(B21=7,"Sun","")))))))</f>
        <v>Sat</v>
      </c>
      <c r="E21" s="45">
        <f>+E18+1</f>
        <v>44443</v>
      </c>
      <c r="F21" s="46"/>
      <c r="G21" s="47"/>
      <c r="H21" s="71"/>
      <c r="I21" s="47"/>
      <c r="J21" s="86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76"/>
      <c r="D22" s="77" t="str">
        <f t="shared" si="4"/>
        <v>Sun</v>
      </c>
      <c r="E22" s="45">
        <f>+E21+1</f>
        <v>44444</v>
      </c>
      <c r="F22" s="46"/>
      <c r="G22" s="47"/>
      <c r="H22" s="48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4"/>
        <v>Mo</v>
      </c>
      <c r="E23" s="34">
        <f>+E22+1</f>
        <v>44445</v>
      </c>
      <c r="F23" s="35">
        <v>202101</v>
      </c>
      <c r="G23" s="35">
        <v>9002</v>
      </c>
      <c r="H23" s="125" t="s">
        <v>83</v>
      </c>
      <c r="I23" s="35" t="s">
        <v>57</v>
      </c>
      <c r="J23" s="35">
        <v>0.5</v>
      </c>
    </row>
    <row r="24" spans="1:10" ht="22.5" customHeight="1" x14ac:dyDescent="0.25">
      <c r="A24" s="31"/>
      <c r="C24" s="76"/>
      <c r="D24" s="74" t="str">
        <f>D23</f>
        <v>Mo</v>
      </c>
      <c r="E24" s="34">
        <f>E23</f>
        <v>44445</v>
      </c>
      <c r="F24" s="35">
        <v>202101</v>
      </c>
      <c r="G24" s="35">
        <v>9002</v>
      </c>
      <c r="H24" s="125" t="s">
        <v>78</v>
      </c>
      <c r="I24" s="35" t="s">
        <v>57</v>
      </c>
      <c r="J24" s="35">
        <v>1</v>
      </c>
    </row>
    <row r="25" spans="1:10" ht="22.5" customHeight="1" x14ac:dyDescent="0.25">
      <c r="A25" s="31"/>
      <c r="C25" s="76"/>
      <c r="D25" s="74" t="str">
        <f t="shared" ref="D25:D26" si="5">D24</f>
        <v>Mo</v>
      </c>
      <c r="E25" s="34">
        <f t="shared" ref="E25:E26" si="6">E24</f>
        <v>44445</v>
      </c>
      <c r="F25" s="121">
        <v>202101</v>
      </c>
      <c r="G25" s="121">
        <v>9002</v>
      </c>
      <c r="H25" s="126" t="s">
        <v>71</v>
      </c>
      <c r="I25" s="36" t="s">
        <v>57</v>
      </c>
      <c r="J25" s="85">
        <v>1.5</v>
      </c>
    </row>
    <row r="26" spans="1:10" ht="22.5" customHeight="1" x14ac:dyDescent="0.25">
      <c r="A26" s="31"/>
      <c r="C26" s="76"/>
      <c r="D26" s="74" t="str">
        <f t="shared" si="5"/>
        <v>Mo</v>
      </c>
      <c r="E26" s="34">
        <f t="shared" si="6"/>
        <v>44445</v>
      </c>
      <c r="F26" s="35">
        <v>202101</v>
      </c>
      <c r="G26" s="36">
        <v>9002</v>
      </c>
      <c r="H26" s="37" t="s">
        <v>82</v>
      </c>
      <c r="I26" s="36" t="s">
        <v>57</v>
      </c>
      <c r="J26" s="85">
        <v>0.5</v>
      </c>
    </row>
    <row r="27" spans="1:10" ht="22.5" customHeight="1" x14ac:dyDescent="0.25">
      <c r="A27" s="31"/>
      <c r="C27" s="76"/>
      <c r="D27" s="74" t="str">
        <f>D26</f>
        <v>Mo</v>
      </c>
      <c r="E27" s="34">
        <f>E26</f>
        <v>44445</v>
      </c>
      <c r="F27" s="35">
        <v>202101</v>
      </c>
      <c r="G27" s="36">
        <v>9002</v>
      </c>
      <c r="H27" s="43" t="s">
        <v>72</v>
      </c>
      <c r="I27" s="36" t="s">
        <v>57</v>
      </c>
      <c r="J27" s="85">
        <v>3.5</v>
      </c>
    </row>
    <row r="28" spans="1:10" ht="22.5" customHeight="1" x14ac:dyDescent="0.25">
      <c r="A28" s="31"/>
      <c r="C28" s="76"/>
      <c r="D28" s="74" t="str">
        <f t="shared" ref="D28" si="7">D27</f>
        <v>Mo</v>
      </c>
      <c r="E28" s="34">
        <f t="shared" ref="E28" si="8">E27</f>
        <v>44445</v>
      </c>
      <c r="F28" s="35"/>
      <c r="G28" s="36"/>
      <c r="H28" s="43" t="s">
        <v>99</v>
      </c>
      <c r="I28" s="36" t="s">
        <v>57</v>
      </c>
      <c r="J28" s="85">
        <v>2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7" t="str">
        <f t="shared" si="4"/>
        <v>Tue</v>
      </c>
      <c r="E29" s="45">
        <f>+E23+1</f>
        <v>44446</v>
      </c>
      <c r="F29" s="46"/>
      <c r="G29" s="47"/>
      <c r="H29" s="119" t="s">
        <v>99</v>
      </c>
      <c r="I29" s="47" t="s">
        <v>57</v>
      </c>
      <c r="J29" s="47">
        <v>6</v>
      </c>
    </row>
    <row r="30" spans="1:10" ht="22.5" customHeight="1" x14ac:dyDescent="0.25">
      <c r="A30" s="31"/>
      <c r="C30" s="76"/>
      <c r="D30" s="77" t="str">
        <f>D29</f>
        <v>Tue</v>
      </c>
      <c r="E30" s="45">
        <f>E29</f>
        <v>44446</v>
      </c>
      <c r="F30" s="46">
        <v>202101</v>
      </c>
      <c r="G30" s="47">
        <v>9002</v>
      </c>
      <c r="H30" s="48" t="s">
        <v>100</v>
      </c>
      <c r="I30" s="47" t="s">
        <v>57</v>
      </c>
      <c r="J30" s="86">
        <v>1</v>
      </c>
    </row>
    <row r="31" spans="1:10" ht="22.5" customHeight="1" x14ac:dyDescent="0.25">
      <c r="A31" s="31"/>
      <c r="C31" s="76"/>
      <c r="D31" s="77" t="str">
        <f t="shared" ref="D31:E31" si="9">D30</f>
        <v>Tue</v>
      </c>
      <c r="E31" s="45">
        <f t="shared" si="9"/>
        <v>44446</v>
      </c>
      <c r="F31" s="46">
        <v>202101</v>
      </c>
      <c r="G31" s="47">
        <v>9002</v>
      </c>
      <c r="H31" s="48" t="s">
        <v>72</v>
      </c>
      <c r="I31" s="47" t="s">
        <v>57</v>
      </c>
      <c r="J31" s="86">
        <v>1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>IF(B32=1,"Mo",IF(B32=2,"Tue",IF(B32=3,"Wed",IF(B32=4,"Thu",IF(B32=5,"Fri",IF(B32=6,"Sat",IF(B32=7,"Sun","")))))))</f>
        <v>Wed</v>
      </c>
      <c r="E32" s="34">
        <f>+E29+1</f>
        <v>44447</v>
      </c>
      <c r="F32" s="35"/>
      <c r="G32" s="36">
        <v>9013</v>
      </c>
      <c r="H32" s="43" t="s">
        <v>101</v>
      </c>
      <c r="I32" s="36" t="s">
        <v>57</v>
      </c>
      <c r="J32" s="85">
        <v>4</v>
      </c>
    </row>
    <row r="33" spans="1:10" ht="22.5" customHeight="1" x14ac:dyDescent="0.25">
      <c r="A33" s="31"/>
      <c r="C33" s="76"/>
      <c r="D33" s="74" t="str">
        <f t="shared" ref="D33:E37" si="10">D32</f>
        <v>Wed</v>
      </c>
      <c r="E33" s="34">
        <f t="shared" si="10"/>
        <v>44447</v>
      </c>
      <c r="F33" s="35">
        <v>202101</v>
      </c>
      <c r="G33" s="35">
        <v>9002</v>
      </c>
      <c r="H33" s="125" t="s">
        <v>83</v>
      </c>
      <c r="I33" s="35" t="s">
        <v>57</v>
      </c>
      <c r="J33" s="35">
        <v>0.5</v>
      </c>
    </row>
    <row r="34" spans="1:10" ht="22.5" customHeight="1" x14ac:dyDescent="0.25">
      <c r="A34" s="31"/>
      <c r="C34" s="76"/>
      <c r="D34" s="74" t="str">
        <f t="shared" si="10"/>
        <v>Wed</v>
      </c>
      <c r="E34" s="34">
        <f t="shared" si="10"/>
        <v>44447</v>
      </c>
      <c r="F34" s="35">
        <v>202101</v>
      </c>
      <c r="G34" s="35">
        <v>9002</v>
      </c>
      <c r="H34" s="125" t="s">
        <v>78</v>
      </c>
      <c r="I34" s="35" t="s">
        <v>57</v>
      </c>
      <c r="J34" s="35">
        <v>1</v>
      </c>
    </row>
    <row r="35" spans="1:10" ht="22.5" customHeight="1" x14ac:dyDescent="0.25">
      <c r="A35" s="31"/>
      <c r="C35" s="76"/>
      <c r="D35" s="74" t="str">
        <f t="shared" si="10"/>
        <v>Wed</v>
      </c>
      <c r="E35" s="34">
        <f t="shared" si="10"/>
        <v>44447</v>
      </c>
      <c r="F35" s="35">
        <v>202101</v>
      </c>
      <c r="G35" s="36">
        <v>9002</v>
      </c>
      <c r="H35" s="43" t="s">
        <v>79</v>
      </c>
      <c r="I35" s="36" t="s">
        <v>57</v>
      </c>
      <c r="J35" s="85">
        <v>0.5</v>
      </c>
    </row>
    <row r="36" spans="1:10" ht="22.5" customHeight="1" x14ac:dyDescent="0.25">
      <c r="A36" s="31"/>
      <c r="C36" s="76"/>
      <c r="D36" s="74" t="str">
        <f t="shared" si="10"/>
        <v>Wed</v>
      </c>
      <c r="E36" s="34">
        <f t="shared" si="10"/>
        <v>44447</v>
      </c>
      <c r="F36" s="35">
        <v>202101</v>
      </c>
      <c r="G36" s="36">
        <v>9002</v>
      </c>
      <c r="H36" s="43" t="s">
        <v>72</v>
      </c>
      <c r="I36" s="36" t="s">
        <v>57</v>
      </c>
      <c r="J36" s="85">
        <v>1</v>
      </c>
    </row>
    <row r="37" spans="1:10" ht="22.5" customHeight="1" x14ac:dyDescent="0.25">
      <c r="A37" s="31"/>
      <c r="C37" s="76"/>
      <c r="D37" s="74" t="str">
        <f t="shared" si="10"/>
        <v>Wed</v>
      </c>
      <c r="E37" s="34">
        <f t="shared" si="10"/>
        <v>44447</v>
      </c>
      <c r="F37" s="35">
        <v>202101</v>
      </c>
      <c r="G37" s="36">
        <v>9002</v>
      </c>
      <c r="H37" s="43" t="s">
        <v>102</v>
      </c>
      <c r="I37" s="36" t="s">
        <v>57</v>
      </c>
      <c r="J37" s="85">
        <v>1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>IF(B38=1,"Mo",IF(B38=2,"Tue",IF(B38=3,"Wed",IF(B38=4,"Thu",IF(B38=5,"Fri",IF(B38=6,"Sat",IF(B38=7,"Sun","")))))))</f>
        <v>Thu</v>
      </c>
      <c r="E38" s="45">
        <f>+E32+1</f>
        <v>44448</v>
      </c>
      <c r="F38" s="46">
        <v>202101</v>
      </c>
      <c r="G38" s="47">
        <v>9002</v>
      </c>
      <c r="H38" s="48" t="s">
        <v>83</v>
      </c>
      <c r="I38" s="47" t="s">
        <v>57</v>
      </c>
      <c r="J38" s="86">
        <v>0.5</v>
      </c>
    </row>
    <row r="39" spans="1:10" ht="22.5" customHeight="1" x14ac:dyDescent="0.25">
      <c r="A39" s="31"/>
      <c r="C39" s="76"/>
      <c r="D39" s="77" t="str">
        <f>D38</f>
        <v>Thu</v>
      </c>
      <c r="E39" s="45">
        <f>E38</f>
        <v>44448</v>
      </c>
      <c r="F39" s="46">
        <v>202101</v>
      </c>
      <c r="G39" s="47">
        <v>9002</v>
      </c>
      <c r="H39" s="48" t="s">
        <v>78</v>
      </c>
      <c r="I39" s="47" t="s">
        <v>57</v>
      </c>
      <c r="J39" s="86">
        <v>1</v>
      </c>
    </row>
    <row r="40" spans="1:10" ht="22.5" customHeight="1" x14ac:dyDescent="0.25">
      <c r="A40" s="31"/>
      <c r="C40" s="76"/>
      <c r="D40" s="77" t="str">
        <f t="shared" ref="D40:E42" si="11">D39</f>
        <v>Thu</v>
      </c>
      <c r="E40" s="45">
        <f t="shared" si="11"/>
        <v>44448</v>
      </c>
      <c r="F40" s="46">
        <v>202101</v>
      </c>
      <c r="G40" s="47">
        <v>9002</v>
      </c>
      <c r="H40" s="48" t="s">
        <v>79</v>
      </c>
      <c r="I40" s="47" t="s">
        <v>57</v>
      </c>
      <c r="J40" s="86">
        <v>0.5</v>
      </c>
    </row>
    <row r="41" spans="1:10" ht="22.5" customHeight="1" x14ac:dyDescent="0.25">
      <c r="A41" s="31"/>
      <c r="C41" s="76"/>
      <c r="D41" s="77" t="str">
        <f t="shared" si="11"/>
        <v>Thu</v>
      </c>
      <c r="E41" s="45">
        <f t="shared" si="11"/>
        <v>44448</v>
      </c>
      <c r="F41" s="46">
        <v>202101</v>
      </c>
      <c r="G41" s="47">
        <v>9002</v>
      </c>
      <c r="H41" s="48" t="s">
        <v>103</v>
      </c>
      <c r="I41" s="47" t="s">
        <v>57</v>
      </c>
      <c r="J41" s="86">
        <v>5</v>
      </c>
    </row>
    <row r="42" spans="1:10" ht="22.5" customHeight="1" x14ac:dyDescent="0.25">
      <c r="A42" s="31"/>
      <c r="C42" s="76"/>
      <c r="D42" s="77" t="str">
        <f t="shared" si="11"/>
        <v>Thu</v>
      </c>
      <c r="E42" s="45">
        <f t="shared" si="11"/>
        <v>44448</v>
      </c>
      <c r="F42" s="46">
        <v>202101</v>
      </c>
      <c r="G42" s="47">
        <v>9002</v>
      </c>
      <c r="H42" s="48" t="s">
        <v>104</v>
      </c>
      <c r="I42" s="47" t="s">
        <v>57</v>
      </c>
      <c r="J42" s="86">
        <v>1.5</v>
      </c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76"/>
      <c r="D43" s="74" t="str">
        <f>IF(B43=1,"Mo",IF(B43=2,"Tue",IF(B43=3,"Wed",IF(B43=4,"Thu",IF(B43=5,"Fri",IF(B43=6,"Sat",IF(B43=7,"Sun","")))))))</f>
        <v>Fri</v>
      </c>
      <c r="E43" s="34">
        <f>+E38+1</f>
        <v>44449</v>
      </c>
      <c r="F43" s="35">
        <v>202101</v>
      </c>
      <c r="G43" s="36">
        <v>9002</v>
      </c>
      <c r="H43" s="43" t="s">
        <v>83</v>
      </c>
      <c r="I43" s="36" t="s">
        <v>57</v>
      </c>
      <c r="J43" s="85">
        <v>1</v>
      </c>
    </row>
    <row r="44" spans="1:10" ht="22.5" customHeight="1" x14ac:dyDescent="0.25">
      <c r="A44" s="31"/>
      <c r="C44" s="76"/>
      <c r="D44" s="74" t="str">
        <f>D43</f>
        <v>Fri</v>
      </c>
      <c r="E44" s="34">
        <f>E43</f>
        <v>44449</v>
      </c>
      <c r="F44" s="35">
        <v>202101</v>
      </c>
      <c r="G44" s="36">
        <v>9002</v>
      </c>
      <c r="H44" s="43" t="s">
        <v>78</v>
      </c>
      <c r="I44" s="36" t="s">
        <v>57</v>
      </c>
      <c r="J44" s="85">
        <v>1.4</v>
      </c>
    </row>
    <row r="45" spans="1:10" ht="22.5" customHeight="1" x14ac:dyDescent="0.25">
      <c r="A45" s="31"/>
      <c r="C45" s="76"/>
      <c r="D45" s="74" t="str">
        <f t="shared" ref="D45:E47" si="12">D44</f>
        <v>Fri</v>
      </c>
      <c r="E45" s="34">
        <f t="shared" si="12"/>
        <v>44449</v>
      </c>
      <c r="F45" s="35">
        <v>202101</v>
      </c>
      <c r="G45" s="36">
        <v>9002</v>
      </c>
      <c r="H45" s="43" t="s">
        <v>79</v>
      </c>
      <c r="I45" s="36" t="s">
        <v>57</v>
      </c>
      <c r="J45" s="85">
        <v>0.5</v>
      </c>
    </row>
    <row r="46" spans="1:10" ht="22.5" customHeight="1" x14ac:dyDescent="0.25">
      <c r="A46" s="31"/>
      <c r="C46" s="76"/>
      <c r="D46" s="74" t="str">
        <f t="shared" si="12"/>
        <v>Fri</v>
      </c>
      <c r="E46" s="34">
        <f t="shared" si="12"/>
        <v>44449</v>
      </c>
      <c r="F46" s="35">
        <v>202101</v>
      </c>
      <c r="G46" s="36">
        <v>9002</v>
      </c>
      <c r="H46" s="43" t="s">
        <v>74</v>
      </c>
      <c r="I46" s="36" t="s">
        <v>57</v>
      </c>
      <c r="J46" s="85">
        <v>1.2</v>
      </c>
    </row>
    <row r="47" spans="1:10" ht="22.5" customHeight="1" x14ac:dyDescent="0.25">
      <c r="A47" s="31"/>
      <c r="C47" s="76"/>
      <c r="D47" s="74" t="str">
        <f t="shared" si="12"/>
        <v>Fri</v>
      </c>
      <c r="E47" s="34">
        <f t="shared" si="12"/>
        <v>44449</v>
      </c>
      <c r="F47" s="35">
        <v>202101</v>
      </c>
      <c r="G47" s="36">
        <v>9002</v>
      </c>
      <c r="H47" s="43" t="s">
        <v>72</v>
      </c>
      <c r="I47" s="36" t="s">
        <v>57</v>
      </c>
      <c r="J47" s="85">
        <v>4</v>
      </c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76"/>
      <c r="D48" s="77" t="str">
        <f t="shared" si="4"/>
        <v>Sat</v>
      </c>
      <c r="E48" s="45">
        <f>+E43+1</f>
        <v>44450</v>
      </c>
      <c r="F48" s="46"/>
      <c r="G48" s="47"/>
      <c r="H48" s="48"/>
      <c r="I48" s="47"/>
      <c r="J48" s="86"/>
    </row>
    <row r="49" spans="1:10" s="109" customFormat="1" ht="22.5" customHeight="1" x14ac:dyDescent="0.25">
      <c r="A49" s="108" t="str">
        <f t="shared" si="0"/>
        <v/>
      </c>
      <c r="B49" s="109">
        <f t="shared" si="1"/>
        <v>7</v>
      </c>
      <c r="C49" s="110"/>
      <c r="D49" s="77" t="str">
        <f t="shared" si="4"/>
        <v>Sun</v>
      </c>
      <c r="E49" s="45">
        <f>+E48+1</f>
        <v>44451</v>
      </c>
      <c r="F49" s="46"/>
      <c r="G49" s="47"/>
      <c r="H49" s="51"/>
      <c r="I49" s="47"/>
      <c r="J49" s="86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76"/>
      <c r="D50" s="74" t="str">
        <f t="shared" si="4"/>
        <v>Mo</v>
      </c>
      <c r="E50" s="34">
        <f>+E49+1</f>
        <v>44452</v>
      </c>
      <c r="F50" s="35">
        <v>202101</v>
      </c>
      <c r="G50" s="36">
        <v>9002</v>
      </c>
      <c r="H50" s="43" t="s">
        <v>72</v>
      </c>
      <c r="I50" s="36" t="s">
        <v>57</v>
      </c>
      <c r="J50" s="85">
        <v>7.9</v>
      </c>
    </row>
    <row r="51" spans="1:10" ht="22.5" customHeight="1" x14ac:dyDescent="0.25">
      <c r="A51" s="31"/>
      <c r="C51" s="76"/>
      <c r="D51" s="74" t="str">
        <f>D50</f>
        <v>Mo</v>
      </c>
      <c r="E51" s="34">
        <f>E50</f>
        <v>44452</v>
      </c>
      <c r="F51" s="35">
        <v>202101</v>
      </c>
      <c r="G51" s="36">
        <v>9002</v>
      </c>
      <c r="H51" s="43" t="s">
        <v>105</v>
      </c>
      <c r="I51" s="36" t="s">
        <v>57</v>
      </c>
      <c r="J51" s="85">
        <v>0.1</v>
      </c>
    </row>
    <row r="52" spans="1:10" ht="22.5" customHeight="1" x14ac:dyDescent="0.25">
      <c r="A52" s="31">
        <f t="shared" si="0"/>
        <v>1</v>
      </c>
      <c r="B52" s="8">
        <f t="shared" si="1"/>
        <v>2</v>
      </c>
      <c r="C52" s="76"/>
      <c r="D52" s="77" t="str">
        <f t="shared" si="4"/>
        <v>Tue</v>
      </c>
      <c r="E52" s="45">
        <f>+E50+1</f>
        <v>44453</v>
      </c>
      <c r="F52" s="46">
        <v>202101</v>
      </c>
      <c r="G52" s="47">
        <v>9002</v>
      </c>
      <c r="H52" s="48" t="s">
        <v>106</v>
      </c>
      <c r="I52" s="47" t="s">
        <v>57</v>
      </c>
      <c r="J52" s="86">
        <v>1.5</v>
      </c>
    </row>
    <row r="53" spans="1:10" ht="22.5" customHeight="1" x14ac:dyDescent="0.25">
      <c r="A53" s="31"/>
      <c r="C53" s="76"/>
      <c r="D53" s="77" t="str">
        <f>D52</f>
        <v>Tue</v>
      </c>
      <c r="E53" s="45">
        <f>E52</f>
        <v>44453</v>
      </c>
      <c r="F53" s="46">
        <v>202101</v>
      </c>
      <c r="G53" s="47">
        <v>9002</v>
      </c>
      <c r="H53" s="48" t="s">
        <v>107</v>
      </c>
      <c r="I53" s="47" t="s">
        <v>57</v>
      </c>
      <c r="J53" s="86">
        <v>3</v>
      </c>
    </row>
    <row r="54" spans="1:10" ht="22.5" customHeight="1" x14ac:dyDescent="0.25">
      <c r="A54" s="31"/>
      <c r="C54" s="76"/>
      <c r="D54" s="77" t="str">
        <f t="shared" ref="D54:E54" si="13">D53</f>
        <v>Tue</v>
      </c>
      <c r="E54" s="45">
        <f t="shared" si="13"/>
        <v>44453</v>
      </c>
      <c r="F54" s="46">
        <v>202101</v>
      </c>
      <c r="G54" s="47">
        <v>9002</v>
      </c>
      <c r="H54" s="48" t="s">
        <v>72</v>
      </c>
      <c r="I54" s="47" t="s">
        <v>57</v>
      </c>
      <c r="J54" s="86">
        <v>4</v>
      </c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76"/>
      <c r="D55" s="74" t="str">
        <f t="shared" si="4"/>
        <v>Wed</v>
      </c>
      <c r="E55" s="34">
        <f>+E52+1</f>
        <v>44454</v>
      </c>
      <c r="F55" s="35">
        <v>202101</v>
      </c>
      <c r="G55" s="36">
        <v>9002</v>
      </c>
      <c r="H55" s="43" t="s">
        <v>72</v>
      </c>
      <c r="I55" s="36" t="s">
        <v>57</v>
      </c>
      <c r="J55" s="85">
        <v>2.5</v>
      </c>
    </row>
    <row r="56" spans="1:10" ht="22.5" customHeight="1" x14ac:dyDescent="0.25">
      <c r="A56" s="31"/>
      <c r="C56" s="76"/>
      <c r="D56" s="74" t="str">
        <f>D55</f>
        <v>Wed</v>
      </c>
      <c r="E56" s="34">
        <f>E55</f>
        <v>44454</v>
      </c>
      <c r="F56" s="35">
        <v>202101</v>
      </c>
      <c r="G56" s="36">
        <v>9002</v>
      </c>
      <c r="H56" s="43" t="s">
        <v>108</v>
      </c>
      <c r="I56" s="36" t="s">
        <v>57</v>
      </c>
      <c r="J56" s="85">
        <v>1</v>
      </c>
    </row>
    <row r="57" spans="1:10" ht="22.5" customHeight="1" x14ac:dyDescent="0.25">
      <c r="A57" s="31"/>
      <c r="C57" s="76"/>
      <c r="D57" s="74" t="str">
        <f t="shared" ref="D57:E58" si="14">D56</f>
        <v>Wed</v>
      </c>
      <c r="E57" s="34">
        <f t="shared" si="14"/>
        <v>44454</v>
      </c>
      <c r="F57" s="35">
        <v>202101</v>
      </c>
      <c r="G57" s="36">
        <v>9002</v>
      </c>
      <c r="H57" s="43" t="s">
        <v>79</v>
      </c>
      <c r="I57" s="36" t="s">
        <v>57</v>
      </c>
      <c r="J57" s="85">
        <v>0.5</v>
      </c>
    </row>
    <row r="58" spans="1:10" ht="22.5" customHeight="1" x14ac:dyDescent="0.25">
      <c r="A58" s="31"/>
      <c r="C58" s="76"/>
      <c r="D58" s="74" t="str">
        <f t="shared" si="14"/>
        <v>Wed</v>
      </c>
      <c r="E58" s="34">
        <f t="shared" si="14"/>
        <v>44454</v>
      </c>
      <c r="F58" s="35">
        <v>202101</v>
      </c>
      <c r="G58" s="36">
        <v>9002</v>
      </c>
      <c r="H58" s="43" t="s">
        <v>109</v>
      </c>
      <c r="I58" s="36" t="s">
        <v>57</v>
      </c>
      <c r="J58" s="85">
        <v>0.5</v>
      </c>
    </row>
    <row r="59" spans="1:10" ht="22.5" customHeight="1" x14ac:dyDescent="0.25">
      <c r="A59" s="31"/>
      <c r="C59" s="76"/>
      <c r="D59" s="74" t="str">
        <f>D57</f>
        <v>Wed</v>
      </c>
      <c r="E59" s="34">
        <f>E57</f>
        <v>44454</v>
      </c>
      <c r="F59" s="35">
        <v>202101</v>
      </c>
      <c r="G59" s="36">
        <v>9002</v>
      </c>
      <c r="H59" s="43" t="s">
        <v>110</v>
      </c>
      <c r="I59" s="36" t="s">
        <v>57</v>
      </c>
      <c r="J59" s="85">
        <v>5.5</v>
      </c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76"/>
      <c r="D60" s="77" t="str">
        <f t="shared" si="4"/>
        <v>Thu</v>
      </c>
      <c r="E60" s="45">
        <f>+E55+1</f>
        <v>44455</v>
      </c>
      <c r="F60" s="46">
        <v>202101</v>
      </c>
      <c r="G60" s="46">
        <v>9002</v>
      </c>
      <c r="H60" s="129" t="s">
        <v>74</v>
      </c>
      <c r="I60" s="46" t="s">
        <v>57</v>
      </c>
      <c r="J60" s="46">
        <v>1</v>
      </c>
    </row>
    <row r="61" spans="1:10" ht="22.5" customHeight="1" x14ac:dyDescent="0.25">
      <c r="A61" s="31"/>
      <c r="C61" s="76"/>
      <c r="D61" s="77" t="str">
        <f>D60</f>
        <v>Thu</v>
      </c>
      <c r="E61" s="45">
        <f>E60</f>
        <v>44455</v>
      </c>
      <c r="F61" s="46">
        <v>202101</v>
      </c>
      <c r="G61" s="46">
        <v>9002</v>
      </c>
      <c r="H61" s="48" t="s">
        <v>111</v>
      </c>
      <c r="I61" s="46" t="s">
        <v>57</v>
      </c>
      <c r="J61" s="86">
        <v>3</v>
      </c>
    </row>
    <row r="62" spans="1:10" ht="22.5" customHeight="1" x14ac:dyDescent="0.25">
      <c r="A62" s="31"/>
      <c r="C62" s="76"/>
      <c r="D62" s="77" t="str">
        <f t="shared" ref="D62:E63" si="15">D61</f>
        <v>Thu</v>
      </c>
      <c r="E62" s="45">
        <f t="shared" si="15"/>
        <v>44455</v>
      </c>
      <c r="F62" s="46">
        <v>202101</v>
      </c>
      <c r="G62" s="46">
        <v>9002</v>
      </c>
      <c r="H62" s="48" t="s">
        <v>112</v>
      </c>
      <c r="I62" s="46" t="s">
        <v>57</v>
      </c>
      <c r="J62" s="86">
        <v>1.5</v>
      </c>
    </row>
    <row r="63" spans="1:10" ht="22.5" customHeight="1" x14ac:dyDescent="0.25">
      <c r="A63" s="31"/>
      <c r="C63" s="76"/>
      <c r="D63" s="77" t="str">
        <f t="shared" si="15"/>
        <v>Thu</v>
      </c>
      <c r="E63" s="45">
        <f t="shared" si="15"/>
        <v>44455</v>
      </c>
      <c r="F63" s="46">
        <v>202101</v>
      </c>
      <c r="G63" s="47">
        <v>9002</v>
      </c>
      <c r="H63" s="48" t="s">
        <v>72</v>
      </c>
      <c r="I63" s="47" t="s">
        <v>57</v>
      </c>
      <c r="J63" s="86">
        <v>3</v>
      </c>
    </row>
    <row r="64" spans="1:10" ht="22.5" customHeight="1" x14ac:dyDescent="0.25">
      <c r="A64" s="31">
        <f t="shared" si="0"/>
        <v>1</v>
      </c>
      <c r="B64" s="8">
        <f t="shared" si="1"/>
        <v>5</v>
      </c>
      <c r="C64" s="76"/>
      <c r="D64" s="74" t="str">
        <f t="shared" si="4"/>
        <v>Fri</v>
      </c>
      <c r="E64" s="34">
        <f>+E60+1</f>
        <v>44456</v>
      </c>
      <c r="F64" s="35">
        <v>202101</v>
      </c>
      <c r="G64" s="36">
        <v>9002</v>
      </c>
      <c r="H64" s="43" t="s">
        <v>83</v>
      </c>
      <c r="I64" s="36" t="s">
        <v>57</v>
      </c>
      <c r="J64" s="85">
        <v>0.5</v>
      </c>
    </row>
    <row r="65" spans="1:10" ht="22.5" customHeight="1" x14ac:dyDescent="0.25">
      <c r="A65" s="31"/>
      <c r="C65" s="76"/>
      <c r="D65" s="74" t="str">
        <f>D64</f>
        <v>Fri</v>
      </c>
      <c r="E65" s="34">
        <f>E64</f>
        <v>44456</v>
      </c>
      <c r="F65" s="35">
        <v>202101</v>
      </c>
      <c r="G65" s="35">
        <v>9002</v>
      </c>
      <c r="H65" s="125" t="s">
        <v>107</v>
      </c>
      <c r="I65" s="35" t="s">
        <v>57</v>
      </c>
      <c r="J65" s="35">
        <v>0.5</v>
      </c>
    </row>
    <row r="66" spans="1:10" ht="22.5" customHeight="1" x14ac:dyDescent="0.25">
      <c r="A66" s="31"/>
      <c r="C66" s="76"/>
      <c r="D66" s="74" t="str">
        <f t="shared" ref="D66:E67" si="16">D65</f>
        <v>Fri</v>
      </c>
      <c r="E66" s="34">
        <f t="shared" si="16"/>
        <v>44456</v>
      </c>
      <c r="F66" s="35">
        <v>202101</v>
      </c>
      <c r="G66" s="36">
        <v>9002</v>
      </c>
      <c r="H66" s="43" t="s">
        <v>78</v>
      </c>
      <c r="I66" s="36" t="s">
        <v>57</v>
      </c>
      <c r="J66" s="85">
        <v>1</v>
      </c>
    </row>
    <row r="67" spans="1:10" ht="22.5" customHeight="1" x14ac:dyDescent="0.25">
      <c r="A67" s="31"/>
      <c r="C67" s="76"/>
      <c r="D67" s="74" t="str">
        <f t="shared" si="16"/>
        <v>Fri</v>
      </c>
      <c r="E67" s="34">
        <f t="shared" si="16"/>
        <v>44456</v>
      </c>
      <c r="F67" s="35">
        <v>202101</v>
      </c>
      <c r="G67" s="36">
        <v>9002</v>
      </c>
      <c r="H67" s="43" t="s">
        <v>79</v>
      </c>
      <c r="I67" s="36" t="s">
        <v>57</v>
      </c>
      <c r="J67" s="85">
        <v>0.5</v>
      </c>
    </row>
    <row r="68" spans="1:10" ht="22.5" customHeight="1" x14ac:dyDescent="0.25">
      <c r="A68" s="31"/>
      <c r="C68" s="76"/>
      <c r="D68" s="74" t="str">
        <f t="shared" ref="D68:E70" si="17">D66</f>
        <v>Fri</v>
      </c>
      <c r="E68" s="34">
        <f t="shared" si="17"/>
        <v>44456</v>
      </c>
      <c r="F68" s="35">
        <v>202101</v>
      </c>
      <c r="G68" s="36">
        <v>9002</v>
      </c>
      <c r="H68" s="43" t="s">
        <v>72</v>
      </c>
      <c r="I68" s="36" t="s">
        <v>57</v>
      </c>
      <c r="J68" s="85">
        <v>3</v>
      </c>
    </row>
    <row r="69" spans="1:10" ht="22.5" customHeight="1" x14ac:dyDescent="0.25">
      <c r="A69" s="31"/>
      <c r="C69" s="76"/>
      <c r="D69" s="74" t="str">
        <f t="shared" si="17"/>
        <v>Fri</v>
      </c>
      <c r="E69" s="34">
        <f t="shared" si="17"/>
        <v>44456</v>
      </c>
      <c r="F69" s="35">
        <v>202101</v>
      </c>
      <c r="G69" s="36">
        <v>9002</v>
      </c>
      <c r="H69" s="43" t="s">
        <v>100</v>
      </c>
      <c r="I69" s="36" t="s">
        <v>57</v>
      </c>
      <c r="J69" s="85">
        <v>0.5</v>
      </c>
    </row>
    <row r="70" spans="1:10" ht="22.5" customHeight="1" x14ac:dyDescent="0.25">
      <c r="A70" s="31"/>
      <c r="C70" s="76"/>
      <c r="D70" s="74" t="str">
        <f t="shared" si="17"/>
        <v>Fri</v>
      </c>
      <c r="E70" s="34">
        <f t="shared" si="17"/>
        <v>44456</v>
      </c>
      <c r="F70" s="35"/>
      <c r="G70" s="36">
        <v>9002</v>
      </c>
      <c r="H70" s="43" t="s">
        <v>113</v>
      </c>
      <c r="I70" s="36" t="s">
        <v>57</v>
      </c>
      <c r="J70" s="85">
        <v>2</v>
      </c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76"/>
      <c r="D71" s="77" t="str">
        <f t="shared" si="4"/>
        <v>Sat</v>
      </c>
      <c r="E71" s="45">
        <f t="shared" ref="E71" si="18">+E64+1</f>
        <v>44457</v>
      </c>
      <c r="F71" s="46"/>
      <c r="G71" s="47"/>
      <c r="H71" s="48"/>
      <c r="I71" s="47"/>
      <c r="J71" s="86"/>
    </row>
    <row r="72" spans="1:10" s="109" customFormat="1" ht="22.5" customHeight="1" x14ac:dyDescent="0.25">
      <c r="A72" s="108" t="str">
        <f t="shared" si="0"/>
        <v/>
      </c>
      <c r="B72" s="109">
        <f t="shared" si="1"/>
        <v>7</v>
      </c>
      <c r="C72" s="110"/>
      <c r="D72" s="77" t="str">
        <f t="shared" si="4"/>
        <v>Sun</v>
      </c>
      <c r="E72" s="45">
        <f>+E71+1</f>
        <v>44458</v>
      </c>
      <c r="F72" s="46"/>
      <c r="G72" s="47"/>
      <c r="H72" s="48"/>
      <c r="I72" s="47"/>
      <c r="J72" s="86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76"/>
      <c r="D73" s="74" t="str">
        <f t="shared" si="4"/>
        <v>Mo</v>
      </c>
      <c r="E73" s="34">
        <f>+E72+1</f>
        <v>44459</v>
      </c>
      <c r="F73" s="35">
        <v>202101</v>
      </c>
      <c r="G73" s="36">
        <v>9002</v>
      </c>
      <c r="H73" s="43" t="s">
        <v>72</v>
      </c>
      <c r="I73" s="36" t="s">
        <v>57</v>
      </c>
      <c r="J73" s="85">
        <v>7.5</v>
      </c>
    </row>
    <row r="74" spans="1:10" ht="22.5" customHeight="1" x14ac:dyDescent="0.25">
      <c r="A74" s="31"/>
      <c r="C74" s="76"/>
      <c r="D74" s="74" t="str">
        <f>D73</f>
        <v>Mo</v>
      </c>
      <c r="E74" s="34">
        <f>E73</f>
        <v>44459</v>
      </c>
      <c r="F74" s="35">
        <v>202101</v>
      </c>
      <c r="G74" s="36">
        <v>9002</v>
      </c>
      <c r="H74" s="43" t="s">
        <v>114</v>
      </c>
      <c r="I74" s="36" t="s">
        <v>57</v>
      </c>
      <c r="J74" s="85">
        <v>0.5</v>
      </c>
    </row>
    <row r="75" spans="1:10" ht="22.5" customHeight="1" x14ac:dyDescent="0.25">
      <c r="A75" s="31"/>
      <c r="C75" s="76"/>
      <c r="D75" s="74" t="str">
        <f t="shared" ref="D75:D76" si="19">D74</f>
        <v>Mo</v>
      </c>
      <c r="E75" s="34">
        <f t="shared" ref="E75:E76" si="20">E74</f>
        <v>44459</v>
      </c>
      <c r="F75" s="35">
        <v>202101</v>
      </c>
      <c r="G75" s="36">
        <v>9002</v>
      </c>
      <c r="H75" s="43" t="s">
        <v>115</v>
      </c>
      <c r="I75" s="36" t="s">
        <v>57</v>
      </c>
      <c r="J75" s="85">
        <v>1</v>
      </c>
    </row>
    <row r="76" spans="1:10" ht="22.5" customHeight="1" x14ac:dyDescent="0.25">
      <c r="A76" s="31"/>
      <c r="C76" s="76"/>
      <c r="D76" s="74" t="str">
        <f t="shared" si="19"/>
        <v>Mo</v>
      </c>
      <c r="E76" s="34">
        <f t="shared" si="20"/>
        <v>44459</v>
      </c>
      <c r="F76" s="35">
        <v>202101</v>
      </c>
      <c r="G76" s="36">
        <v>9002</v>
      </c>
      <c r="H76" s="43" t="s">
        <v>116</v>
      </c>
      <c r="I76" s="36" t="s">
        <v>57</v>
      </c>
      <c r="J76" s="85">
        <v>0.5</v>
      </c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76"/>
      <c r="D77" s="77" t="str">
        <f t="shared" si="4"/>
        <v>Tue</v>
      </c>
      <c r="E77" s="45">
        <f>+E73+1</f>
        <v>44460</v>
      </c>
      <c r="F77" s="46">
        <v>202101</v>
      </c>
      <c r="G77" s="47">
        <v>9002</v>
      </c>
      <c r="H77" s="48" t="s">
        <v>117</v>
      </c>
      <c r="I77" s="47" t="s">
        <v>57</v>
      </c>
      <c r="J77" s="86">
        <v>0.5</v>
      </c>
    </row>
    <row r="78" spans="1:10" ht="22.5" customHeight="1" x14ac:dyDescent="0.25">
      <c r="A78" s="31"/>
      <c r="C78" s="76"/>
      <c r="D78" s="77" t="str">
        <f>D77</f>
        <v>Tue</v>
      </c>
      <c r="E78" s="45">
        <f>E77</f>
        <v>44460</v>
      </c>
      <c r="F78" s="46">
        <v>202101</v>
      </c>
      <c r="G78" s="47">
        <v>9002</v>
      </c>
      <c r="H78" s="48" t="s">
        <v>118</v>
      </c>
      <c r="I78" s="47" t="s">
        <v>57</v>
      </c>
      <c r="J78" s="86">
        <v>4</v>
      </c>
    </row>
    <row r="79" spans="1:10" ht="22.5" customHeight="1" x14ac:dyDescent="0.25">
      <c r="A79" s="31"/>
      <c r="C79" s="76"/>
      <c r="D79" s="77" t="str">
        <f t="shared" ref="D79:E79" si="21">D78</f>
        <v>Tue</v>
      </c>
      <c r="E79" s="45">
        <f t="shared" si="21"/>
        <v>44460</v>
      </c>
      <c r="F79" s="46">
        <v>202101</v>
      </c>
      <c r="G79" s="47">
        <v>9002</v>
      </c>
      <c r="H79" s="48" t="s">
        <v>72</v>
      </c>
      <c r="I79" s="47" t="s">
        <v>57</v>
      </c>
      <c r="J79" s="86">
        <v>4.5</v>
      </c>
    </row>
    <row r="80" spans="1:10" ht="22.5" customHeight="1" x14ac:dyDescent="0.25">
      <c r="A80" s="31">
        <f t="shared" si="0"/>
        <v>1</v>
      </c>
      <c r="B80" s="8">
        <f t="shared" si="1"/>
        <v>3</v>
      </c>
      <c r="C80" s="76"/>
      <c r="D80" s="74" t="str">
        <f t="shared" si="4"/>
        <v>Wed</v>
      </c>
      <c r="E80" s="34">
        <f>+E77+1</f>
        <v>44461</v>
      </c>
      <c r="F80" s="35">
        <v>202101</v>
      </c>
      <c r="G80" s="36">
        <v>9002</v>
      </c>
      <c r="H80" s="43" t="s">
        <v>100</v>
      </c>
      <c r="I80" s="36" t="s">
        <v>57</v>
      </c>
      <c r="J80" s="85">
        <v>0.5</v>
      </c>
    </row>
    <row r="81" spans="1:10" ht="22.5" customHeight="1" x14ac:dyDescent="0.25">
      <c r="A81" s="31"/>
      <c r="C81" s="76"/>
      <c r="D81" s="74" t="str">
        <f>D80</f>
        <v>Wed</v>
      </c>
      <c r="E81" s="34">
        <f>E80</f>
        <v>44461</v>
      </c>
      <c r="F81" s="35">
        <v>202101</v>
      </c>
      <c r="G81" s="36">
        <v>9002</v>
      </c>
      <c r="H81" s="43" t="s">
        <v>83</v>
      </c>
      <c r="I81" s="36" t="s">
        <v>57</v>
      </c>
      <c r="J81" s="85">
        <v>0.5</v>
      </c>
    </row>
    <row r="82" spans="1:10" ht="22.5" customHeight="1" x14ac:dyDescent="0.25">
      <c r="A82" s="31"/>
      <c r="C82" s="76"/>
      <c r="D82" s="74" t="str">
        <f t="shared" ref="D82:E82" si="22">D81</f>
        <v>Wed</v>
      </c>
      <c r="E82" s="34">
        <f t="shared" si="22"/>
        <v>44461</v>
      </c>
      <c r="F82" s="35">
        <v>202101</v>
      </c>
      <c r="G82" s="36">
        <v>9002</v>
      </c>
      <c r="H82" s="43" t="s">
        <v>72</v>
      </c>
      <c r="I82" s="36" t="s">
        <v>57</v>
      </c>
      <c r="J82" s="85">
        <v>7.5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76"/>
      <c r="D83" s="77" t="str">
        <f>IF(B83=1,"Mo",IF(B83=2,"Tue",IF(B83=3,"Wed",IF(B83=4,"Thu",IF(B83=5,"Fri",IF(B83=6,"Sat",IF(B83=7,"Sun","")))))))</f>
        <v>Thu</v>
      </c>
      <c r="E83" s="45">
        <f>+E80+1</f>
        <v>44462</v>
      </c>
      <c r="F83" s="46">
        <v>202101</v>
      </c>
      <c r="G83" s="46">
        <v>9002</v>
      </c>
      <c r="H83" s="129" t="s">
        <v>72</v>
      </c>
      <c r="I83" s="46" t="s">
        <v>57</v>
      </c>
      <c r="J83" s="46">
        <v>6</v>
      </c>
    </row>
    <row r="84" spans="1:10" ht="22.5" customHeight="1" x14ac:dyDescent="0.25">
      <c r="A84" s="31"/>
      <c r="C84" s="76"/>
      <c r="D84" s="77" t="str">
        <f>D83</f>
        <v>Thu</v>
      </c>
      <c r="E84" s="45">
        <f>E83</f>
        <v>44462</v>
      </c>
      <c r="F84" s="46">
        <v>202101</v>
      </c>
      <c r="G84" s="46">
        <v>9002</v>
      </c>
      <c r="H84" s="129" t="s">
        <v>119</v>
      </c>
      <c r="I84" s="46" t="s">
        <v>57</v>
      </c>
      <c r="J84" s="86">
        <v>2</v>
      </c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4"/>
        <v>Fri</v>
      </c>
      <c r="E85" s="34">
        <f>+E83+1</f>
        <v>44463</v>
      </c>
      <c r="F85" s="35">
        <v>202101</v>
      </c>
      <c r="G85" s="36">
        <v>9002</v>
      </c>
      <c r="H85" s="43" t="s">
        <v>83</v>
      </c>
      <c r="I85" s="36" t="s">
        <v>57</v>
      </c>
      <c r="J85" s="85">
        <v>0.5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44463</v>
      </c>
      <c r="F86" s="35">
        <v>202101</v>
      </c>
      <c r="G86" s="36">
        <v>9002</v>
      </c>
      <c r="H86" s="43" t="s">
        <v>78</v>
      </c>
      <c r="I86" s="36" t="s">
        <v>57</v>
      </c>
      <c r="J86" s="85">
        <v>1</v>
      </c>
    </row>
    <row r="87" spans="1:10" ht="22.5" customHeight="1" x14ac:dyDescent="0.25">
      <c r="A87" s="31"/>
      <c r="C87" s="76"/>
      <c r="D87" s="74" t="str">
        <f t="shared" ref="D87:E89" si="23">D86</f>
        <v>Fri</v>
      </c>
      <c r="E87" s="34">
        <f t="shared" si="23"/>
        <v>44463</v>
      </c>
      <c r="F87" s="35">
        <v>202101</v>
      </c>
      <c r="G87" s="36">
        <v>9002</v>
      </c>
      <c r="H87" s="43" t="s">
        <v>79</v>
      </c>
      <c r="I87" s="36" t="s">
        <v>57</v>
      </c>
      <c r="J87" s="85">
        <v>0.5</v>
      </c>
    </row>
    <row r="88" spans="1:10" ht="22.5" customHeight="1" x14ac:dyDescent="0.25">
      <c r="A88" s="31"/>
      <c r="C88" s="76"/>
      <c r="D88" s="74" t="str">
        <f t="shared" si="23"/>
        <v>Fri</v>
      </c>
      <c r="E88" s="34">
        <f t="shared" si="23"/>
        <v>44463</v>
      </c>
      <c r="F88" s="35">
        <v>202101</v>
      </c>
      <c r="G88" s="36">
        <v>9002</v>
      </c>
      <c r="H88" s="43" t="s">
        <v>72</v>
      </c>
      <c r="I88" s="36" t="s">
        <v>57</v>
      </c>
      <c r="J88" s="85">
        <v>2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3"/>
        <v>44463</v>
      </c>
      <c r="F89" s="35">
        <v>202101</v>
      </c>
      <c r="G89" s="36">
        <v>9002</v>
      </c>
      <c r="H89" s="43" t="s">
        <v>120</v>
      </c>
      <c r="I89" s="36" t="s">
        <v>57</v>
      </c>
      <c r="J89" s="85">
        <v>1</v>
      </c>
    </row>
    <row r="90" spans="1:10" ht="22.5" customHeight="1" x14ac:dyDescent="0.25">
      <c r="A90" s="31"/>
      <c r="C90" s="76"/>
      <c r="D90" s="74" t="str">
        <f>D87</f>
        <v>Fri</v>
      </c>
      <c r="E90" s="34">
        <f>E87</f>
        <v>44463</v>
      </c>
      <c r="F90" s="35">
        <v>202101</v>
      </c>
      <c r="G90" s="36">
        <v>9002</v>
      </c>
      <c r="H90" s="43" t="s">
        <v>119</v>
      </c>
      <c r="I90" s="36" t="s">
        <v>57</v>
      </c>
      <c r="J90" s="85">
        <v>2.5</v>
      </c>
    </row>
    <row r="91" spans="1:10" ht="22.5" customHeight="1" x14ac:dyDescent="0.25">
      <c r="A91" s="31"/>
      <c r="C91" s="76"/>
      <c r="D91" s="74" t="str">
        <f>D88</f>
        <v>Fri</v>
      </c>
      <c r="E91" s="34">
        <f>E88</f>
        <v>44463</v>
      </c>
      <c r="F91" s="35">
        <v>202101</v>
      </c>
      <c r="G91" s="36">
        <v>9002</v>
      </c>
      <c r="H91" s="43" t="s">
        <v>121</v>
      </c>
      <c r="I91" s="36" t="s">
        <v>57</v>
      </c>
      <c r="J91" s="85">
        <v>3</v>
      </c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4"/>
        <v>Sat</v>
      </c>
      <c r="E92" s="45">
        <f t="shared" ref="E92" si="24">+E85+1</f>
        <v>44464</v>
      </c>
      <c r="F92" s="46">
        <v>202101</v>
      </c>
      <c r="G92" s="47">
        <v>9002</v>
      </c>
      <c r="H92" s="48" t="s">
        <v>121</v>
      </c>
      <c r="I92" s="47" t="s">
        <v>57</v>
      </c>
      <c r="J92" s="86">
        <v>4</v>
      </c>
    </row>
    <row r="93" spans="1:10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4"/>
        <v>Sun</v>
      </c>
      <c r="E93" s="45">
        <f>+E92+1</f>
        <v>44465</v>
      </c>
      <c r="F93" s="46">
        <v>202101</v>
      </c>
      <c r="G93" s="47">
        <v>9002</v>
      </c>
      <c r="H93" s="48" t="s">
        <v>121</v>
      </c>
      <c r="I93" s="47" t="s">
        <v>57</v>
      </c>
      <c r="J93" s="86">
        <v>4</v>
      </c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4"/>
        <v>Mo</v>
      </c>
      <c r="E94" s="34">
        <f>+E93+1</f>
        <v>44466</v>
      </c>
      <c r="F94" s="35">
        <v>202101</v>
      </c>
      <c r="G94" s="36">
        <v>9002</v>
      </c>
      <c r="H94" s="43" t="s">
        <v>121</v>
      </c>
      <c r="I94" s="36" t="s">
        <v>57</v>
      </c>
      <c r="J94" s="85">
        <v>5</v>
      </c>
    </row>
    <row r="95" spans="1:10" ht="22.5" customHeight="1" x14ac:dyDescent="0.25">
      <c r="A95" s="31"/>
      <c r="C95" s="76"/>
      <c r="D95" s="74" t="str">
        <f>D94</f>
        <v>Mo</v>
      </c>
      <c r="E95" s="34">
        <f>E94</f>
        <v>44466</v>
      </c>
      <c r="F95" s="35">
        <v>202101</v>
      </c>
      <c r="G95" s="36">
        <v>9002</v>
      </c>
      <c r="H95" s="43" t="s">
        <v>122</v>
      </c>
      <c r="I95" s="36" t="s">
        <v>57</v>
      </c>
      <c r="J95" s="85">
        <v>3.5</v>
      </c>
    </row>
    <row r="96" spans="1:10" ht="22.5" customHeight="1" x14ac:dyDescent="0.25">
      <c r="A96" s="31"/>
      <c r="C96" s="76"/>
      <c r="D96" s="74" t="str">
        <f t="shared" ref="D96:D97" si="25">D95</f>
        <v>Mo</v>
      </c>
      <c r="E96" s="34">
        <f t="shared" ref="E96:E97" si="26">E95</f>
        <v>44466</v>
      </c>
      <c r="F96" s="35">
        <v>202101</v>
      </c>
      <c r="G96" s="36">
        <v>9002</v>
      </c>
      <c r="H96" s="43" t="s">
        <v>123</v>
      </c>
      <c r="I96" s="36" t="s">
        <v>57</v>
      </c>
      <c r="J96" s="85">
        <v>1.5</v>
      </c>
    </row>
    <row r="97" spans="1:10" ht="22.5" customHeight="1" x14ac:dyDescent="0.25">
      <c r="A97" s="31"/>
      <c r="C97" s="76"/>
      <c r="D97" s="74" t="str">
        <f t="shared" si="25"/>
        <v>Mo</v>
      </c>
      <c r="E97" s="34">
        <f t="shared" si="26"/>
        <v>44466</v>
      </c>
      <c r="F97" s="35">
        <v>202101</v>
      </c>
      <c r="G97" s="36">
        <v>9002</v>
      </c>
      <c r="H97" s="43" t="s">
        <v>124</v>
      </c>
      <c r="I97" s="36" t="s">
        <v>57</v>
      </c>
      <c r="J97" s="85">
        <v>0.5</v>
      </c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4"/>
        <v>Tue</v>
      </c>
      <c r="E98" s="45">
        <f>+E94+1</f>
        <v>44467</v>
      </c>
      <c r="F98" s="47">
        <v>202101</v>
      </c>
      <c r="G98" s="47">
        <v>9002</v>
      </c>
      <c r="H98" s="119" t="s">
        <v>126</v>
      </c>
      <c r="I98" s="47" t="s">
        <v>57</v>
      </c>
      <c r="J98" s="86">
        <v>0.5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44467</v>
      </c>
      <c r="F99" s="47">
        <v>202101</v>
      </c>
      <c r="G99" s="47">
        <v>9002</v>
      </c>
      <c r="H99" s="119" t="s">
        <v>125</v>
      </c>
      <c r="I99" s="47" t="s">
        <v>57</v>
      </c>
      <c r="J99" s="86">
        <v>1</v>
      </c>
    </row>
    <row r="100" spans="1:10" ht="22.5" customHeight="1" x14ac:dyDescent="0.25">
      <c r="A100" s="31"/>
      <c r="C100" s="76"/>
      <c r="D100" s="77" t="str">
        <f t="shared" ref="D100:E101" si="27">D99</f>
        <v>Tue</v>
      </c>
      <c r="E100" s="45">
        <f t="shared" si="27"/>
        <v>44467</v>
      </c>
      <c r="F100" s="46">
        <v>202101</v>
      </c>
      <c r="G100" s="47">
        <v>9002</v>
      </c>
      <c r="H100" s="48" t="s">
        <v>128</v>
      </c>
      <c r="I100" s="47" t="s">
        <v>57</v>
      </c>
      <c r="J100" s="86">
        <v>1.5</v>
      </c>
    </row>
    <row r="101" spans="1:10" ht="22.5" customHeight="1" x14ac:dyDescent="0.25">
      <c r="A101" s="31"/>
      <c r="C101" s="76"/>
      <c r="D101" s="77" t="str">
        <f t="shared" si="27"/>
        <v>Tue</v>
      </c>
      <c r="E101" s="45">
        <f t="shared" si="27"/>
        <v>44467</v>
      </c>
      <c r="F101" s="46">
        <v>202101</v>
      </c>
      <c r="G101" s="47">
        <v>9002</v>
      </c>
      <c r="H101" s="48" t="s">
        <v>127</v>
      </c>
      <c r="I101" s="47" t="s">
        <v>57</v>
      </c>
      <c r="J101" s="86">
        <v>5</v>
      </c>
    </row>
    <row r="102" spans="1:10" ht="22.5" customHeight="1" x14ac:dyDescent="0.25">
      <c r="A102" s="31">
        <f t="shared" si="0"/>
        <v>1</v>
      </c>
      <c r="B102" s="8">
        <f>WEEKDAY(E98+1,2)</f>
        <v>3</v>
      </c>
      <c r="C102" s="76"/>
      <c r="D102" s="74" t="str">
        <f>IF(B102=1,"Mo",IF(B102=2,"Tue",IF(B102=3,"Wed",IF(B102=4,"Thu",IF(B102=5,"Fri",IF(B102=6,"Sat",IF(B102=7,"Sun","")))))))</f>
        <v>Wed</v>
      </c>
      <c r="E102" s="34">
        <f>IF(MONTH(E98+1)&gt;MONTH(E98),"",E98+1)</f>
        <v>44468</v>
      </c>
      <c r="F102" s="35">
        <v>202101</v>
      </c>
      <c r="G102" s="36">
        <v>9002</v>
      </c>
      <c r="H102" s="43" t="s">
        <v>127</v>
      </c>
      <c r="I102" s="36" t="s">
        <v>57</v>
      </c>
      <c r="J102" s="85">
        <v>12</v>
      </c>
    </row>
    <row r="103" spans="1:10" ht="22.5" customHeight="1" x14ac:dyDescent="0.25">
      <c r="A103" s="31">
        <f t="shared" si="0"/>
        <v>1</v>
      </c>
      <c r="B103" s="8">
        <v>3</v>
      </c>
      <c r="C103" s="76"/>
      <c r="D103" s="77" t="str">
        <f>IF(B83=1,"Mo",IF(B83=2,"Tue",IF(B83=3,"Wed",IF(B83=4,"Thu",IF(B83=5,"Fri",IF(B83=6,"Sat",IF(B83=7,"Sun","")))))))</f>
        <v>Thu</v>
      </c>
      <c r="E103" s="45">
        <f>IF(MONTH(E102+1)&gt;MONTH(E102),"",E102+1)</f>
        <v>44469</v>
      </c>
      <c r="F103" s="46">
        <v>202101</v>
      </c>
      <c r="G103" s="47">
        <v>9002</v>
      </c>
      <c r="H103" s="48" t="s">
        <v>127</v>
      </c>
      <c r="I103" s="47" t="s">
        <v>57</v>
      </c>
      <c r="J103" s="86">
        <v>7</v>
      </c>
    </row>
    <row r="104" spans="1:10" ht="22.5" hidden="1" customHeight="1" x14ac:dyDescent="0.25">
      <c r="A104" s="31"/>
      <c r="C104" s="76"/>
      <c r="D104" s="95" t="str">
        <f>D103</f>
        <v>Thu</v>
      </c>
      <c r="E104" s="96">
        <f>E103</f>
        <v>44469</v>
      </c>
      <c r="F104" s="97">
        <v>202101</v>
      </c>
      <c r="G104" s="98">
        <v>9002</v>
      </c>
      <c r="H104" s="131" t="s">
        <v>74</v>
      </c>
      <c r="I104" s="98" t="s">
        <v>57</v>
      </c>
      <c r="J104" s="100">
        <v>1</v>
      </c>
    </row>
    <row r="105" spans="1:10" ht="22.5" hidden="1" customHeight="1" x14ac:dyDescent="0.25">
      <c r="A105" s="31"/>
      <c r="C105" s="76"/>
      <c r="D105" s="95" t="str">
        <f t="shared" ref="D105:E106" si="28">D104</f>
        <v>Thu</v>
      </c>
      <c r="E105" s="96">
        <f t="shared" si="28"/>
        <v>44469</v>
      </c>
      <c r="F105" s="97"/>
      <c r="G105" s="98"/>
      <c r="H105" s="99"/>
      <c r="I105" s="98"/>
      <c r="J105" s="100"/>
    </row>
    <row r="106" spans="1:10" ht="21.75" hidden="1" customHeight="1" x14ac:dyDescent="0.25">
      <c r="A106" s="31"/>
      <c r="C106" s="76"/>
      <c r="D106" s="95" t="str">
        <f t="shared" si="28"/>
        <v>Thu</v>
      </c>
      <c r="E106" s="96">
        <f t="shared" si="28"/>
        <v>44469</v>
      </c>
      <c r="F106" s="97"/>
      <c r="G106" s="98"/>
      <c r="H106" s="99"/>
      <c r="I106" s="98"/>
      <c r="J106" s="100"/>
    </row>
    <row r="107" spans="1:10" ht="21.75" customHeight="1" thickBot="1" x14ac:dyDescent="0.3">
      <c r="A107" s="31"/>
      <c r="C107" s="81"/>
      <c r="D107" s="101" t="str">
        <f>D106</f>
        <v>Thu</v>
      </c>
      <c r="E107" s="102">
        <f>E106</f>
        <v>44469</v>
      </c>
      <c r="F107" s="103">
        <v>202101</v>
      </c>
      <c r="G107" s="104">
        <v>9002</v>
      </c>
      <c r="H107" s="132" t="s">
        <v>74</v>
      </c>
      <c r="I107" s="104" t="s">
        <v>57</v>
      </c>
      <c r="J107" s="106">
        <v>1</v>
      </c>
    </row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</sheetData>
  <mergeCells count="2">
    <mergeCell ref="D1:J1"/>
    <mergeCell ref="D4:E4"/>
  </mergeCells>
  <conditionalFormatting sqref="C11:C102">
    <cfRule type="expression" dxfId="911" priority="255" stopIfTrue="1">
      <formula>IF($A11=1,B11,)</formula>
    </cfRule>
    <cfRule type="expression" dxfId="910" priority="256" stopIfTrue="1">
      <formula>IF($A11="",B11,)</formula>
    </cfRule>
  </conditionalFormatting>
  <conditionalFormatting sqref="E11:E12">
    <cfRule type="expression" dxfId="909" priority="257" stopIfTrue="1">
      <formula>IF($A11="",B11,"")</formula>
    </cfRule>
  </conditionalFormatting>
  <conditionalFormatting sqref="E13:E36 E38:E58 E60:E67 E69:E88 E91:E102">
    <cfRule type="expression" dxfId="908" priority="258" stopIfTrue="1">
      <formula>IF($A13&lt;&gt;1,B13,"")</formula>
    </cfRule>
  </conditionalFormatting>
  <conditionalFormatting sqref="D11:D36 D38:D58 D60:D67 D69:D88 D91:D102">
    <cfRule type="expression" dxfId="907" priority="259" stopIfTrue="1">
      <formula>IF($A11="",B11,)</formula>
    </cfRule>
  </conditionalFormatting>
  <conditionalFormatting sqref="G21:G22 G13:G15 G17 G29:G32 G35 G38 G43:G46 G48:G49 G52:G54 G71 G77 G79">
    <cfRule type="expression" dxfId="906" priority="260" stopIfTrue="1">
      <formula>#REF!="Freelancer"</formula>
    </cfRule>
    <cfRule type="expression" dxfId="905" priority="261" stopIfTrue="1">
      <formula>#REF!="DTC Int. Staff"</formula>
    </cfRule>
  </conditionalFormatting>
  <conditionalFormatting sqref="G77 G21 G29:G32 G35 G38 G43:G46 G48 G52:G54 G71 G79">
    <cfRule type="expression" dxfId="904" priority="253" stopIfTrue="1">
      <formula>$F$5="Freelancer"</formula>
    </cfRule>
    <cfRule type="expression" dxfId="903" priority="254" stopIfTrue="1">
      <formula>$F$5="DTC Int. Staff"</formula>
    </cfRule>
  </conditionalFormatting>
  <conditionalFormatting sqref="G13:G15 G17">
    <cfRule type="expression" dxfId="902" priority="251" stopIfTrue="1">
      <formula>#REF!="Freelancer"</formula>
    </cfRule>
    <cfRule type="expression" dxfId="901" priority="252" stopIfTrue="1">
      <formula>#REF!="DTC Int. Staff"</formula>
    </cfRule>
  </conditionalFormatting>
  <conditionalFormatting sqref="G13:G15 G17">
    <cfRule type="expression" dxfId="900" priority="249" stopIfTrue="1">
      <formula>$F$5="Freelancer"</formula>
    </cfRule>
    <cfRule type="expression" dxfId="899" priority="250" stopIfTrue="1">
      <formula>$F$5="DTC Int. Staff"</formula>
    </cfRule>
  </conditionalFormatting>
  <conditionalFormatting sqref="G18:G19">
    <cfRule type="expression" dxfId="898" priority="247" stopIfTrue="1">
      <formula>#REF!="Freelancer"</formula>
    </cfRule>
    <cfRule type="expression" dxfId="897" priority="248" stopIfTrue="1">
      <formula>#REF!="DTC Int. Staff"</formula>
    </cfRule>
  </conditionalFormatting>
  <conditionalFormatting sqref="G18:G19">
    <cfRule type="expression" dxfId="896" priority="245" stopIfTrue="1">
      <formula>$F$5="Freelancer"</formula>
    </cfRule>
    <cfRule type="expression" dxfId="895" priority="246" stopIfTrue="1">
      <formula>$F$5="DTC Int. Staff"</formula>
    </cfRule>
  </conditionalFormatting>
  <conditionalFormatting sqref="C103:C107">
    <cfRule type="expression" dxfId="894" priority="242" stopIfTrue="1">
      <formula>IF($A103=1,B103,)</formula>
    </cfRule>
    <cfRule type="expression" dxfId="893" priority="243" stopIfTrue="1">
      <formula>IF($A103="",B103,)</formula>
    </cfRule>
  </conditionalFormatting>
  <conditionalFormatting sqref="D103:D107">
    <cfRule type="expression" dxfId="892" priority="244" stopIfTrue="1">
      <formula>IF($A103="",B103,)</formula>
    </cfRule>
  </conditionalFormatting>
  <conditionalFormatting sqref="E103:E107">
    <cfRule type="expression" dxfId="891" priority="241" stopIfTrue="1">
      <formula>IF($A103&lt;&gt;1,B103,"")</formula>
    </cfRule>
  </conditionalFormatting>
  <conditionalFormatting sqref="G72">
    <cfRule type="expression" dxfId="890" priority="237" stopIfTrue="1">
      <formula>#REF!="Freelancer"</formula>
    </cfRule>
    <cfRule type="expression" dxfId="889" priority="238" stopIfTrue="1">
      <formula>#REF!="DTC Int. Staff"</formula>
    </cfRule>
  </conditionalFormatting>
  <conditionalFormatting sqref="G72">
    <cfRule type="expression" dxfId="888" priority="235" stopIfTrue="1">
      <formula>$F$5="Freelancer"</formula>
    </cfRule>
    <cfRule type="expression" dxfId="887" priority="236" stopIfTrue="1">
      <formula>$F$5="DTC Int. Staff"</formula>
    </cfRule>
  </conditionalFormatting>
  <conditionalFormatting sqref="G16">
    <cfRule type="expression" dxfId="886" priority="233" stopIfTrue="1">
      <formula>#REF!="Freelancer"</formula>
    </cfRule>
    <cfRule type="expression" dxfId="885" priority="234" stopIfTrue="1">
      <formula>#REF!="DTC Int. Staff"</formula>
    </cfRule>
  </conditionalFormatting>
  <conditionalFormatting sqref="G16">
    <cfRule type="expression" dxfId="884" priority="231" stopIfTrue="1">
      <formula>#REF!="Freelancer"</formula>
    </cfRule>
    <cfRule type="expression" dxfId="883" priority="232" stopIfTrue="1">
      <formula>#REF!="DTC Int. Staff"</formula>
    </cfRule>
  </conditionalFormatting>
  <conditionalFormatting sqref="G16">
    <cfRule type="expression" dxfId="882" priority="229" stopIfTrue="1">
      <formula>$F$5="Freelancer"</formula>
    </cfRule>
    <cfRule type="expression" dxfId="881" priority="230" stopIfTrue="1">
      <formula>$F$5="DTC Int. Staff"</formula>
    </cfRule>
  </conditionalFormatting>
  <conditionalFormatting sqref="G20">
    <cfRule type="expression" dxfId="880" priority="227" stopIfTrue="1">
      <formula>#REF!="Freelancer"</formula>
    </cfRule>
    <cfRule type="expression" dxfId="879" priority="228" stopIfTrue="1">
      <formula>#REF!="DTC Int. Staff"</formula>
    </cfRule>
  </conditionalFormatting>
  <conditionalFormatting sqref="G20">
    <cfRule type="expression" dxfId="878" priority="225" stopIfTrue="1">
      <formula>$F$5="Freelancer"</formula>
    </cfRule>
    <cfRule type="expression" dxfId="877" priority="226" stopIfTrue="1">
      <formula>$F$5="DTC Int. Staff"</formula>
    </cfRule>
  </conditionalFormatting>
  <conditionalFormatting sqref="G26">
    <cfRule type="expression" dxfId="876" priority="211" stopIfTrue="1">
      <formula>#REF!="Freelancer"</formula>
    </cfRule>
    <cfRule type="expression" dxfId="875" priority="212" stopIfTrue="1">
      <formula>#REF!="DTC Int. Staff"</formula>
    </cfRule>
  </conditionalFormatting>
  <conditionalFormatting sqref="G26">
    <cfRule type="expression" dxfId="874" priority="209" stopIfTrue="1">
      <formula>$F$5="Freelancer"</formula>
    </cfRule>
    <cfRule type="expression" dxfId="873" priority="210" stopIfTrue="1">
      <formula>$F$5="DTC Int. Staff"</formula>
    </cfRule>
  </conditionalFormatting>
  <conditionalFormatting sqref="G27:G28">
    <cfRule type="expression" dxfId="872" priority="207" stopIfTrue="1">
      <formula>#REF!="Freelancer"</formula>
    </cfRule>
    <cfRule type="expression" dxfId="871" priority="208" stopIfTrue="1">
      <formula>#REF!="DTC Int. Staff"</formula>
    </cfRule>
  </conditionalFormatting>
  <conditionalFormatting sqref="G27:G28">
    <cfRule type="expression" dxfId="870" priority="205" stopIfTrue="1">
      <formula>$F$5="Freelancer"</formula>
    </cfRule>
    <cfRule type="expression" dxfId="869" priority="206" stopIfTrue="1">
      <formula>$F$5="DTC Int. Staff"</formula>
    </cfRule>
  </conditionalFormatting>
  <conditionalFormatting sqref="H29:J29">
    <cfRule type="expression" dxfId="868" priority="203" stopIfTrue="1">
      <formula>#REF!="Freelancer"</formula>
    </cfRule>
    <cfRule type="expression" dxfId="867" priority="204" stopIfTrue="1">
      <formula>#REF!="DTC Int. Staff"</formula>
    </cfRule>
  </conditionalFormatting>
  <conditionalFormatting sqref="H29:J29">
    <cfRule type="expression" dxfId="866" priority="201" stopIfTrue="1">
      <formula>$F$5="Freelancer"</formula>
    </cfRule>
    <cfRule type="expression" dxfId="865" priority="202" stopIfTrue="1">
      <formula>$F$5="DTC Int. Staff"</formula>
    </cfRule>
  </conditionalFormatting>
  <conditionalFormatting sqref="G36">
    <cfRule type="expression" dxfId="864" priority="199" stopIfTrue="1">
      <formula>#REF!="Freelancer"</formula>
    </cfRule>
    <cfRule type="expression" dxfId="863" priority="200" stopIfTrue="1">
      <formula>#REF!="DTC Int. Staff"</formula>
    </cfRule>
  </conditionalFormatting>
  <conditionalFormatting sqref="G36">
    <cfRule type="expression" dxfId="862" priority="197" stopIfTrue="1">
      <formula>$F$5="Freelancer"</formula>
    </cfRule>
    <cfRule type="expression" dxfId="861" priority="198" stopIfTrue="1">
      <formula>$F$5="DTC Int. Staff"</formula>
    </cfRule>
  </conditionalFormatting>
  <conditionalFormatting sqref="E37">
    <cfRule type="expression" dxfId="860" priority="195" stopIfTrue="1">
      <formula>IF($A37&lt;&gt;1,B37,"")</formula>
    </cfRule>
  </conditionalFormatting>
  <conditionalFormatting sqref="D37">
    <cfRule type="expression" dxfId="859" priority="196" stopIfTrue="1">
      <formula>IF($A37="",B37,)</formula>
    </cfRule>
  </conditionalFormatting>
  <conditionalFormatting sqref="G37">
    <cfRule type="expression" dxfId="858" priority="193" stopIfTrue="1">
      <formula>#REF!="Freelancer"</formula>
    </cfRule>
    <cfRule type="expression" dxfId="857" priority="194" stopIfTrue="1">
      <formula>#REF!="DTC Int. Staff"</formula>
    </cfRule>
  </conditionalFormatting>
  <conditionalFormatting sqref="G37">
    <cfRule type="expression" dxfId="856" priority="191" stopIfTrue="1">
      <formula>$F$5="Freelancer"</formula>
    </cfRule>
    <cfRule type="expression" dxfId="855" priority="192" stopIfTrue="1">
      <formula>$F$5="DTC Int. Staff"</formula>
    </cfRule>
  </conditionalFormatting>
  <conditionalFormatting sqref="G39:G40">
    <cfRule type="expression" dxfId="854" priority="189" stopIfTrue="1">
      <formula>#REF!="Freelancer"</formula>
    </cfRule>
    <cfRule type="expression" dxfId="853" priority="190" stopIfTrue="1">
      <formula>#REF!="DTC Int. Staff"</formula>
    </cfRule>
  </conditionalFormatting>
  <conditionalFormatting sqref="G39:G40">
    <cfRule type="expression" dxfId="852" priority="187" stopIfTrue="1">
      <formula>#REF!="Freelancer"</formula>
    </cfRule>
    <cfRule type="expression" dxfId="851" priority="188" stopIfTrue="1">
      <formula>#REF!="DTC Int. Staff"</formula>
    </cfRule>
  </conditionalFormatting>
  <conditionalFormatting sqref="G39:G40">
    <cfRule type="expression" dxfId="850" priority="185" stopIfTrue="1">
      <formula>$F$5="Freelancer"</formula>
    </cfRule>
    <cfRule type="expression" dxfId="849" priority="186" stopIfTrue="1">
      <formula>$F$5="DTC Int. Staff"</formula>
    </cfRule>
  </conditionalFormatting>
  <conditionalFormatting sqref="G41">
    <cfRule type="expression" dxfId="848" priority="183" stopIfTrue="1">
      <formula>#REF!="Freelancer"</formula>
    </cfRule>
    <cfRule type="expression" dxfId="847" priority="184" stopIfTrue="1">
      <formula>#REF!="DTC Int. Staff"</formula>
    </cfRule>
  </conditionalFormatting>
  <conditionalFormatting sqref="G41">
    <cfRule type="expression" dxfId="846" priority="181" stopIfTrue="1">
      <formula>#REF!="Freelancer"</formula>
    </cfRule>
    <cfRule type="expression" dxfId="845" priority="182" stopIfTrue="1">
      <formula>#REF!="DTC Int. Staff"</formula>
    </cfRule>
  </conditionalFormatting>
  <conditionalFormatting sqref="G41">
    <cfRule type="expression" dxfId="844" priority="179" stopIfTrue="1">
      <formula>$F$5="Freelancer"</formula>
    </cfRule>
    <cfRule type="expression" dxfId="843" priority="180" stopIfTrue="1">
      <formula>$F$5="DTC Int. Staff"</formula>
    </cfRule>
  </conditionalFormatting>
  <conditionalFormatting sqref="G42">
    <cfRule type="expression" dxfId="842" priority="177" stopIfTrue="1">
      <formula>#REF!="Freelancer"</formula>
    </cfRule>
    <cfRule type="expression" dxfId="841" priority="178" stopIfTrue="1">
      <formula>#REF!="DTC Int. Staff"</formula>
    </cfRule>
  </conditionalFormatting>
  <conditionalFormatting sqref="G42">
    <cfRule type="expression" dxfId="840" priority="175" stopIfTrue="1">
      <formula>#REF!="Freelancer"</formula>
    </cfRule>
    <cfRule type="expression" dxfId="839" priority="176" stopIfTrue="1">
      <formula>#REF!="DTC Int. Staff"</formula>
    </cfRule>
  </conditionalFormatting>
  <conditionalFormatting sqref="G42">
    <cfRule type="expression" dxfId="838" priority="173" stopIfTrue="1">
      <formula>$F$5="Freelancer"</formula>
    </cfRule>
    <cfRule type="expression" dxfId="837" priority="174" stopIfTrue="1">
      <formula>$F$5="DTC Int. Staff"</formula>
    </cfRule>
  </conditionalFormatting>
  <conditionalFormatting sqref="G47">
    <cfRule type="expression" dxfId="836" priority="171" stopIfTrue="1">
      <formula>#REF!="Freelancer"</formula>
    </cfRule>
    <cfRule type="expression" dxfId="835" priority="172" stopIfTrue="1">
      <formula>#REF!="DTC Int. Staff"</formula>
    </cfRule>
  </conditionalFormatting>
  <conditionalFormatting sqref="G47">
    <cfRule type="expression" dxfId="834" priority="169" stopIfTrue="1">
      <formula>$F$5="Freelancer"</formula>
    </cfRule>
    <cfRule type="expression" dxfId="833" priority="170" stopIfTrue="1">
      <formula>$F$5="DTC Int. Staff"</formula>
    </cfRule>
  </conditionalFormatting>
  <conditionalFormatting sqref="G50:G51">
    <cfRule type="expression" dxfId="832" priority="167" stopIfTrue="1">
      <formula>#REF!="Freelancer"</formula>
    </cfRule>
    <cfRule type="expression" dxfId="831" priority="168" stopIfTrue="1">
      <formula>#REF!="DTC Int. Staff"</formula>
    </cfRule>
  </conditionalFormatting>
  <conditionalFormatting sqref="G50:G51">
    <cfRule type="expression" dxfId="830" priority="165" stopIfTrue="1">
      <formula>$F$5="Freelancer"</formula>
    </cfRule>
    <cfRule type="expression" dxfId="829" priority="166" stopIfTrue="1">
      <formula>$F$5="DTC Int. Staff"</formula>
    </cfRule>
  </conditionalFormatting>
  <conditionalFormatting sqref="G55:G56">
    <cfRule type="expression" dxfId="828" priority="163" stopIfTrue="1">
      <formula>#REF!="Freelancer"</formula>
    </cfRule>
    <cfRule type="expression" dxfId="827" priority="164" stopIfTrue="1">
      <formula>#REF!="DTC Int. Staff"</formula>
    </cfRule>
  </conditionalFormatting>
  <conditionalFormatting sqref="G55:G56">
    <cfRule type="expression" dxfId="826" priority="161" stopIfTrue="1">
      <formula>$F$5="Freelancer"</formula>
    </cfRule>
    <cfRule type="expression" dxfId="825" priority="162" stopIfTrue="1">
      <formula>$F$5="DTC Int. Staff"</formula>
    </cfRule>
  </conditionalFormatting>
  <conditionalFormatting sqref="G57">
    <cfRule type="expression" dxfId="824" priority="159" stopIfTrue="1">
      <formula>#REF!="Freelancer"</formula>
    </cfRule>
    <cfRule type="expression" dxfId="823" priority="160" stopIfTrue="1">
      <formula>#REF!="DTC Int. Staff"</formula>
    </cfRule>
  </conditionalFormatting>
  <conditionalFormatting sqref="G57">
    <cfRule type="expression" dxfId="822" priority="157" stopIfTrue="1">
      <formula>$F$5="Freelancer"</formula>
    </cfRule>
    <cfRule type="expression" dxfId="821" priority="158" stopIfTrue="1">
      <formula>$F$5="DTC Int. Staff"</formula>
    </cfRule>
  </conditionalFormatting>
  <conditionalFormatting sqref="G58">
    <cfRule type="expression" dxfId="820" priority="155" stopIfTrue="1">
      <formula>#REF!="Freelancer"</formula>
    </cfRule>
    <cfRule type="expression" dxfId="819" priority="156" stopIfTrue="1">
      <formula>#REF!="DTC Int. Staff"</formula>
    </cfRule>
  </conditionalFormatting>
  <conditionalFormatting sqref="G58">
    <cfRule type="expression" dxfId="818" priority="153" stopIfTrue="1">
      <formula>$F$5="Freelancer"</formula>
    </cfRule>
    <cfRule type="expression" dxfId="817" priority="154" stopIfTrue="1">
      <formula>$F$5="DTC Int. Staff"</formula>
    </cfRule>
  </conditionalFormatting>
  <conditionalFormatting sqref="E59">
    <cfRule type="expression" dxfId="816" priority="151" stopIfTrue="1">
      <formula>IF($A59&lt;&gt;1,B59,"")</formula>
    </cfRule>
  </conditionalFormatting>
  <conditionalFormatting sqref="D59">
    <cfRule type="expression" dxfId="815" priority="152" stopIfTrue="1">
      <formula>IF($A59="",B59,)</formula>
    </cfRule>
  </conditionalFormatting>
  <conditionalFormatting sqref="G59">
    <cfRule type="expression" dxfId="814" priority="149" stopIfTrue="1">
      <formula>#REF!="Freelancer"</formula>
    </cfRule>
    <cfRule type="expression" dxfId="813" priority="150" stopIfTrue="1">
      <formula>#REF!="DTC Int. Staff"</formula>
    </cfRule>
  </conditionalFormatting>
  <conditionalFormatting sqref="G59">
    <cfRule type="expression" dxfId="812" priority="147" stopIfTrue="1">
      <formula>$F$5="Freelancer"</formula>
    </cfRule>
    <cfRule type="expression" dxfId="811" priority="148" stopIfTrue="1">
      <formula>$F$5="DTC Int. Staff"</formula>
    </cfRule>
  </conditionalFormatting>
  <conditionalFormatting sqref="G63">
    <cfRule type="expression" dxfId="810" priority="139" stopIfTrue="1">
      <formula>$F$5="Freelancer"</formula>
    </cfRule>
    <cfRule type="expression" dxfId="809" priority="140" stopIfTrue="1">
      <formula>$F$5="DTC Int. Staff"</formula>
    </cfRule>
  </conditionalFormatting>
  <conditionalFormatting sqref="G63">
    <cfRule type="expression" dxfId="808" priority="141" stopIfTrue="1">
      <formula>#REF!="Freelancer"</formula>
    </cfRule>
    <cfRule type="expression" dxfId="807" priority="142" stopIfTrue="1">
      <formula>#REF!="DTC Int. Staff"</formula>
    </cfRule>
  </conditionalFormatting>
  <conditionalFormatting sqref="G64">
    <cfRule type="expression" dxfId="806" priority="137" stopIfTrue="1">
      <formula>#REF!="Freelancer"</formula>
    </cfRule>
    <cfRule type="expression" dxfId="805" priority="138" stopIfTrue="1">
      <formula>#REF!="DTC Int. Staff"</formula>
    </cfRule>
  </conditionalFormatting>
  <conditionalFormatting sqref="G64">
    <cfRule type="expression" dxfId="804" priority="135" stopIfTrue="1">
      <formula>$F$5="Freelancer"</formula>
    </cfRule>
    <cfRule type="expression" dxfId="803" priority="136" stopIfTrue="1">
      <formula>$F$5="DTC Int. Staff"</formula>
    </cfRule>
  </conditionalFormatting>
  <conditionalFormatting sqref="G67">
    <cfRule type="expression" dxfId="802" priority="123" stopIfTrue="1">
      <formula>$F$5="Freelancer"</formula>
    </cfRule>
    <cfRule type="expression" dxfId="801" priority="124" stopIfTrue="1">
      <formula>$F$5="DTC Int. Staff"</formula>
    </cfRule>
  </conditionalFormatting>
  <conditionalFormatting sqref="G66">
    <cfRule type="expression" dxfId="800" priority="129" stopIfTrue="1">
      <formula>#REF!="Freelancer"</formula>
    </cfRule>
    <cfRule type="expression" dxfId="799" priority="130" stopIfTrue="1">
      <formula>#REF!="DTC Int. Staff"</formula>
    </cfRule>
  </conditionalFormatting>
  <conditionalFormatting sqref="G66">
    <cfRule type="expression" dxfId="798" priority="127" stopIfTrue="1">
      <formula>$F$5="Freelancer"</formula>
    </cfRule>
    <cfRule type="expression" dxfId="797" priority="128" stopIfTrue="1">
      <formula>$F$5="DTC Int. Staff"</formula>
    </cfRule>
  </conditionalFormatting>
  <conditionalFormatting sqref="G67">
    <cfRule type="expression" dxfId="796" priority="125" stopIfTrue="1">
      <formula>#REF!="Freelancer"</formula>
    </cfRule>
    <cfRule type="expression" dxfId="795" priority="126" stopIfTrue="1">
      <formula>#REF!="DTC Int. Staff"</formula>
    </cfRule>
  </conditionalFormatting>
  <conditionalFormatting sqref="G69:G70">
    <cfRule type="expression" dxfId="794" priority="113" stopIfTrue="1">
      <formula>$F$5="Freelancer"</formula>
    </cfRule>
    <cfRule type="expression" dxfId="793" priority="114" stopIfTrue="1">
      <formula>$F$5="DTC Int. Staff"</formula>
    </cfRule>
  </conditionalFormatting>
  <conditionalFormatting sqref="E68">
    <cfRule type="expression" dxfId="792" priority="121" stopIfTrue="1">
      <formula>IF($A68&lt;&gt;1,B68,"")</formula>
    </cfRule>
  </conditionalFormatting>
  <conditionalFormatting sqref="D68">
    <cfRule type="expression" dxfId="791" priority="122" stopIfTrue="1">
      <formula>IF($A68="",B68,)</formula>
    </cfRule>
  </conditionalFormatting>
  <conditionalFormatting sqref="G68">
    <cfRule type="expression" dxfId="790" priority="119" stopIfTrue="1">
      <formula>#REF!="Freelancer"</formula>
    </cfRule>
    <cfRule type="expression" dxfId="789" priority="120" stopIfTrue="1">
      <formula>#REF!="DTC Int. Staff"</formula>
    </cfRule>
  </conditionalFormatting>
  <conditionalFormatting sqref="G68">
    <cfRule type="expression" dxfId="788" priority="117" stopIfTrue="1">
      <formula>$F$5="Freelancer"</formula>
    </cfRule>
    <cfRule type="expression" dxfId="787" priority="118" stopIfTrue="1">
      <formula>$F$5="DTC Int. Staff"</formula>
    </cfRule>
  </conditionalFormatting>
  <conditionalFormatting sqref="G69:G70">
    <cfRule type="expression" dxfId="786" priority="115" stopIfTrue="1">
      <formula>#REF!="Freelancer"</formula>
    </cfRule>
    <cfRule type="expression" dxfId="785" priority="116" stopIfTrue="1">
      <formula>#REF!="DTC Int. Staff"</formula>
    </cfRule>
  </conditionalFormatting>
  <conditionalFormatting sqref="G73">
    <cfRule type="expression" dxfId="784" priority="111" stopIfTrue="1">
      <formula>#REF!="Freelancer"</formula>
    </cfRule>
    <cfRule type="expression" dxfId="783" priority="112" stopIfTrue="1">
      <formula>#REF!="DTC Int. Staff"</formula>
    </cfRule>
  </conditionalFormatting>
  <conditionalFormatting sqref="G73">
    <cfRule type="expression" dxfId="782" priority="109" stopIfTrue="1">
      <formula>$F$5="Freelancer"</formula>
    </cfRule>
    <cfRule type="expression" dxfId="781" priority="110" stopIfTrue="1">
      <formula>$F$5="DTC Int. Staff"</formula>
    </cfRule>
  </conditionalFormatting>
  <conditionalFormatting sqref="G74:G75">
    <cfRule type="expression" dxfId="780" priority="107" stopIfTrue="1">
      <formula>#REF!="Freelancer"</formula>
    </cfRule>
    <cfRule type="expression" dxfId="779" priority="108" stopIfTrue="1">
      <formula>#REF!="DTC Int. Staff"</formula>
    </cfRule>
  </conditionalFormatting>
  <conditionalFormatting sqref="G74:G75">
    <cfRule type="expression" dxfId="778" priority="105" stopIfTrue="1">
      <formula>$F$5="Freelancer"</formula>
    </cfRule>
    <cfRule type="expression" dxfId="777" priority="106" stopIfTrue="1">
      <formula>$F$5="DTC Int. Staff"</formula>
    </cfRule>
  </conditionalFormatting>
  <conditionalFormatting sqref="G76">
    <cfRule type="expression" dxfId="776" priority="103" stopIfTrue="1">
      <formula>#REF!="Freelancer"</formula>
    </cfRule>
    <cfRule type="expression" dxfId="775" priority="104" stopIfTrue="1">
      <formula>#REF!="DTC Int. Staff"</formula>
    </cfRule>
  </conditionalFormatting>
  <conditionalFormatting sqref="G76">
    <cfRule type="expression" dxfId="774" priority="101" stopIfTrue="1">
      <formula>$F$5="Freelancer"</formula>
    </cfRule>
    <cfRule type="expression" dxfId="773" priority="102" stopIfTrue="1">
      <formula>$F$5="DTC Int. Staff"</formula>
    </cfRule>
  </conditionalFormatting>
  <conditionalFormatting sqref="G78">
    <cfRule type="expression" dxfId="772" priority="99" stopIfTrue="1">
      <formula>#REF!="Freelancer"</formula>
    </cfRule>
    <cfRule type="expression" dxfId="771" priority="100" stopIfTrue="1">
      <formula>#REF!="DTC Int. Staff"</formula>
    </cfRule>
  </conditionalFormatting>
  <conditionalFormatting sqref="G78">
    <cfRule type="expression" dxfId="770" priority="97" stopIfTrue="1">
      <formula>$F$5="Freelancer"</formula>
    </cfRule>
    <cfRule type="expression" dxfId="769" priority="98" stopIfTrue="1">
      <formula>$F$5="DTC Int. Staff"</formula>
    </cfRule>
  </conditionalFormatting>
  <conditionalFormatting sqref="G80">
    <cfRule type="expression" dxfId="768" priority="93" stopIfTrue="1">
      <formula>$F$5="Freelancer"</formula>
    </cfRule>
    <cfRule type="expression" dxfId="767" priority="94" stopIfTrue="1">
      <formula>$F$5="DTC Int. Staff"</formula>
    </cfRule>
  </conditionalFormatting>
  <conditionalFormatting sqref="G80">
    <cfRule type="expression" dxfId="766" priority="95" stopIfTrue="1">
      <formula>#REF!="Freelancer"</formula>
    </cfRule>
    <cfRule type="expression" dxfId="765" priority="96" stopIfTrue="1">
      <formula>#REF!="DTC Int. Staff"</formula>
    </cfRule>
  </conditionalFormatting>
  <conditionalFormatting sqref="G81">
    <cfRule type="expression" dxfId="764" priority="91" stopIfTrue="1">
      <formula>#REF!="Freelancer"</formula>
    </cfRule>
    <cfRule type="expression" dxfId="763" priority="92" stopIfTrue="1">
      <formula>#REF!="DTC Int. Staff"</formula>
    </cfRule>
  </conditionalFormatting>
  <conditionalFormatting sqref="G81">
    <cfRule type="expression" dxfId="762" priority="89" stopIfTrue="1">
      <formula>$F$5="Freelancer"</formula>
    </cfRule>
    <cfRule type="expression" dxfId="761" priority="90" stopIfTrue="1">
      <formula>$F$5="DTC Int. Staff"</formula>
    </cfRule>
  </conditionalFormatting>
  <conditionalFormatting sqref="G82">
    <cfRule type="expression" dxfId="760" priority="75" stopIfTrue="1">
      <formula>#REF!="Freelancer"</formula>
    </cfRule>
    <cfRule type="expression" dxfId="759" priority="76" stopIfTrue="1">
      <formula>#REF!="DTC Int. Staff"</formula>
    </cfRule>
  </conditionalFormatting>
  <conditionalFormatting sqref="G82">
    <cfRule type="expression" dxfId="758" priority="73" stopIfTrue="1">
      <formula>$F$5="Freelancer"</formula>
    </cfRule>
    <cfRule type="expression" dxfId="757" priority="74" stopIfTrue="1">
      <formula>$F$5="DTC Int. Staff"</formula>
    </cfRule>
  </conditionalFormatting>
  <conditionalFormatting sqref="G85">
    <cfRule type="expression" dxfId="756" priority="67" stopIfTrue="1">
      <formula>#REF!="Freelancer"</formula>
    </cfRule>
    <cfRule type="expression" dxfId="755" priority="68" stopIfTrue="1">
      <formula>#REF!="DTC Int. Staff"</formula>
    </cfRule>
  </conditionalFormatting>
  <conditionalFormatting sqref="G85">
    <cfRule type="expression" dxfId="754" priority="65" stopIfTrue="1">
      <formula>$F$5="Freelancer"</formula>
    </cfRule>
    <cfRule type="expression" dxfId="753" priority="66" stopIfTrue="1">
      <formula>$F$5="DTC Int. Staff"</formula>
    </cfRule>
  </conditionalFormatting>
  <conditionalFormatting sqref="G86">
    <cfRule type="expression" dxfId="752" priority="63" stopIfTrue="1">
      <formula>#REF!="Freelancer"</formula>
    </cfRule>
    <cfRule type="expression" dxfId="751" priority="64" stopIfTrue="1">
      <formula>#REF!="DTC Int. Staff"</formula>
    </cfRule>
  </conditionalFormatting>
  <conditionalFormatting sqref="G86">
    <cfRule type="expression" dxfId="750" priority="61" stopIfTrue="1">
      <formula>$F$5="Freelancer"</formula>
    </cfRule>
    <cfRule type="expression" dxfId="749" priority="62" stopIfTrue="1">
      <formula>$F$5="DTC Int. Staff"</formula>
    </cfRule>
  </conditionalFormatting>
  <conditionalFormatting sqref="G87">
    <cfRule type="expression" dxfId="748" priority="57" stopIfTrue="1">
      <formula>$F$5="Freelancer"</formula>
    </cfRule>
    <cfRule type="expression" dxfId="747" priority="58" stopIfTrue="1">
      <formula>$F$5="DTC Int. Staff"</formula>
    </cfRule>
  </conditionalFormatting>
  <conditionalFormatting sqref="G87">
    <cfRule type="expression" dxfId="746" priority="59" stopIfTrue="1">
      <formula>#REF!="Freelancer"</formula>
    </cfRule>
    <cfRule type="expression" dxfId="745" priority="60" stopIfTrue="1">
      <formula>#REF!="DTC Int. Staff"</formula>
    </cfRule>
  </conditionalFormatting>
  <conditionalFormatting sqref="G88">
    <cfRule type="expression" dxfId="744" priority="55" stopIfTrue="1">
      <formula>#REF!="Freelancer"</formula>
    </cfRule>
    <cfRule type="expression" dxfId="743" priority="56" stopIfTrue="1">
      <formula>#REF!="DTC Int. Staff"</formula>
    </cfRule>
  </conditionalFormatting>
  <conditionalFormatting sqref="G88">
    <cfRule type="expression" dxfId="742" priority="53" stopIfTrue="1">
      <formula>$F$5="Freelancer"</formula>
    </cfRule>
    <cfRule type="expression" dxfId="741" priority="54" stopIfTrue="1">
      <formula>$F$5="DTC Int. Staff"</formula>
    </cfRule>
  </conditionalFormatting>
  <conditionalFormatting sqref="E89">
    <cfRule type="expression" dxfId="740" priority="51" stopIfTrue="1">
      <formula>IF($A89&lt;&gt;1,B89,"")</formula>
    </cfRule>
  </conditionalFormatting>
  <conditionalFormatting sqref="D89">
    <cfRule type="expression" dxfId="739" priority="52" stopIfTrue="1">
      <formula>IF($A89="",B89,)</formula>
    </cfRule>
  </conditionalFormatting>
  <conditionalFormatting sqref="G89">
    <cfRule type="expression" dxfId="738" priority="49" stopIfTrue="1">
      <formula>#REF!="Freelancer"</formula>
    </cfRule>
    <cfRule type="expression" dxfId="737" priority="50" stopIfTrue="1">
      <formula>#REF!="DTC Int. Staff"</formula>
    </cfRule>
  </conditionalFormatting>
  <conditionalFormatting sqref="G89">
    <cfRule type="expression" dxfId="736" priority="47" stopIfTrue="1">
      <formula>$F$5="Freelancer"</formula>
    </cfRule>
    <cfRule type="expression" dxfId="735" priority="48" stopIfTrue="1">
      <formula>$F$5="DTC Int. Staff"</formula>
    </cfRule>
  </conditionalFormatting>
  <conditionalFormatting sqref="E90">
    <cfRule type="expression" dxfId="734" priority="45" stopIfTrue="1">
      <formula>IF($A90&lt;&gt;1,B90,"")</formula>
    </cfRule>
  </conditionalFormatting>
  <conditionalFormatting sqref="D90">
    <cfRule type="expression" dxfId="733" priority="46" stopIfTrue="1">
      <formula>IF($A90="",B90,)</formula>
    </cfRule>
  </conditionalFormatting>
  <conditionalFormatting sqref="G90">
    <cfRule type="expression" dxfId="732" priority="43" stopIfTrue="1">
      <formula>#REF!="Freelancer"</formula>
    </cfRule>
    <cfRule type="expression" dxfId="731" priority="44" stopIfTrue="1">
      <formula>#REF!="DTC Int. Staff"</formula>
    </cfRule>
  </conditionalFormatting>
  <conditionalFormatting sqref="G90">
    <cfRule type="expression" dxfId="730" priority="41" stopIfTrue="1">
      <formula>$F$5="Freelancer"</formula>
    </cfRule>
    <cfRule type="expression" dxfId="729" priority="42" stopIfTrue="1">
      <formula>$F$5="DTC Int. Staff"</formula>
    </cfRule>
  </conditionalFormatting>
  <conditionalFormatting sqref="G91">
    <cfRule type="expression" dxfId="728" priority="39" stopIfTrue="1">
      <formula>#REF!="Freelancer"</formula>
    </cfRule>
    <cfRule type="expression" dxfId="727" priority="40" stopIfTrue="1">
      <formula>#REF!="DTC Int. Staff"</formula>
    </cfRule>
  </conditionalFormatting>
  <conditionalFormatting sqref="G91">
    <cfRule type="expression" dxfId="726" priority="37" stopIfTrue="1">
      <formula>$F$5="Freelancer"</formula>
    </cfRule>
    <cfRule type="expression" dxfId="725" priority="38" stopIfTrue="1">
      <formula>$F$5="DTC Int. Staff"</formula>
    </cfRule>
  </conditionalFormatting>
  <conditionalFormatting sqref="G92">
    <cfRule type="expression" dxfId="724" priority="31" stopIfTrue="1">
      <formula>#REF!="Freelancer"</formula>
    </cfRule>
    <cfRule type="expression" dxfId="723" priority="32" stopIfTrue="1">
      <formula>#REF!="DTC Int. Staff"</formula>
    </cfRule>
  </conditionalFormatting>
  <conditionalFormatting sqref="G93">
    <cfRule type="expression" dxfId="722" priority="29" stopIfTrue="1">
      <formula>#REF!="Freelancer"</formula>
    </cfRule>
    <cfRule type="expression" dxfId="721" priority="30" stopIfTrue="1">
      <formula>#REF!="DTC Int. Staff"</formula>
    </cfRule>
  </conditionalFormatting>
  <conditionalFormatting sqref="G94">
    <cfRule type="expression" dxfId="720" priority="27" stopIfTrue="1">
      <formula>#REF!="Freelancer"</formula>
    </cfRule>
    <cfRule type="expression" dxfId="719" priority="28" stopIfTrue="1">
      <formula>#REF!="DTC Int. Staff"</formula>
    </cfRule>
  </conditionalFormatting>
  <conditionalFormatting sqref="G94">
    <cfRule type="expression" dxfId="718" priority="25" stopIfTrue="1">
      <formula>$F$5="Freelancer"</formula>
    </cfRule>
    <cfRule type="expression" dxfId="717" priority="26" stopIfTrue="1">
      <formula>$F$5="DTC Int. Staff"</formula>
    </cfRule>
  </conditionalFormatting>
  <conditionalFormatting sqref="G95:G96">
    <cfRule type="expression" dxfId="716" priority="23" stopIfTrue="1">
      <formula>#REF!="Freelancer"</formula>
    </cfRule>
    <cfRule type="expression" dxfId="715" priority="24" stopIfTrue="1">
      <formula>#REF!="DTC Int. Staff"</formula>
    </cfRule>
  </conditionalFormatting>
  <conditionalFormatting sqref="G95:G96">
    <cfRule type="expression" dxfId="714" priority="21" stopIfTrue="1">
      <formula>$F$5="Freelancer"</formula>
    </cfRule>
    <cfRule type="expression" dxfId="713" priority="22" stopIfTrue="1">
      <formula>$F$5="DTC Int. Staff"</formula>
    </cfRule>
  </conditionalFormatting>
  <conditionalFormatting sqref="G97:G98">
    <cfRule type="expression" dxfId="712" priority="19" stopIfTrue="1">
      <formula>#REF!="Freelancer"</formula>
    </cfRule>
    <cfRule type="expression" dxfId="711" priority="20" stopIfTrue="1">
      <formula>#REF!="DTC Int. Staff"</formula>
    </cfRule>
  </conditionalFormatting>
  <conditionalFormatting sqref="G97:G98">
    <cfRule type="expression" dxfId="710" priority="17" stopIfTrue="1">
      <formula>$F$5="Freelancer"</formula>
    </cfRule>
    <cfRule type="expression" dxfId="709" priority="18" stopIfTrue="1">
      <formula>$F$5="DTC Int. Staff"</formula>
    </cfRule>
  </conditionalFormatting>
  <conditionalFormatting sqref="F98:I98 I99">
    <cfRule type="expression" dxfId="708" priority="15" stopIfTrue="1">
      <formula>#REF!="Freelancer"</formula>
    </cfRule>
    <cfRule type="expression" dxfId="707" priority="16" stopIfTrue="1">
      <formula>#REF!="DTC Int. Staff"</formula>
    </cfRule>
  </conditionalFormatting>
  <conditionalFormatting sqref="F98:I98 I99">
    <cfRule type="expression" dxfId="706" priority="13" stopIfTrue="1">
      <formula>$F$5="Freelancer"</formula>
    </cfRule>
    <cfRule type="expression" dxfId="705" priority="14" stopIfTrue="1">
      <formula>$F$5="DTC Int. Staff"</formula>
    </cfRule>
  </conditionalFormatting>
  <conditionalFormatting sqref="G99">
    <cfRule type="expression" dxfId="704" priority="11" stopIfTrue="1">
      <formula>#REF!="Freelancer"</formula>
    </cfRule>
    <cfRule type="expression" dxfId="703" priority="12" stopIfTrue="1">
      <formula>#REF!="DTC Int. Staff"</formula>
    </cfRule>
  </conditionalFormatting>
  <conditionalFormatting sqref="G99">
    <cfRule type="expression" dxfId="702" priority="9" stopIfTrue="1">
      <formula>$F$5="Freelancer"</formula>
    </cfRule>
    <cfRule type="expression" dxfId="701" priority="10" stopIfTrue="1">
      <formula>$F$5="DTC Int. Staff"</formula>
    </cfRule>
  </conditionalFormatting>
  <conditionalFormatting sqref="F99:H99">
    <cfRule type="expression" dxfId="700" priority="7" stopIfTrue="1">
      <formula>#REF!="Freelancer"</formula>
    </cfRule>
    <cfRule type="expression" dxfId="699" priority="8" stopIfTrue="1">
      <formula>#REF!="DTC Int. Staff"</formula>
    </cfRule>
  </conditionalFormatting>
  <conditionalFormatting sqref="F99:H99">
    <cfRule type="expression" dxfId="698" priority="5" stopIfTrue="1">
      <formula>$F$5="Freelancer"</formula>
    </cfRule>
    <cfRule type="expression" dxfId="697" priority="6" stopIfTrue="1">
      <formula>$F$5="DTC Int. Staff"</formula>
    </cfRule>
  </conditionalFormatting>
  <conditionalFormatting sqref="G100">
    <cfRule type="expression" dxfId="696" priority="3" stopIfTrue="1">
      <formula>#REF!="Freelancer"</formula>
    </cfRule>
    <cfRule type="expression" dxfId="695" priority="4" stopIfTrue="1">
      <formula>#REF!="DTC Int. Staff"</formula>
    </cfRule>
  </conditionalFormatting>
  <conditionalFormatting sqref="G101">
    <cfRule type="expression" dxfId="694" priority="1" stopIfTrue="1">
      <formula>#REF!="Freelancer"</formula>
    </cfRule>
    <cfRule type="expression" dxfId="69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16"/>
  <sheetViews>
    <sheetView showGridLines="0" topLeftCell="D19" zoomScale="90" zoomScaleNormal="90" workbookViewId="0">
      <selection activeCell="G54" sqref="G5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SUM(J10:J82)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67" si="0">IF(OR(C11="f",C11="u",C11="F",C11="U"),"",IF(OR(B11=1,B11=2,B11=3,B11=4,B11=5),1,""))</f>
        <v>1</v>
      </c>
      <c r="B11" s="8">
        <f t="shared" ref="B11:B6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>
        <v>202101</v>
      </c>
      <c r="G11" s="35">
        <v>9002</v>
      </c>
      <c r="H11" s="125" t="s">
        <v>127</v>
      </c>
      <c r="I11" s="35" t="s">
        <v>57</v>
      </c>
      <c r="J11" s="133">
        <v>2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>
        <v>202101</v>
      </c>
      <c r="G12" s="35">
        <v>9002</v>
      </c>
      <c r="H12" s="125" t="s">
        <v>129</v>
      </c>
      <c r="I12" s="35" t="s">
        <v>57</v>
      </c>
      <c r="J12" s="38">
        <v>3</v>
      </c>
    </row>
    <row r="13" spans="1:10" ht="22.5" customHeight="1" x14ac:dyDescent="0.25">
      <c r="A13" s="31"/>
      <c r="C13" s="39"/>
      <c r="D13" s="33" t="str">
        <f t="shared" ref="D13:E13" si="2">D12</f>
        <v>Fri</v>
      </c>
      <c r="E13" s="34">
        <f t="shared" si="2"/>
        <v>44470</v>
      </c>
      <c r="F13" s="35">
        <v>202117</v>
      </c>
      <c r="G13" s="35">
        <v>9002</v>
      </c>
      <c r="H13" s="43" t="s">
        <v>130</v>
      </c>
      <c r="I13" s="35" t="s">
        <v>57</v>
      </c>
      <c r="J13" s="38">
        <v>3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40"/>
      <c r="D14" s="41" t="str">
        <f>IF(B14=1,"Mo",IF(B14=2,"Tue",IF(B14=3,"Wed",IF(B14=4,"Thu",IF(B14=5,"Fri",IF(B14=6,"Sat",IF(B14=7,"Sun","")))))))</f>
        <v>Sat</v>
      </c>
      <c r="E14" s="42">
        <f>+E11+1</f>
        <v>44471</v>
      </c>
      <c r="F14" s="35"/>
      <c r="G14" s="36"/>
      <c r="H14" s="43"/>
      <c r="I14" s="36"/>
      <c r="J14" s="38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40"/>
      <c r="D15" s="41" t="str">
        <f>IF(B15=1,"Mo",IF(B15=2,"Tue",IF(B15=3,"Wed",IF(B15=4,"Thu",IF(B15=5,"Fri",IF(B15=6,"Sat",IF(B15=7,"Sun","")))))))</f>
        <v>Sun</v>
      </c>
      <c r="E15" s="42">
        <f t="shared" ref="E15:E42" si="3">+E14+1</f>
        <v>44472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40"/>
      <c r="D16" s="33" t="str">
        <f t="shared" ref="D16:D67" si="4">IF(B16=1,"Mo",IF(B16=2,"Tue",IF(B16=3,"Wed",IF(B16=4,"Thu",IF(B16=5,"Fri",IF(B16=6,"Sat",IF(B16=7,"Sun","")))))))</f>
        <v>Mo</v>
      </c>
      <c r="E16" s="34">
        <f t="shared" si="3"/>
        <v>44473</v>
      </c>
      <c r="F16" s="35"/>
      <c r="G16" s="66">
        <v>9009</v>
      </c>
      <c r="H16" s="43" t="s">
        <v>131</v>
      </c>
      <c r="I16" s="35" t="s">
        <v>57</v>
      </c>
      <c r="J16" s="38">
        <v>2.5</v>
      </c>
    </row>
    <row r="17" spans="1:10" ht="22.5" customHeight="1" x14ac:dyDescent="0.25">
      <c r="A17" s="31"/>
      <c r="C17" s="40"/>
      <c r="D17" s="33" t="str">
        <f>D16</f>
        <v>Mo</v>
      </c>
      <c r="E17" s="34">
        <f>E16</f>
        <v>44473</v>
      </c>
      <c r="F17" s="35">
        <v>202117</v>
      </c>
      <c r="G17" s="35">
        <v>9002</v>
      </c>
      <c r="H17" s="43" t="s">
        <v>132</v>
      </c>
      <c r="I17" s="35" t="s">
        <v>57</v>
      </c>
      <c r="J17" s="38">
        <v>7</v>
      </c>
    </row>
    <row r="18" spans="1:10" ht="22.5" customHeight="1" x14ac:dyDescent="0.25">
      <c r="A18" s="31"/>
      <c r="C18" s="40"/>
      <c r="D18" s="33" t="str">
        <f t="shared" ref="D18:E18" si="5">D17</f>
        <v>Mo</v>
      </c>
      <c r="E18" s="34">
        <f t="shared" si="5"/>
        <v>44473</v>
      </c>
      <c r="F18" s="35">
        <v>202117</v>
      </c>
      <c r="G18" s="35">
        <v>9002</v>
      </c>
      <c r="H18" s="43" t="s">
        <v>133</v>
      </c>
      <c r="I18" s="35" t="s">
        <v>57</v>
      </c>
      <c r="J18" s="38">
        <v>3.5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40"/>
      <c r="D19" s="44" t="str">
        <f t="shared" si="4"/>
        <v>Tue</v>
      </c>
      <c r="E19" s="45">
        <f>+E16+1</f>
        <v>44474</v>
      </c>
      <c r="F19" s="46"/>
      <c r="G19" s="47">
        <v>9002</v>
      </c>
      <c r="H19" s="48" t="s">
        <v>134</v>
      </c>
      <c r="I19" s="47" t="s">
        <v>57</v>
      </c>
      <c r="J19" s="49">
        <v>1</v>
      </c>
    </row>
    <row r="20" spans="1:10" ht="22.5" customHeight="1" x14ac:dyDescent="0.25">
      <c r="A20" s="31"/>
      <c r="C20" s="40"/>
      <c r="D20" s="44" t="str">
        <f>D19</f>
        <v>Tue</v>
      </c>
      <c r="E20" s="45">
        <f>E19</f>
        <v>44474</v>
      </c>
      <c r="F20" s="46">
        <v>202161</v>
      </c>
      <c r="G20" s="47">
        <v>9002</v>
      </c>
      <c r="H20" s="48" t="s">
        <v>135</v>
      </c>
      <c r="I20" s="47" t="s">
        <v>57</v>
      </c>
      <c r="J20" s="49">
        <v>7.5</v>
      </c>
    </row>
    <row r="21" spans="1:10" ht="22.5" customHeight="1" x14ac:dyDescent="0.25">
      <c r="A21" s="31"/>
      <c r="C21" s="40"/>
      <c r="D21" s="44" t="str">
        <f t="shared" ref="D21:E22" si="6">D20</f>
        <v>Tue</v>
      </c>
      <c r="E21" s="45">
        <f t="shared" si="6"/>
        <v>44474</v>
      </c>
      <c r="F21" s="46">
        <v>202161</v>
      </c>
      <c r="G21" s="47">
        <v>9002</v>
      </c>
      <c r="H21" s="48" t="s">
        <v>136</v>
      </c>
      <c r="I21" s="47" t="s">
        <v>57</v>
      </c>
      <c r="J21" s="49">
        <v>2.5</v>
      </c>
    </row>
    <row r="22" spans="1:10" ht="22.5" customHeight="1" x14ac:dyDescent="0.25">
      <c r="A22" s="31"/>
      <c r="C22" s="40"/>
      <c r="D22" s="44" t="str">
        <f t="shared" si="6"/>
        <v>Tue</v>
      </c>
      <c r="E22" s="45">
        <f t="shared" si="6"/>
        <v>44474</v>
      </c>
      <c r="F22" s="46"/>
      <c r="G22" s="47">
        <v>9002</v>
      </c>
      <c r="H22" s="48" t="s">
        <v>137</v>
      </c>
      <c r="I22" s="47" t="s">
        <v>57</v>
      </c>
      <c r="J22" s="49">
        <v>1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4"/>
        <v>Wed</v>
      </c>
      <c r="E23" s="34">
        <f>+E19+1</f>
        <v>44475</v>
      </c>
      <c r="F23" s="35">
        <v>202161</v>
      </c>
      <c r="G23" s="36">
        <v>9002</v>
      </c>
      <c r="H23" s="134" t="s">
        <v>136</v>
      </c>
      <c r="I23" s="36" t="s">
        <v>81</v>
      </c>
      <c r="J23" s="38">
        <v>2.5</v>
      </c>
    </row>
    <row r="24" spans="1:10" ht="22.5" customHeight="1" x14ac:dyDescent="0.25">
      <c r="A24" s="31"/>
      <c r="C24" s="40"/>
      <c r="D24" s="33" t="str">
        <f>D23</f>
        <v>Wed</v>
      </c>
      <c r="E24" s="34">
        <f>E23</f>
        <v>44475</v>
      </c>
      <c r="F24" s="35">
        <v>202161</v>
      </c>
      <c r="G24" s="36">
        <v>9002</v>
      </c>
      <c r="H24" s="134" t="s">
        <v>138</v>
      </c>
      <c r="I24" s="36" t="s">
        <v>81</v>
      </c>
      <c r="J24" s="38">
        <v>7.5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44" t="str">
        <f t="shared" si="4"/>
        <v>Thu</v>
      </c>
      <c r="E25" s="45">
        <f>+E23+1</f>
        <v>44476</v>
      </c>
      <c r="F25" s="46"/>
      <c r="G25" s="47">
        <v>9002</v>
      </c>
      <c r="H25" s="48" t="s">
        <v>139</v>
      </c>
      <c r="I25" s="47" t="s">
        <v>81</v>
      </c>
      <c r="J25" s="49">
        <v>2</v>
      </c>
    </row>
    <row r="26" spans="1:10" ht="22.5" customHeight="1" x14ac:dyDescent="0.25">
      <c r="A26" s="31"/>
      <c r="C26" s="40"/>
      <c r="D26" s="44" t="str">
        <f>D25</f>
        <v>Thu</v>
      </c>
      <c r="E26" s="45">
        <f>E25</f>
        <v>44476</v>
      </c>
      <c r="F26" s="46">
        <v>201959</v>
      </c>
      <c r="G26" s="47">
        <v>9002</v>
      </c>
      <c r="H26" s="48" t="s">
        <v>141</v>
      </c>
      <c r="I26" s="47" t="s">
        <v>81</v>
      </c>
      <c r="J26" s="49">
        <v>5</v>
      </c>
    </row>
    <row r="27" spans="1:10" ht="22.5" customHeight="1" x14ac:dyDescent="0.25">
      <c r="A27" s="31"/>
      <c r="C27" s="40"/>
      <c r="D27" s="44" t="str">
        <f t="shared" ref="D27:E27" si="7">D26</f>
        <v>Thu</v>
      </c>
      <c r="E27" s="45">
        <f t="shared" si="7"/>
        <v>44476</v>
      </c>
      <c r="F27" s="46">
        <v>202118</v>
      </c>
      <c r="G27" s="47">
        <v>9002</v>
      </c>
      <c r="H27" s="48" t="s">
        <v>140</v>
      </c>
      <c r="I27" s="47" t="s">
        <v>81</v>
      </c>
      <c r="J27" s="49">
        <v>1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33" t="str">
        <f>IF(B28=1,"Mo",IF(B28=2,"Tue",IF(B28=3,"Wed",IF(B28=4,"Thu",IF(B28=5,"Fri",IF(B28=6,"Sat",IF(B28=7,"Sun","")))))))</f>
        <v>Fri</v>
      </c>
      <c r="E28" s="34">
        <f>+E25+1</f>
        <v>44477</v>
      </c>
      <c r="F28" s="35">
        <v>201959</v>
      </c>
      <c r="G28" s="36">
        <v>9002</v>
      </c>
      <c r="H28" s="43" t="s">
        <v>142</v>
      </c>
      <c r="I28" s="35" t="s">
        <v>57</v>
      </c>
      <c r="J28" s="38">
        <v>7</v>
      </c>
    </row>
    <row r="29" spans="1:10" ht="22.5" customHeight="1" x14ac:dyDescent="0.25">
      <c r="A29" s="31"/>
      <c r="C29" s="40"/>
      <c r="D29" s="33" t="str">
        <f t="shared" ref="D29:E29" si="8">D28</f>
        <v>Fri</v>
      </c>
      <c r="E29" s="34">
        <f t="shared" si="8"/>
        <v>44477</v>
      </c>
      <c r="F29" s="35">
        <v>202118</v>
      </c>
      <c r="G29" s="36">
        <v>9002</v>
      </c>
      <c r="H29" s="43" t="s">
        <v>143</v>
      </c>
      <c r="I29" s="35" t="s">
        <v>57</v>
      </c>
      <c r="J29" s="38">
        <v>1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40"/>
      <c r="D30" s="33" t="str">
        <f>IF(B30=1,"Mo",IF(B30=2,"Tue",IF(B30=3,"Wed",IF(B30=4,"Thu",IF(B30=5,"Fri",IF(B30=6,"Sat",IF(B30=7,"Sun","")))))))</f>
        <v>Sat</v>
      </c>
      <c r="E30" s="34">
        <f>+E28+1</f>
        <v>44478</v>
      </c>
      <c r="F30" s="35"/>
      <c r="G30" s="36"/>
      <c r="H30" s="43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40"/>
      <c r="D31" s="33" t="str">
        <f>IF(B31=1,"Mo",IF(B31=2,"Tue",IF(B31=3,"Wed",IF(B31=4,"Thu",IF(B31=5,"Fri",IF(B31=6,"Sat",IF(B31=7,"Sun","")))))))</f>
        <v>Sun</v>
      </c>
      <c r="E31" s="34">
        <f t="shared" si="3"/>
        <v>44479</v>
      </c>
      <c r="F31" s="35"/>
      <c r="G31" s="36"/>
      <c r="H31" s="37"/>
      <c r="I31" s="36"/>
      <c r="J31" s="3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40"/>
      <c r="D32" s="33" t="str">
        <f t="shared" si="4"/>
        <v>Mo</v>
      </c>
      <c r="E32" s="34">
        <f t="shared" si="3"/>
        <v>44480</v>
      </c>
      <c r="F32" s="35">
        <v>202118</v>
      </c>
      <c r="G32" s="36">
        <v>9002</v>
      </c>
      <c r="H32" s="43" t="s">
        <v>143</v>
      </c>
      <c r="I32" s="35" t="s">
        <v>57</v>
      </c>
      <c r="J32" s="38">
        <v>1</v>
      </c>
    </row>
    <row r="33" spans="1:10" ht="22.5" customHeight="1" x14ac:dyDescent="0.25">
      <c r="A33" s="31"/>
      <c r="C33" s="40"/>
      <c r="D33" s="33" t="str">
        <f>D32</f>
        <v>Mo</v>
      </c>
      <c r="E33" s="34">
        <f>E32</f>
        <v>44480</v>
      </c>
      <c r="F33" s="35">
        <v>202101</v>
      </c>
      <c r="G33" s="36">
        <v>9002</v>
      </c>
      <c r="H33" s="43" t="s">
        <v>72</v>
      </c>
      <c r="I33" s="36" t="s">
        <v>57</v>
      </c>
      <c r="J33" s="85">
        <v>7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40"/>
      <c r="D34" s="44" t="str">
        <f t="shared" si="4"/>
        <v>Tue</v>
      </c>
      <c r="E34" s="45">
        <f>+E32+1</f>
        <v>44481</v>
      </c>
      <c r="F34" s="46"/>
      <c r="G34" s="47">
        <v>9002</v>
      </c>
      <c r="H34" s="135" t="s">
        <v>143</v>
      </c>
      <c r="I34" s="47" t="s">
        <v>57</v>
      </c>
      <c r="J34" s="49">
        <v>4</v>
      </c>
    </row>
    <row r="35" spans="1:10" ht="48.5" customHeight="1" x14ac:dyDescent="0.25">
      <c r="A35" s="31"/>
      <c r="C35" s="40"/>
      <c r="D35" s="44" t="str">
        <f t="shared" ref="D35:E35" si="9">D34</f>
        <v>Tue</v>
      </c>
      <c r="E35" s="45">
        <f t="shared" si="9"/>
        <v>44481</v>
      </c>
      <c r="F35" s="46">
        <v>202052</v>
      </c>
      <c r="G35" s="47">
        <v>9002</v>
      </c>
      <c r="H35" s="135" t="s">
        <v>144</v>
      </c>
      <c r="I35" s="47" t="s">
        <v>57</v>
      </c>
      <c r="J35" s="49">
        <v>4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40"/>
      <c r="D36" s="33" t="str">
        <f t="shared" si="4"/>
        <v>Wed</v>
      </c>
      <c r="E36" s="34">
        <f>+E34+1</f>
        <v>44482</v>
      </c>
      <c r="F36" s="35"/>
      <c r="G36" s="36">
        <v>9014</v>
      </c>
      <c r="H36" s="43" t="s">
        <v>145</v>
      </c>
      <c r="I36" s="36"/>
      <c r="J36" s="38">
        <v>8</v>
      </c>
    </row>
    <row r="37" spans="1:10" ht="47.5" customHeight="1" x14ac:dyDescent="0.25">
      <c r="A37" s="31">
        <f t="shared" si="0"/>
        <v>1</v>
      </c>
      <c r="B37" s="8">
        <f t="shared" si="1"/>
        <v>4</v>
      </c>
      <c r="C37" s="40"/>
      <c r="D37" s="44" t="str">
        <f t="shared" si="4"/>
        <v>Thu</v>
      </c>
      <c r="E37" s="45">
        <f>+E36+1</f>
        <v>44483</v>
      </c>
      <c r="F37" s="46">
        <v>202052</v>
      </c>
      <c r="G37" s="47">
        <v>9002</v>
      </c>
      <c r="H37" s="48" t="s">
        <v>144</v>
      </c>
      <c r="I37" s="47" t="s">
        <v>57</v>
      </c>
      <c r="J37" s="49">
        <v>8</v>
      </c>
    </row>
    <row r="38" spans="1:10" ht="54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 t="shared" si="4"/>
        <v>Fri</v>
      </c>
      <c r="E38" s="34">
        <f>+E37+1</f>
        <v>44484</v>
      </c>
      <c r="F38" s="35">
        <v>202052</v>
      </c>
      <c r="G38" s="36">
        <v>9002</v>
      </c>
      <c r="H38" s="43" t="s">
        <v>144</v>
      </c>
      <c r="I38" s="36" t="s">
        <v>57</v>
      </c>
      <c r="J38" s="38">
        <v>7</v>
      </c>
    </row>
    <row r="39" spans="1:10" ht="22.5" customHeight="1" x14ac:dyDescent="0.25">
      <c r="A39" s="31"/>
      <c r="C39" s="40"/>
      <c r="D39" s="33" t="str">
        <f>D38</f>
        <v>Fri</v>
      </c>
      <c r="E39" s="34">
        <f>E38</f>
        <v>44484</v>
      </c>
      <c r="F39" s="35"/>
      <c r="G39" s="36">
        <v>9002</v>
      </c>
      <c r="H39" s="43" t="s">
        <v>146</v>
      </c>
      <c r="I39" s="36" t="s">
        <v>57</v>
      </c>
      <c r="J39" s="38">
        <v>1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 t="shared" si="4"/>
        <v>Sat</v>
      </c>
      <c r="E40" s="34">
        <f>+E38+1</f>
        <v>44485</v>
      </c>
      <c r="F40" s="35"/>
      <c r="G40" s="36"/>
      <c r="H40" s="43"/>
      <c r="I40" s="36"/>
      <c r="J40" s="38"/>
    </row>
    <row r="41" spans="1:10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4"/>
        <v>Sun</v>
      </c>
      <c r="E41" s="34">
        <f t="shared" si="3"/>
        <v>44486</v>
      </c>
      <c r="F41" s="35"/>
      <c r="G41" s="36"/>
      <c r="H41" s="43"/>
      <c r="I41" s="36"/>
      <c r="J41" s="38"/>
    </row>
    <row r="42" spans="1:10" ht="22.5" customHeight="1" x14ac:dyDescent="0.25">
      <c r="A42" s="31">
        <f t="shared" si="0"/>
        <v>1</v>
      </c>
      <c r="B42" s="8">
        <f t="shared" si="1"/>
        <v>1</v>
      </c>
      <c r="C42" s="40"/>
      <c r="D42" s="33" t="str">
        <f t="shared" si="4"/>
        <v>Mo</v>
      </c>
      <c r="E42" s="34">
        <f t="shared" si="3"/>
        <v>44487</v>
      </c>
      <c r="F42" s="35"/>
      <c r="G42" s="36">
        <v>9001</v>
      </c>
      <c r="H42" s="43" t="s">
        <v>147</v>
      </c>
      <c r="I42" s="36" t="s">
        <v>57</v>
      </c>
      <c r="J42" s="38">
        <v>6</v>
      </c>
    </row>
    <row r="43" spans="1:10" ht="22.5" customHeight="1" x14ac:dyDescent="0.25">
      <c r="A43" s="31"/>
      <c r="C43" s="40"/>
      <c r="D43" s="33" t="str">
        <f>D42</f>
        <v>Mo</v>
      </c>
      <c r="E43" s="34">
        <f>E42</f>
        <v>44487</v>
      </c>
      <c r="F43" s="35"/>
      <c r="G43" s="36">
        <v>9001</v>
      </c>
      <c r="H43" s="43" t="s">
        <v>148</v>
      </c>
      <c r="I43" s="36" t="s">
        <v>57</v>
      </c>
      <c r="J43" s="38">
        <v>2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40"/>
      <c r="D44" s="44" t="str">
        <f t="shared" si="4"/>
        <v>Tue</v>
      </c>
      <c r="E44" s="45">
        <f>+E42+1</f>
        <v>44488</v>
      </c>
      <c r="F44" s="46"/>
      <c r="G44" s="47">
        <v>9001</v>
      </c>
      <c r="H44" s="48" t="s">
        <v>149</v>
      </c>
      <c r="I44" s="47" t="s">
        <v>57</v>
      </c>
      <c r="J44" s="138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44488</v>
      </c>
      <c r="F45" s="46">
        <v>202101</v>
      </c>
      <c r="G45" s="47">
        <v>9001</v>
      </c>
      <c r="H45" s="48" t="s">
        <v>150</v>
      </c>
      <c r="I45" s="47" t="s">
        <v>57</v>
      </c>
      <c r="J45" s="138">
        <v>1.5</v>
      </c>
    </row>
    <row r="46" spans="1:10" ht="22.5" customHeight="1" x14ac:dyDescent="0.25">
      <c r="A46" s="31"/>
      <c r="C46" s="40"/>
      <c r="D46" s="44" t="str">
        <f>D45</f>
        <v>Tue</v>
      </c>
      <c r="E46" s="45">
        <f>E45</f>
        <v>44488</v>
      </c>
      <c r="F46" s="46">
        <v>202101</v>
      </c>
      <c r="G46" s="47">
        <v>9001</v>
      </c>
      <c r="H46" s="48" t="s">
        <v>151</v>
      </c>
      <c r="I46" s="47" t="s">
        <v>57</v>
      </c>
      <c r="J46" s="138">
        <v>1.5</v>
      </c>
    </row>
    <row r="47" spans="1:10" ht="22.5" customHeight="1" x14ac:dyDescent="0.25">
      <c r="A47" s="31"/>
      <c r="C47" s="40"/>
      <c r="D47" s="44" t="str">
        <f t="shared" ref="D47:E47" si="10">D46</f>
        <v>Tue</v>
      </c>
      <c r="E47" s="45">
        <f t="shared" si="10"/>
        <v>44488</v>
      </c>
      <c r="F47" s="46"/>
      <c r="G47" s="47">
        <v>9001</v>
      </c>
      <c r="H47" s="48" t="s">
        <v>152</v>
      </c>
      <c r="I47" s="47" t="s">
        <v>57</v>
      </c>
      <c r="J47" s="138">
        <v>2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40"/>
      <c r="D48" s="33" t="str">
        <f t="shared" si="4"/>
        <v>Wed</v>
      </c>
      <c r="E48" s="34">
        <f>+E44+1</f>
        <v>44489</v>
      </c>
      <c r="F48" s="35">
        <v>202052</v>
      </c>
      <c r="G48" s="36">
        <v>9001</v>
      </c>
      <c r="H48" s="43" t="s">
        <v>153</v>
      </c>
      <c r="I48" s="36" t="s">
        <v>57</v>
      </c>
      <c r="J48" s="38">
        <v>2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44489</v>
      </c>
      <c r="F49" s="35">
        <v>202052</v>
      </c>
      <c r="G49" s="36">
        <v>9001</v>
      </c>
      <c r="H49" s="43" t="s">
        <v>154</v>
      </c>
      <c r="I49" s="36" t="s">
        <v>57</v>
      </c>
      <c r="J49" s="38">
        <v>2.5</v>
      </c>
    </row>
    <row r="50" spans="1:10" ht="22.5" customHeight="1" x14ac:dyDescent="0.25">
      <c r="A50" s="31"/>
      <c r="C50" s="40"/>
      <c r="D50" s="33" t="str">
        <f t="shared" ref="D50:E50" si="11">D49</f>
        <v>Wed</v>
      </c>
      <c r="E50" s="34">
        <f t="shared" si="11"/>
        <v>44489</v>
      </c>
      <c r="F50" s="35"/>
      <c r="G50" s="36">
        <v>9001</v>
      </c>
      <c r="H50" s="43" t="s">
        <v>152</v>
      </c>
      <c r="I50" s="36" t="s">
        <v>57</v>
      </c>
      <c r="J50" s="38">
        <v>3.5</v>
      </c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4"/>
        <v>Thu</v>
      </c>
      <c r="E51" s="45">
        <f>+E48+1</f>
        <v>44490</v>
      </c>
      <c r="F51" s="46">
        <v>202052</v>
      </c>
      <c r="G51" s="47">
        <v>9009</v>
      </c>
      <c r="H51" s="48" t="s">
        <v>155</v>
      </c>
      <c r="I51" s="47" t="s">
        <v>57</v>
      </c>
      <c r="J51" s="49">
        <v>2.5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44490</v>
      </c>
      <c r="F52" s="46">
        <v>202052</v>
      </c>
      <c r="G52" s="47">
        <v>9001</v>
      </c>
      <c r="H52" s="48" t="s">
        <v>156</v>
      </c>
      <c r="I52" s="47" t="s">
        <v>57</v>
      </c>
      <c r="J52" s="49">
        <v>3</v>
      </c>
    </row>
    <row r="53" spans="1:10" ht="22.5" customHeight="1" x14ac:dyDescent="0.25">
      <c r="A53" s="31"/>
      <c r="C53" s="40"/>
      <c r="D53" s="44" t="str">
        <f t="shared" ref="D53:E53" si="12">D52</f>
        <v>Thu</v>
      </c>
      <c r="E53" s="45">
        <f t="shared" si="12"/>
        <v>44490</v>
      </c>
      <c r="F53" s="46">
        <v>202052</v>
      </c>
      <c r="G53" s="47">
        <v>9001</v>
      </c>
      <c r="H53" s="48" t="s">
        <v>157</v>
      </c>
      <c r="I53" s="47" t="s">
        <v>57</v>
      </c>
      <c r="J53" s="49">
        <v>2.5</v>
      </c>
    </row>
    <row r="54" spans="1:10" ht="22.5" customHeight="1" x14ac:dyDescent="0.25">
      <c r="A54" s="31">
        <f t="shared" si="0"/>
        <v>1</v>
      </c>
      <c r="B54" s="8">
        <f t="shared" si="1"/>
        <v>5</v>
      </c>
      <c r="C54" s="40"/>
      <c r="D54" s="33" t="str">
        <f t="shared" si="4"/>
        <v>Fri</v>
      </c>
      <c r="E54" s="34">
        <f>+E51+1</f>
        <v>44491</v>
      </c>
      <c r="F54" s="35"/>
      <c r="G54" s="36">
        <v>9014</v>
      </c>
      <c r="H54" s="43" t="s">
        <v>158</v>
      </c>
      <c r="I54" s="36" t="s">
        <v>57</v>
      </c>
      <c r="J54" s="38">
        <v>8</v>
      </c>
    </row>
    <row r="55" spans="1:10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+E54+1</f>
        <v>44492</v>
      </c>
      <c r="F55" s="35"/>
      <c r="G55" s="36"/>
      <c r="H55" s="37"/>
      <c r="I55" s="36"/>
      <c r="J55" s="38"/>
    </row>
    <row r="56" spans="1:10" ht="22.5" customHeight="1" x14ac:dyDescent="0.25">
      <c r="A56" s="31" t="str">
        <f t="shared" si="0"/>
        <v/>
      </c>
      <c r="B56" s="8">
        <f t="shared" si="1"/>
        <v>7</v>
      </c>
      <c r="C56" s="40"/>
      <c r="D56" s="33" t="str">
        <f t="shared" si="4"/>
        <v>Sun</v>
      </c>
      <c r="E56" s="34">
        <f t="shared" ref="E56:E57" si="13">+E55+1</f>
        <v>44493</v>
      </c>
      <c r="F56" s="35"/>
      <c r="G56" s="36"/>
      <c r="H56" s="43"/>
      <c r="I56" s="36"/>
      <c r="J56" s="38"/>
    </row>
    <row r="57" spans="1:10" ht="22.5" customHeight="1" x14ac:dyDescent="0.25">
      <c r="A57" s="31">
        <f t="shared" si="0"/>
        <v>1</v>
      </c>
      <c r="B57" s="8">
        <f t="shared" si="1"/>
        <v>1</v>
      </c>
      <c r="C57" s="40"/>
      <c r="D57" s="33" t="str">
        <f t="shared" si="4"/>
        <v>Mo</v>
      </c>
      <c r="E57" s="34">
        <f t="shared" si="13"/>
        <v>44494</v>
      </c>
      <c r="F57" s="35">
        <v>202118</v>
      </c>
      <c r="G57" s="36">
        <v>9001</v>
      </c>
      <c r="H57" s="43" t="s">
        <v>159</v>
      </c>
      <c r="I57" s="36" t="s">
        <v>57</v>
      </c>
      <c r="J57" s="38">
        <v>8</v>
      </c>
    </row>
    <row r="58" spans="1:10" ht="22.5" customHeight="1" x14ac:dyDescent="0.25">
      <c r="A58" s="31">
        <f t="shared" si="0"/>
        <v>1</v>
      </c>
      <c r="B58" s="8">
        <f t="shared" si="1"/>
        <v>2</v>
      </c>
      <c r="C58" s="40"/>
      <c r="D58" s="44" t="str">
        <f t="shared" si="4"/>
        <v>Tue</v>
      </c>
      <c r="E58" s="45">
        <f>+E57+1</f>
        <v>44495</v>
      </c>
      <c r="F58" s="46"/>
      <c r="G58" s="47">
        <v>9013</v>
      </c>
      <c r="H58" s="48" t="s">
        <v>161</v>
      </c>
      <c r="I58" s="47" t="s">
        <v>57</v>
      </c>
      <c r="J58" s="49">
        <v>4</v>
      </c>
    </row>
    <row r="59" spans="1:10" ht="22.5" customHeight="1" x14ac:dyDescent="0.25">
      <c r="A59" s="31"/>
      <c r="C59" s="40"/>
      <c r="D59" s="44" t="s">
        <v>160</v>
      </c>
      <c r="E59" s="45">
        <f>+E58</f>
        <v>44495</v>
      </c>
      <c r="F59" s="46">
        <v>202052</v>
      </c>
      <c r="G59" s="47">
        <v>9001</v>
      </c>
      <c r="H59" s="48" t="s">
        <v>157</v>
      </c>
      <c r="I59" s="47" t="s">
        <v>57</v>
      </c>
      <c r="J59" s="49">
        <v>2.5</v>
      </c>
    </row>
    <row r="60" spans="1:10" ht="22.5" customHeight="1" x14ac:dyDescent="0.25">
      <c r="A60" s="31"/>
      <c r="C60" s="40"/>
      <c r="D60" s="44" t="str">
        <f>D58</f>
        <v>Tue</v>
      </c>
      <c r="E60" s="45">
        <f>E58</f>
        <v>44495</v>
      </c>
      <c r="F60" s="46">
        <v>202118</v>
      </c>
      <c r="G60" s="47">
        <v>9001</v>
      </c>
      <c r="H60" s="48" t="s">
        <v>159</v>
      </c>
      <c r="I60" s="47" t="s">
        <v>57</v>
      </c>
      <c r="J60" s="49">
        <v>1.5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40"/>
      <c r="D61" s="33" t="str">
        <f t="shared" si="4"/>
        <v>Wed</v>
      </c>
      <c r="E61" s="34">
        <f>+E58+1</f>
        <v>44496</v>
      </c>
      <c r="F61" s="35">
        <v>202118</v>
      </c>
      <c r="G61" s="36">
        <v>9001</v>
      </c>
      <c r="H61" s="43" t="s">
        <v>162</v>
      </c>
      <c r="I61" s="36" t="s">
        <v>57</v>
      </c>
      <c r="J61" s="38">
        <v>4.5</v>
      </c>
    </row>
    <row r="62" spans="1:10" ht="22.5" customHeight="1" x14ac:dyDescent="0.25">
      <c r="A62" s="31"/>
      <c r="C62" s="40"/>
      <c r="D62" s="33" t="str">
        <f>D61</f>
        <v>Wed</v>
      </c>
      <c r="E62" s="34">
        <f>E61</f>
        <v>44496</v>
      </c>
      <c r="F62" s="35">
        <v>202118</v>
      </c>
      <c r="G62" s="36">
        <v>9001</v>
      </c>
      <c r="H62" s="43" t="s">
        <v>163</v>
      </c>
      <c r="I62" s="36" t="s">
        <v>57</v>
      </c>
      <c r="J62" s="38">
        <v>5</v>
      </c>
    </row>
    <row r="63" spans="1:10" ht="22.5" customHeight="1" x14ac:dyDescent="0.25">
      <c r="A63" s="31">
        <f t="shared" si="0"/>
        <v>1</v>
      </c>
      <c r="B63" s="8">
        <f t="shared" si="1"/>
        <v>4</v>
      </c>
      <c r="C63" s="40"/>
      <c r="D63" s="44" t="str">
        <f t="shared" si="4"/>
        <v>Thu</v>
      </c>
      <c r="E63" s="45">
        <f>+E61+1</f>
        <v>44497</v>
      </c>
      <c r="F63" s="46">
        <v>202118</v>
      </c>
      <c r="G63" s="47">
        <v>9001</v>
      </c>
      <c r="H63" s="136" t="s">
        <v>163</v>
      </c>
      <c r="I63" s="47" t="s">
        <v>57</v>
      </c>
      <c r="J63" s="49">
        <v>7</v>
      </c>
    </row>
    <row r="64" spans="1:10" ht="22.5" customHeight="1" x14ac:dyDescent="0.25">
      <c r="A64" s="31"/>
      <c r="C64" s="40"/>
      <c r="D64" s="44" t="str">
        <f>D63</f>
        <v>Thu</v>
      </c>
      <c r="E64" s="45">
        <f>E63</f>
        <v>44497</v>
      </c>
      <c r="F64" s="46">
        <v>202052</v>
      </c>
      <c r="G64" s="47">
        <v>9001</v>
      </c>
      <c r="H64" s="136" t="s">
        <v>164</v>
      </c>
      <c r="I64" s="47" t="s">
        <v>57</v>
      </c>
      <c r="J64" s="49">
        <v>1.5</v>
      </c>
    </row>
    <row r="65" spans="1:10" ht="22.5" customHeight="1" x14ac:dyDescent="0.25">
      <c r="A65" s="31">
        <f t="shared" si="0"/>
        <v>1</v>
      </c>
      <c r="B65" s="8">
        <f>WEEKDAY(E63+1,2)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IF(MONTH(E63+1)&gt;MONTH(E63),"",E63+1)</f>
        <v>44498</v>
      </c>
      <c r="F65" s="35"/>
      <c r="G65" s="36">
        <v>9010</v>
      </c>
      <c r="H65" s="43" t="s">
        <v>18</v>
      </c>
      <c r="I65" s="36"/>
      <c r="J65" s="38">
        <v>8</v>
      </c>
    </row>
    <row r="66" spans="1:10" ht="22.5" customHeight="1" x14ac:dyDescent="0.25">
      <c r="A66" s="31" t="str">
        <f t="shared" si="0"/>
        <v/>
      </c>
      <c r="B66" s="8">
        <v>6</v>
      </c>
      <c r="C66" s="40"/>
      <c r="D66" s="33" t="str">
        <f>IF(B66=1,"Mo",IF(B66=2,"Tue",IF(B66=3,"Wed",IF(B66=4,"Thu",IF(B66=5,"Fri",IF(B66=6,"Sat",IF(B66=7,"Sun","")))))))</f>
        <v>Sat</v>
      </c>
      <c r="E66" s="34">
        <f>IF(MONTH(E65+1)&gt;MONTH(E65),"",E65+1)</f>
        <v>44499</v>
      </c>
      <c r="F66" s="35"/>
      <c r="G66" s="36"/>
      <c r="H66" s="37"/>
      <c r="I66" s="36"/>
      <c r="J66" s="38"/>
    </row>
    <row r="67" spans="1:10" ht="22.5" customHeight="1" thickBot="1" x14ac:dyDescent="0.3">
      <c r="A67" s="31" t="str">
        <f t="shared" si="0"/>
        <v/>
      </c>
      <c r="B67" s="8">
        <v>7</v>
      </c>
      <c r="C67" s="40"/>
      <c r="D67" s="52" t="str">
        <f t="shared" si="4"/>
        <v>Sun</v>
      </c>
      <c r="E67" s="53">
        <f>IF(MONTH(E66+1)&gt;MONTH(E66),"",E66+1)</f>
        <v>44500</v>
      </c>
      <c r="F67" s="54"/>
      <c r="G67" s="55"/>
      <c r="H67" s="56"/>
      <c r="I67" s="55"/>
      <c r="J67" s="57"/>
    </row>
    <row r="68" spans="1:10" ht="30" customHeight="1" x14ac:dyDescent="0.25"/>
    <row r="69" spans="1:10" ht="30" customHeight="1" x14ac:dyDescent="0.25"/>
    <row r="70" spans="1:10" ht="30" customHeight="1" x14ac:dyDescent="0.25"/>
    <row r="71" spans="1:10" ht="30" customHeight="1" x14ac:dyDescent="0.25"/>
    <row r="72" spans="1:10" ht="30" customHeight="1" x14ac:dyDescent="0.25"/>
    <row r="73" spans="1:10" ht="30" customHeight="1" x14ac:dyDescent="0.25"/>
    <row r="74" spans="1:10" ht="30" customHeight="1" x14ac:dyDescent="0.25"/>
    <row r="75" spans="1:10" ht="30" customHeight="1" x14ac:dyDescent="0.25"/>
    <row r="76" spans="1:10" ht="30" customHeight="1" x14ac:dyDescent="0.25"/>
    <row r="77" spans="1:10" ht="30" customHeight="1" x14ac:dyDescent="0.25"/>
    <row r="78" spans="1:10" ht="30" customHeight="1" x14ac:dyDescent="0.25"/>
    <row r="79" spans="1:10" ht="30" customHeight="1" x14ac:dyDescent="0.25"/>
    <row r="80" spans="1:1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</sheetData>
  <mergeCells count="2">
    <mergeCell ref="D1:J1"/>
    <mergeCell ref="D4:E4"/>
  </mergeCells>
  <conditionalFormatting sqref="C11:C65">
    <cfRule type="expression" dxfId="692" priority="75" stopIfTrue="1">
      <formula>IF($A11=1,B11,)</formula>
    </cfRule>
    <cfRule type="expression" dxfId="691" priority="76" stopIfTrue="1">
      <formula>IF($A11="",B11,)</formula>
    </cfRule>
  </conditionalFormatting>
  <conditionalFormatting sqref="E11:E13">
    <cfRule type="expression" dxfId="690" priority="77" stopIfTrue="1">
      <formula>IF($A11="",B11,"")</formula>
    </cfRule>
  </conditionalFormatting>
  <conditionalFormatting sqref="E14:E65">
    <cfRule type="expression" dxfId="689" priority="78" stopIfTrue="1">
      <formula>IF($A14&lt;&gt;1,B14,"")</formula>
    </cfRule>
  </conditionalFormatting>
  <conditionalFormatting sqref="D11:D65">
    <cfRule type="expression" dxfId="688" priority="79" stopIfTrue="1">
      <formula>IF($A11="",B11,)</formula>
    </cfRule>
  </conditionalFormatting>
  <conditionalFormatting sqref="G14 G19:G20 G23:G31 G34:G37 G39:G43 G48:G50 G54:G57 G61:G62">
    <cfRule type="expression" dxfId="687" priority="80" stopIfTrue="1">
      <formula>#REF!="Freelancer"</formula>
    </cfRule>
    <cfRule type="expression" dxfId="686" priority="81" stopIfTrue="1">
      <formula>#REF!="DTC Int. Staff"</formula>
    </cfRule>
  </conditionalFormatting>
  <conditionalFormatting sqref="G25:G31 G37 G39:G43 G54:G57">
    <cfRule type="expression" dxfId="685" priority="73" stopIfTrue="1">
      <formula>$F$5="Freelancer"</formula>
    </cfRule>
    <cfRule type="expression" dxfId="684" priority="74" stopIfTrue="1">
      <formula>$F$5="DTC Int. Staff"</formula>
    </cfRule>
  </conditionalFormatting>
  <conditionalFormatting sqref="G14">
    <cfRule type="expression" dxfId="683" priority="71" stopIfTrue="1">
      <formula>#REF!="Freelancer"</formula>
    </cfRule>
    <cfRule type="expression" dxfId="682" priority="72" stopIfTrue="1">
      <formula>#REF!="DTC Int. Staff"</formula>
    </cfRule>
  </conditionalFormatting>
  <conditionalFormatting sqref="G14">
    <cfRule type="expression" dxfId="681" priority="69" stopIfTrue="1">
      <formula>$F$5="Freelancer"</formula>
    </cfRule>
    <cfRule type="expression" dxfId="680" priority="70" stopIfTrue="1">
      <formula>$F$5="DTC Int. Staff"</formula>
    </cfRule>
  </conditionalFormatting>
  <conditionalFormatting sqref="G15">
    <cfRule type="expression" dxfId="679" priority="67" stopIfTrue="1">
      <formula>#REF!="Freelancer"</formula>
    </cfRule>
    <cfRule type="expression" dxfId="678" priority="68" stopIfTrue="1">
      <formula>#REF!="DTC Int. Staff"</formula>
    </cfRule>
  </conditionalFormatting>
  <conditionalFormatting sqref="G15">
    <cfRule type="expression" dxfId="677" priority="65" stopIfTrue="1">
      <formula>$F$5="Freelancer"</formula>
    </cfRule>
    <cfRule type="expression" dxfId="676" priority="66" stopIfTrue="1">
      <formula>$F$5="DTC Int. Staff"</formula>
    </cfRule>
  </conditionalFormatting>
  <conditionalFormatting sqref="C67">
    <cfRule type="expression" dxfId="675" priority="62" stopIfTrue="1">
      <formula>IF($A67=1,B67,)</formula>
    </cfRule>
    <cfRule type="expression" dxfId="674" priority="63" stopIfTrue="1">
      <formula>IF($A67="",B67,)</formula>
    </cfRule>
  </conditionalFormatting>
  <conditionalFormatting sqref="D67">
    <cfRule type="expression" dxfId="673" priority="64" stopIfTrue="1">
      <formula>IF($A67="",B67,)</formula>
    </cfRule>
  </conditionalFormatting>
  <conditionalFormatting sqref="C66">
    <cfRule type="expression" dxfId="672" priority="59" stopIfTrue="1">
      <formula>IF($A66=1,B66,)</formula>
    </cfRule>
    <cfRule type="expression" dxfId="671" priority="60" stopIfTrue="1">
      <formula>IF($A66="",B66,)</formula>
    </cfRule>
  </conditionalFormatting>
  <conditionalFormatting sqref="D66">
    <cfRule type="expression" dxfId="670" priority="61" stopIfTrue="1">
      <formula>IF($A66="",B66,)</formula>
    </cfRule>
  </conditionalFormatting>
  <conditionalFormatting sqref="E66">
    <cfRule type="expression" dxfId="669" priority="58" stopIfTrue="1">
      <formula>IF($A66&lt;&gt;1,B66,"")</formula>
    </cfRule>
  </conditionalFormatting>
  <conditionalFormatting sqref="E67">
    <cfRule type="expression" dxfId="668" priority="57" stopIfTrue="1">
      <formula>IF($A67&lt;&gt;1,B67,"")</formula>
    </cfRule>
  </conditionalFormatting>
  <conditionalFormatting sqref="G36">
    <cfRule type="expression" dxfId="667" priority="55" stopIfTrue="1">
      <formula>$F$5="Freelancer"</formula>
    </cfRule>
    <cfRule type="expression" dxfId="666" priority="56" stopIfTrue="1">
      <formula>$F$5="DTC Int. Staff"</formula>
    </cfRule>
  </conditionalFormatting>
  <conditionalFormatting sqref="G44:G47">
    <cfRule type="expression" dxfId="665" priority="53" stopIfTrue="1">
      <formula>#REF!="Freelancer"</formula>
    </cfRule>
    <cfRule type="expression" dxfId="664" priority="54" stopIfTrue="1">
      <formula>#REF!="DTC Int. Staff"</formula>
    </cfRule>
  </conditionalFormatting>
  <conditionalFormatting sqref="G44:G47">
    <cfRule type="expression" dxfId="663" priority="51" stopIfTrue="1">
      <formula>$F$5="Freelancer"</formula>
    </cfRule>
    <cfRule type="expression" dxfId="662" priority="52" stopIfTrue="1">
      <formula>$F$5="DTC Int. Staff"</formula>
    </cfRule>
  </conditionalFormatting>
  <conditionalFormatting sqref="G16">
    <cfRule type="expression" dxfId="661" priority="49" stopIfTrue="1">
      <formula>#REF!="Freelancer"</formula>
    </cfRule>
    <cfRule type="expression" dxfId="660" priority="50" stopIfTrue="1">
      <formula>#REF!="DTC Int. Staff"</formula>
    </cfRule>
  </conditionalFormatting>
  <conditionalFormatting sqref="G16">
    <cfRule type="expression" dxfId="659" priority="47" stopIfTrue="1">
      <formula>#REF!="Freelancer"</formula>
    </cfRule>
    <cfRule type="expression" dxfId="658" priority="48" stopIfTrue="1">
      <formula>#REF!="DTC Int. Staff"</formula>
    </cfRule>
  </conditionalFormatting>
  <conditionalFormatting sqref="G16">
    <cfRule type="expression" dxfId="657" priority="45" stopIfTrue="1">
      <formula>$F$5="Freelancer"</formula>
    </cfRule>
    <cfRule type="expression" dxfId="656" priority="46" stopIfTrue="1">
      <formula>$F$5="DTC Int. Staff"</formula>
    </cfRule>
  </conditionalFormatting>
  <conditionalFormatting sqref="G21:G22">
    <cfRule type="expression" dxfId="655" priority="43" stopIfTrue="1">
      <formula>#REF!="Freelancer"</formula>
    </cfRule>
    <cfRule type="expression" dxfId="654" priority="44" stopIfTrue="1">
      <formula>#REF!="DTC Int. Staff"</formula>
    </cfRule>
  </conditionalFormatting>
  <conditionalFormatting sqref="G32">
    <cfRule type="expression" dxfId="653" priority="41" stopIfTrue="1">
      <formula>#REF!="Freelancer"</formula>
    </cfRule>
    <cfRule type="expression" dxfId="652" priority="42" stopIfTrue="1">
      <formula>#REF!="DTC Int. Staff"</formula>
    </cfRule>
  </conditionalFormatting>
  <conditionalFormatting sqref="G32">
    <cfRule type="expression" dxfId="651" priority="39" stopIfTrue="1">
      <formula>$F$5="Freelancer"</formula>
    </cfRule>
    <cfRule type="expression" dxfId="650" priority="40" stopIfTrue="1">
      <formula>$F$5="DTC Int. Staff"</formula>
    </cfRule>
  </conditionalFormatting>
  <conditionalFormatting sqref="G33">
    <cfRule type="expression" dxfId="649" priority="37" stopIfTrue="1">
      <formula>#REF!="Freelancer"</formula>
    </cfRule>
    <cfRule type="expression" dxfId="648" priority="38" stopIfTrue="1">
      <formula>#REF!="DTC Int. Staff"</formula>
    </cfRule>
  </conditionalFormatting>
  <conditionalFormatting sqref="G33">
    <cfRule type="expression" dxfId="647" priority="35" stopIfTrue="1">
      <formula>$F$5="Freelancer"</formula>
    </cfRule>
    <cfRule type="expression" dxfId="646" priority="36" stopIfTrue="1">
      <formula>$F$5="DTC Int. Staff"</formula>
    </cfRule>
  </conditionalFormatting>
  <conditionalFormatting sqref="G38">
    <cfRule type="expression" dxfId="645" priority="33" stopIfTrue="1">
      <formula>#REF!="Freelancer"</formula>
    </cfRule>
    <cfRule type="expression" dxfId="644" priority="34" stopIfTrue="1">
      <formula>#REF!="DTC Int. Staff"</formula>
    </cfRule>
  </conditionalFormatting>
  <conditionalFormatting sqref="G38">
    <cfRule type="expression" dxfId="643" priority="31" stopIfTrue="1">
      <formula>$F$5="Freelancer"</formula>
    </cfRule>
    <cfRule type="expression" dxfId="642" priority="32" stopIfTrue="1">
      <formula>$F$5="DTC Int. Staff"</formula>
    </cfRule>
  </conditionalFormatting>
  <conditionalFormatting sqref="G48">
    <cfRule type="expression" dxfId="641" priority="29" stopIfTrue="1">
      <formula>$F$5="Freelancer"</formula>
    </cfRule>
    <cfRule type="expression" dxfId="640" priority="30" stopIfTrue="1">
      <formula>$F$5="DTC Int. Staff"</formula>
    </cfRule>
  </conditionalFormatting>
  <conditionalFormatting sqref="G49:G50">
    <cfRule type="expression" dxfId="639" priority="27" stopIfTrue="1">
      <formula>$F$5="Freelancer"</formula>
    </cfRule>
    <cfRule type="expression" dxfId="638" priority="28" stopIfTrue="1">
      <formula>$F$5="DTC Int. Staff"</formula>
    </cfRule>
  </conditionalFormatting>
  <conditionalFormatting sqref="G51:G53">
    <cfRule type="expression" dxfId="637" priority="25" stopIfTrue="1">
      <formula>#REF!="Freelancer"</formula>
    </cfRule>
    <cfRule type="expression" dxfId="636" priority="26" stopIfTrue="1">
      <formula>#REF!="DTC Int. Staff"</formula>
    </cfRule>
  </conditionalFormatting>
  <conditionalFormatting sqref="G51:G53">
    <cfRule type="expression" dxfId="635" priority="23" stopIfTrue="1">
      <formula>$F$5="Freelancer"</formula>
    </cfRule>
    <cfRule type="expression" dxfId="634" priority="24" stopIfTrue="1">
      <formula>$F$5="DTC Int. Staff"</formula>
    </cfRule>
  </conditionalFormatting>
  <conditionalFormatting sqref="G57">
    <cfRule type="expression" dxfId="633" priority="21" stopIfTrue="1">
      <formula>$F$5="Freelancer"</formula>
    </cfRule>
    <cfRule type="expression" dxfId="632" priority="22" stopIfTrue="1">
      <formula>$F$5="DTC Int. Staff"</formula>
    </cfRule>
  </conditionalFormatting>
  <conditionalFormatting sqref="G58">
    <cfRule type="expression" dxfId="631" priority="19" stopIfTrue="1">
      <formula>#REF!="Freelancer"</formula>
    </cfRule>
    <cfRule type="expression" dxfId="630" priority="20" stopIfTrue="1">
      <formula>#REF!="DTC Int. Staff"</formula>
    </cfRule>
  </conditionalFormatting>
  <conditionalFormatting sqref="G58">
    <cfRule type="expression" dxfId="629" priority="17" stopIfTrue="1">
      <formula>$F$5="Freelancer"</formula>
    </cfRule>
    <cfRule type="expression" dxfId="628" priority="18" stopIfTrue="1">
      <formula>$F$5="DTC Int. Staff"</formula>
    </cfRule>
  </conditionalFormatting>
  <conditionalFormatting sqref="G60">
    <cfRule type="expression" dxfId="627" priority="15" stopIfTrue="1">
      <formula>#REF!="Freelancer"</formula>
    </cfRule>
    <cfRule type="expression" dxfId="626" priority="16" stopIfTrue="1">
      <formula>#REF!="DTC Int. Staff"</formula>
    </cfRule>
  </conditionalFormatting>
  <conditionalFormatting sqref="G60">
    <cfRule type="expression" dxfId="625" priority="13" stopIfTrue="1">
      <formula>$F$5="Freelancer"</formula>
    </cfRule>
    <cfRule type="expression" dxfId="624" priority="14" stopIfTrue="1">
      <formula>$F$5="DTC Int. Staff"</formula>
    </cfRule>
  </conditionalFormatting>
  <conditionalFormatting sqref="G59">
    <cfRule type="expression" dxfId="623" priority="11" stopIfTrue="1">
      <formula>#REF!="Freelancer"</formula>
    </cfRule>
    <cfRule type="expression" dxfId="622" priority="12" stopIfTrue="1">
      <formula>#REF!="DTC Int. Staff"</formula>
    </cfRule>
  </conditionalFormatting>
  <conditionalFormatting sqref="G59">
    <cfRule type="expression" dxfId="621" priority="9" stopIfTrue="1">
      <formula>$F$5="Freelancer"</formula>
    </cfRule>
    <cfRule type="expression" dxfId="620" priority="10" stopIfTrue="1">
      <formula>$F$5="DTC Int. Staff"</formula>
    </cfRule>
  </conditionalFormatting>
  <conditionalFormatting sqref="G61:G62">
    <cfRule type="expression" dxfId="619" priority="7" stopIfTrue="1">
      <formula>$F$5="Freelancer"</formula>
    </cfRule>
    <cfRule type="expression" dxfId="618" priority="8" stopIfTrue="1">
      <formula>$F$5="DTC Int. Staff"</formula>
    </cfRule>
  </conditionalFormatting>
  <conditionalFormatting sqref="G61:G62">
    <cfRule type="expression" dxfId="617" priority="5" stopIfTrue="1">
      <formula>$F$5="Freelancer"</formula>
    </cfRule>
    <cfRule type="expression" dxfId="616" priority="6" stopIfTrue="1">
      <formula>$F$5="DTC Int. Staff"</formula>
    </cfRule>
  </conditionalFormatting>
  <conditionalFormatting sqref="G63:G64">
    <cfRule type="expression" dxfId="615" priority="3" stopIfTrue="1">
      <formula>#REF!="Freelancer"</formula>
    </cfRule>
    <cfRule type="expression" dxfId="614" priority="4" stopIfTrue="1">
      <formula>#REF!="DTC Int. Staff"</formula>
    </cfRule>
  </conditionalFormatting>
  <conditionalFormatting sqref="G63:G64">
    <cfRule type="expression" dxfId="613" priority="1" stopIfTrue="1">
      <formula>$F$5="Freelancer"</formula>
    </cfRule>
    <cfRule type="expression" dxfId="6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17"/>
  <sheetViews>
    <sheetView showGridLines="0" topLeftCell="E65" zoomScaleNormal="100" workbookViewId="0">
      <selection activeCell="H52" sqref="H5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SUM(J10:J127)</f>
        <v>181.5</v>
      </c>
      <c r="J8" s="25">
        <f>I8/8</f>
        <v>22.6875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64" si="0">IF(OR(C11="f",C11="u",C11="F",C11="U"),"",IF(OR(B11=1,B11=2,B11=3,B11=4,B11=5),1,""))</f>
        <v>1</v>
      </c>
      <c r="B11" s="8">
        <f t="shared" ref="B11:B60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>
        <v>202118</v>
      </c>
      <c r="G11" s="46">
        <v>9001</v>
      </c>
      <c r="H11" s="129" t="s">
        <v>165</v>
      </c>
      <c r="I11" s="46" t="s">
        <v>81</v>
      </c>
      <c r="J11" s="86">
        <v>1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>
        <v>202118</v>
      </c>
      <c r="G12" s="46">
        <v>9001</v>
      </c>
      <c r="H12" s="129" t="s">
        <v>163</v>
      </c>
      <c r="I12" s="46" t="s">
        <v>81</v>
      </c>
      <c r="J12" s="86">
        <v>7</v>
      </c>
    </row>
    <row r="13" spans="1:10" ht="22.5" customHeight="1" x14ac:dyDescent="0.25">
      <c r="A13" s="31"/>
      <c r="B13" s="8">
        <f t="shared" si="1"/>
        <v>2</v>
      </c>
      <c r="C13" s="76"/>
      <c r="D13" s="74" t="str">
        <f>IF(B13=1,"Mo",IF(B13=2,"Tue",IF(B13=3,"Wed",IF(B13=4,"Thu",IF(B13=5,"Fri",IF(B13=6,"Sat",IF(B13=7,"Sun","")))))))</f>
        <v>Tue</v>
      </c>
      <c r="E13" s="34">
        <f>+E11+1</f>
        <v>44502</v>
      </c>
      <c r="F13" s="35"/>
      <c r="G13" s="36">
        <v>9009</v>
      </c>
      <c r="H13" s="137" t="s">
        <v>166</v>
      </c>
      <c r="I13" s="36" t="s">
        <v>57</v>
      </c>
      <c r="J13" s="85">
        <v>1</v>
      </c>
    </row>
    <row r="14" spans="1:10" ht="22.5" customHeight="1" x14ac:dyDescent="0.25">
      <c r="A14" s="31"/>
      <c r="C14" s="76"/>
      <c r="D14" s="74" t="str">
        <f>D13</f>
        <v>Tue</v>
      </c>
      <c r="E14" s="34">
        <f>E13</f>
        <v>44502</v>
      </c>
      <c r="F14" s="35">
        <v>202118</v>
      </c>
      <c r="G14" s="36">
        <v>9001</v>
      </c>
      <c r="H14" s="43" t="s">
        <v>167</v>
      </c>
      <c r="I14" s="36" t="s">
        <v>57</v>
      </c>
      <c r="J14" s="85">
        <v>6.5</v>
      </c>
    </row>
    <row r="15" spans="1:10" ht="34.5" customHeight="1" x14ac:dyDescent="0.25">
      <c r="A15" s="31"/>
      <c r="C15" s="76"/>
      <c r="D15" s="74" t="str">
        <f t="shared" ref="D15:E15" si="2">D14</f>
        <v>Tue</v>
      </c>
      <c r="E15" s="34">
        <f t="shared" si="2"/>
        <v>44502</v>
      </c>
      <c r="F15" s="35">
        <v>202118</v>
      </c>
      <c r="G15" s="36">
        <v>9001</v>
      </c>
      <c r="H15" s="43" t="s">
        <v>168</v>
      </c>
      <c r="I15" s="36" t="s">
        <v>57</v>
      </c>
      <c r="J15" s="85">
        <v>0.5</v>
      </c>
    </row>
    <row r="16" spans="1:10" ht="22.5" customHeight="1" x14ac:dyDescent="0.25">
      <c r="A16" s="31"/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+E13+1</f>
        <v>44503</v>
      </c>
      <c r="F16" s="46">
        <v>202118</v>
      </c>
      <c r="G16" s="46">
        <v>9001</v>
      </c>
      <c r="H16" s="48" t="s">
        <v>169</v>
      </c>
      <c r="I16" s="46" t="s">
        <v>81</v>
      </c>
      <c r="J16" s="86">
        <v>5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44503</v>
      </c>
      <c r="F17" s="46">
        <v>202118</v>
      </c>
      <c r="G17" s="46">
        <v>9001</v>
      </c>
      <c r="H17" s="48" t="s">
        <v>170</v>
      </c>
      <c r="I17" s="46" t="s">
        <v>81</v>
      </c>
      <c r="J17" s="86">
        <v>3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6"/>
      <c r="D18" s="74" t="str">
        <f t="shared" ref="D18:D60" si="3">IF(B18=1,"Mo",IF(B18=2,"Tue",IF(B18=3,"Wed",IF(B18=4,"Thu",IF(B18=5,"Fri",IF(B18=6,"Sat",IF(B18=7,"Sun","")))))))</f>
        <v>Thu</v>
      </c>
      <c r="E18" s="34">
        <f>+E16+1</f>
        <v>44504</v>
      </c>
      <c r="F18" s="35">
        <v>202118</v>
      </c>
      <c r="G18" s="36">
        <v>9001</v>
      </c>
      <c r="H18" s="43" t="s">
        <v>171</v>
      </c>
      <c r="I18" s="36" t="s">
        <v>57</v>
      </c>
      <c r="J18" s="85">
        <v>3</v>
      </c>
    </row>
    <row r="19" spans="1:10" ht="22.5" customHeight="1" x14ac:dyDescent="0.25">
      <c r="A19" s="31"/>
      <c r="C19" s="76"/>
      <c r="D19" s="74" t="str">
        <f>D18</f>
        <v>Thu</v>
      </c>
      <c r="E19" s="34">
        <f>E18</f>
        <v>44504</v>
      </c>
      <c r="F19" s="35">
        <v>202118</v>
      </c>
      <c r="G19" s="36">
        <v>9001</v>
      </c>
      <c r="H19" s="43" t="s">
        <v>172</v>
      </c>
      <c r="I19" s="36" t="s">
        <v>57</v>
      </c>
      <c r="J19" s="85">
        <v>1</v>
      </c>
    </row>
    <row r="20" spans="1:10" ht="22.5" customHeight="1" x14ac:dyDescent="0.25">
      <c r="A20" s="31"/>
      <c r="C20" s="76"/>
      <c r="D20" s="74" t="str">
        <f t="shared" ref="D20:E22" si="4">D19</f>
        <v>Thu</v>
      </c>
      <c r="E20" s="34">
        <f t="shared" si="4"/>
        <v>44504</v>
      </c>
      <c r="F20" s="35">
        <v>202118</v>
      </c>
      <c r="G20" s="36">
        <v>9001</v>
      </c>
      <c r="H20" s="43" t="s">
        <v>173</v>
      </c>
      <c r="I20" s="36" t="s">
        <v>57</v>
      </c>
      <c r="J20" s="85">
        <v>1</v>
      </c>
    </row>
    <row r="21" spans="1:10" ht="22.5" customHeight="1" x14ac:dyDescent="0.25">
      <c r="A21" s="31"/>
      <c r="C21" s="76"/>
      <c r="D21" s="74" t="str">
        <f t="shared" si="4"/>
        <v>Thu</v>
      </c>
      <c r="E21" s="34">
        <f t="shared" si="4"/>
        <v>44504</v>
      </c>
      <c r="F21" s="35">
        <v>202118</v>
      </c>
      <c r="G21" s="36">
        <v>9001</v>
      </c>
      <c r="H21" s="43" t="s">
        <v>174</v>
      </c>
      <c r="I21" s="36" t="s">
        <v>57</v>
      </c>
      <c r="J21" s="85">
        <v>2</v>
      </c>
    </row>
    <row r="22" spans="1:10" ht="22.5" customHeight="1" x14ac:dyDescent="0.25">
      <c r="A22" s="31"/>
      <c r="C22" s="76"/>
      <c r="D22" s="74" t="str">
        <f t="shared" si="4"/>
        <v>Thu</v>
      </c>
      <c r="E22" s="34">
        <f t="shared" si="4"/>
        <v>44504</v>
      </c>
      <c r="F22" s="35">
        <v>202118</v>
      </c>
      <c r="G22" s="36">
        <v>9001</v>
      </c>
      <c r="H22" s="43" t="s">
        <v>175</v>
      </c>
      <c r="I22" s="36" t="s">
        <v>57</v>
      </c>
      <c r="J22" s="85">
        <v>1</v>
      </c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7" t="str">
        <f t="shared" si="3"/>
        <v>Fri</v>
      </c>
      <c r="E23" s="45">
        <f>+E18+1</f>
        <v>44505</v>
      </c>
      <c r="F23" s="46"/>
      <c r="G23" s="46">
        <v>9001</v>
      </c>
      <c r="H23" s="48" t="s">
        <v>181</v>
      </c>
      <c r="I23" s="46" t="s">
        <v>81</v>
      </c>
      <c r="J23" s="86">
        <v>0.5</v>
      </c>
    </row>
    <row r="24" spans="1:10" ht="32" customHeight="1" x14ac:dyDescent="0.25">
      <c r="A24" s="31"/>
      <c r="C24" s="76"/>
      <c r="D24" s="77" t="str">
        <f>D23</f>
        <v>Fri</v>
      </c>
      <c r="E24" s="45">
        <f>E23</f>
        <v>44505</v>
      </c>
      <c r="F24" s="46">
        <v>202118</v>
      </c>
      <c r="G24" s="46">
        <v>9001</v>
      </c>
      <c r="H24" s="48" t="s">
        <v>176</v>
      </c>
      <c r="I24" s="46" t="s">
        <v>81</v>
      </c>
      <c r="J24" s="86">
        <v>3.5</v>
      </c>
    </row>
    <row r="25" spans="1:10" ht="22.5" customHeight="1" x14ac:dyDescent="0.25">
      <c r="A25" s="31"/>
      <c r="C25" s="76"/>
      <c r="D25" s="77" t="str">
        <f t="shared" ref="D25:E26" si="5">D24</f>
        <v>Fri</v>
      </c>
      <c r="E25" s="45">
        <f t="shared" si="5"/>
        <v>44505</v>
      </c>
      <c r="F25" s="46">
        <v>202118</v>
      </c>
      <c r="G25" s="46">
        <v>9001</v>
      </c>
      <c r="H25" s="48" t="s">
        <v>177</v>
      </c>
      <c r="I25" s="46" t="s">
        <v>81</v>
      </c>
      <c r="J25" s="86">
        <v>4</v>
      </c>
    </row>
    <row r="26" spans="1:10" ht="22.5" customHeight="1" x14ac:dyDescent="0.25">
      <c r="A26" s="31"/>
      <c r="C26" s="76"/>
      <c r="D26" s="77" t="str">
        <f t="shared" si="5"/>
        <v>Fri</v>
      </c>
      <c r="E26" s="45">
        <f t="shared" si="5"/>
        <v>44505</v>
      </c>
      <c r="F26" s="46">
        <v>202118</v>
      </c>
      <c r="G26" s="46">
        <v>9001</v>
      </c>
      <c r="H26" s="48" t="s">
        <v>178</v>
      </c>
      <c r="I26" s="46" t="s">
        <v>81</v>
      </c>
      <c r="J26" s="86">
        <v>0.5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76"/>
      <c r="D27" s="74" t="str">
        <f t="shared" si="3"/>
        <v>Sat</v>
      </c>
      <c r="E27" s="34">
        <f>+E23+1</f>
        <v>44506</v>
      </c>
      <c r="F27" s="65"/>
      <c r="G27" s="66"/>
      <c r="H27" s="70"/>
      <c r="I27" s="66"/>
      <c r="J27" s="87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76"/>
      <c r="D28" s="77" t="str">
        <f t="shared" si="3"/>
        <v>Sun</v>
      </c>
      <c r="E28" s="45">
        <f>+E27+1</f>
        <v>44507</v>
      </c>
      <c r="F28" s="65"/>
      <c r="G28" s="66"/>
      <c r="H28" s="67"/>
      <c r="I28" s="66"/>
      <c r="J28" s="87"/>
    </row>
    <row r="29" spans="1:10" ht="33" customHeight="1" x14ac:dyDescent="0.25">
      <c r="A29" s="31">
        <f t="shared" si="0"/>
        <v>1</v>
      </c>
      <c r="B29" s="8">
        <f t="shared" si="1"/>
        <v>1</v>
      </c>
      <c r="C29" s="76"/>
      <c r="D29" s="74" t="str">
        <f>IF(B29=1,"Mo",IF(B29=2,"Tue",IF(B29=3,"Wed",IF(B29=4,"Thu",IF(B29=5,"Fri",IF(B29=6,"Sat",IF(B29=7,"Sun","")))))))</f>
        <v>Mo</v>
      </c>
      <c r="E29" s="34">
        <f>+E28+1</f>
        <v>44508</v>
      </c>
      <c r="F29" s="35">
        <v>202118</v>
      </c>
      <c r="G29" s="36">
        <v>9001</v>
      </c>
      <c r="H29" s="43" t="s">
        <v>176</v>
      </c>
      <c r="I29" s="36" t="s">
        <v>57</v>
      </c>
      <c r="J29" s="85">
        <v>7</v>
      </c>
    </row>
    <row r="30" spans="1:10" ht="22.5" customHeight="1" x14ac:dyDescent="0.25">
      <c r="A30" s="31"/>
      <c r="C30" s="76"/>
      <c r="D30" s="74" t="str">
        <f t="shared" ref="D30:E31" si="6">D29</f>
        <v>Mo</v>
      </c>
      <c r="E30" s="34">
        <f t="shared" si="6"/>
        <v>44508</v>
      </c>
      <c r="F30" s="35">
        <v>202118</v>
      </c>
      <c r="G30" s="36">
        <v>9001</v>
      </c>
      <c r="H30" s="43" t="s">
        <v>179</v>
      </c>
      <c r="I30" s="36" t="s">
        <v>57</v>
      </c>
      <c r="J30" s="85">
        <v>0.5</v>
      </c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44508</v>
      </c>
      <c r="F31" s="35">
        <v>202118</v>
      </c>
      <c r="G31" s="36">
        <v>9001</v>
      </c>
      <c r="H31" s="43" t="s">
        <v>180</v>
      </c>
      <c r="I31" s="36" t="s">
        <v>57</v>
      </c>
      <c r="J31" s="85">
        <v>0.5</v>
      </c>
    </row>
    <row r="32" spans="1:10" ht="36" customHeight="1" x14ac:dyDescent="0.25">
      <c r="A32" s="31">
        <f t="shared" si="0"/>
        <v>1</v>
      </c>
      <c r="B32" s="8">
        <f t="shared" si="1"/>
        <v>2</v>
      </c>
      <c r="C32" s="76"/>
      <c r="D32" s="77" t="str">
        <f>IF(B32=1,"Mo",IF(B32=2,"Tue",IF(B32=3,"Wed",IF(B32=4,"Thu",IF(B32=5,"Fri",IF(B32=6,"Sat",IF(B32=7,"Sun","")))))))</f>
        <v>Tue</v>
      </c>
      <c r="E32" s="45">
        <f>+E29+1</f>
        <v>44509</v>
      </c>
      <c r="F32" s="46">
        <v>202118</v>
      </c>
      <c r="G32" s="46">
        <v>9001</v>
      </c>
      <c r="H32" s="48" t="s">
        <v>176</v>
      </c>
      <c r="I32" s="46" t="s">
        <v>57</v>
      </c>
      <c r="J32" s="86">
        <v>8</v>
      </c>
    </row>
    <row r="33" spans="1:10" ht="39" customHeight="1" x14ac:dyDescent="0.25">
      <c r="A33" s="31">
        <f t="shared" si="0"/>
        <v>1</v>
      </c>
      <c r="B33" s="8">
        <f t="shared" si="1"/>
        <v>3</v>
      </c>
      <c r="C33" s="76"/>
      <c r="D33" s="74" t="str">
        <f>IF(B33=1,"Mo",IF(B33=2,"Tue",IF(B33=3,"Wed",IF(B33=4,"Thu",IF(B33=5,"Fri",IF(B33=6,"Sat",IF(B33=7,"Sun","")))))))</f>
        <v>Wed</v>
      </c>
      <c r="E33" s="34">
        <f>+E32+1</f>
        <v>44510</v>
      </c>
      <c r="F33" s="35">
        <v>202118</v>
      </c>
      <c r="G33" s="36">
        <v>9001</v>
      </c>
      <c r="H33" s="43" t="s">
        <v>176</v>
      </c>
      <c r="I33" s="36" t="s">
        <v>81</v>
      </c>
      <c r="J33" s="85">
        <v>8</v>
      </c>
    </row>
    <row r="34" spans="1:10" s="69" customFormat="1" ht="22.5" customHeight="1" x14ac:dyDescent="0.25">
      <c r="A34" s="31">
        <f t="shared" si="0"/>
        <v>1</v>
      </c>
      <c r="B34" s="69">
        <f t="shared" si="1"/>
        <v>4</v>
      </c>
      <c r="C34" s="78"/>
      <c r="D34" s="77" t="str">
        <f t="shared" si="3"/>
        <v>Thu</v>
      </c>
      <c r="E34" s="45">
        <f>+E33+1</f>
        <v>44511</v>
      </c>
      <c r="F34" s="46"/>
      <c r="G34" s="46">
        <v>9001</v>
      </c>
      <c r="H34" s="48" t="s">
        <v>182</v>
      </c>
      <c r="I34" s="46" t="s">
        <v>81</v>
      </c>
      <c r="J34" s="86">
        <v>5.5</v>
      </c>
    </row>
    <row r="35" spans="1:10" s="69" customFormat="1" ht="34.5" customHeight="1" x14ac:dyDescent="0.25">
      <c r="A35" s="31"/>
      <c r="C35" s="78"/>
      <c r="D35" s="77" t="str">
        <f>D34</f>
        <v>Thu</v>
      </c>
      <c r="E35" s="45">
        <f>E34</f>
        <v>44511</v>
      </c>
      <c r="F35" s="46">
        <v>202118</v>
      </c>
      <c r="G35" s="46">
        <v>9001</v>
      </c>
      <c r="H35" s="48" t="s">
        <v>183</v>
      </c>
      <c r="I35" s="46" t="s">
        <v>81</v>
      </c>
      <c r="J35" s="86">
        <v>3</v>
      </c>
    </row>
    <row r="36" spans="1:10" s="69" customFormat="1" ht="30" customHeight="1" x14ac:dyDescent="0.25">
      <c r="A36" s="31">
        <f t="shared" si="0"/>
        <v>1</v>
      </c>
      <c r="B36" s="69">
        <f t="shared" si="1"/>
        <v>5</v>
      </c>
      <c r="C36" s="78"/>
      <c r="D36" s="74" t="str">
        <f t="shared" si="3"/>
        <v>Fri</v>
      </c>
      <c r="E36" s="34">
        <f>+E34+1</f>
        <v>44512</v>
      </c>
      <c r="F36" s="35">
        <v>202118</v>
      </c>
      <c r="G36" s="36">
        <v>9001</v>
      </c>
      <c r="H36" s="139" t="s">
        <v>176</v>
      </c>
      <c r="I36" s="36" t="s">
        <v>81</v>
      </c>
      <c r="J36" s="87">
        <v>4</v>
      </c>
    </row>
    <row r="37" spans="1:10" s="69" customFormat="1" ht="32.5" customHeight="1" x14ac:dyDescent="0.25">
      <c r="A37" s="31"/>
      <c r="C37" s="78"/>
      <c r="D37" s="74" t="str">
        <f t="shared" ref="D37:E38" si="7">D36</f>
        <v>Fri</v>
      </c>
      <c r="E37" s="34">
        <f t="shared" si="7"/>
        <v>44512</v>
      </c>
      <c r="F37" s="35">
        <v>202118</v>
      </c>
      <c r="G37" s="36">
        <v>9001</v>
      </c>
      <c r="H37" s="139" t="s">
        <v>183</v>
      </c>
      <c r="I37" s="36" t="s">
        <v>81</v>
      </c>
      <c r="J37" s="87">
        <v>2</v>
      </c>
    </row>
    <row r="38" spans="1:10" s="69" customFormat="1" ht="22.5" customHeight="1" x14ac:dyDescent="0.25">
      <c r="A38" s="31"/>
      <c r="C38" s="78"/>
      <c r="D38" s="74" t="str">
        <f t="shared" si="7"/>
        <v>Fri</v>
      </c>
      <c r="E38" s="34">
        <f t="shared" si="7"/>
        <v>44512</v>
      </c>
      <c r="F38" s="65"/>
      <c r="G38" s="66"/>
      <c r="H38" s="139" t="s">
        <v>184</v>
      </c>
      <c r="I38" s="36" t="s">
        <v>81</v>
      </c>
      <c r="J38" s="87">
        <v>2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6"/>
      <c r="D39" s="77" t="str">
        <f t="shared" si="3"/>
        <v>Sat</v>
      </c>
      <c r="E39" s="45">
        <f>+E36+1</f>
        <v>44513</v>
      </c>
      <c r="F39" s="46"/>
      <c r="G39" s="47"/>
      <c r="H39" s="48"/>
      <c r="I39" s="47"/>
      <c r="J39" s="86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6"/>
      <c r="D40" s="77" t="str">
        <f t="shared" si="3"/>
        <v>Sun</v>
      </c>
      <c r="E40" s="45">
        <f>+E39+1</f>
        <v>44514</v>
      </c>
      <c r="F40" s="46"/>
      <c r="G40" s="47"/>
      <c r="H40" s="48"/>
      <c r="I40" s="47"/>
      <c r="J40" s="86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76"/>
      <c r="D41" s="74" t="str">
        <f t="shared" si="3"/>
        <v>Mo</v>
      </c>
      <c r="E41" s="34">
        <f>+E40+1</f>
        <v>44515</v>
      </c>
      <c r="F41" s="35"/>
      <c r="G41" s="36">
        <v>9001</v>
      </c>
      <c r="H41" s="43" t="s">
        <v>185</v>
      </c>
      <c r="I41" s="36" t="s">
        <v>57</v>
      </c>
      <c r="J41" s="85">
        <v>6</v>
      </c>
    </row>
    <row r="42" spans="1:10" ht="36.5" customHeight="1" x14ac:dyDescent="0.25">
      <c r="A42" s="31"/>
      <c r="C42" s="76"/>
      <c r="D42" s="74" t="str">
        <f>D41</f>
        <v>Mo</v>
      </c>
      <c r="E42" s="34">
        <f>E41</f>
        <v>44515</v>
      </c>
      <c r="F42" s="35">
        <v>202118</v>
      </c>
      <c r="G42" s="36">
        <v>9001</v>
      </c>
      <c r="H42" s="141" t="s">
        <v>183</v>
      </c>
      <c r="I42" s="36" t="s">
        <v>57</v>
      </c>
      <c r="J42" s="85">
        <v>1.5</v>
      </c>
    </row>
    <row r="43" spans="1:10" ht="39" customHeight="1" x14ac:dyDescent="0.25">
      <c r="A43" s="31"/>
      <c r="C43" s="76"/>
      <c r="D43" s="74" t="str">
        <f t="shared" ref="D43:E43" si="8">D42</f>
        <v>Mo</v>
      </c>
      <c r="E43" s="34">
        <f t="shared" si="8"/>
        <v>44515</v>
      </c>
      <c r="F43" s="35">
        <v>202118</v>
      </c>
      <c r="G43" s="36">
        <v>9001</v>
      </c>
      <c r="H43" s="140" t="s">
        <v>176</v>
      </c>
      <c r="I43" s="36" t="s">
        <v>57</v>
      </c>
      <c r="J43" s="85">
        <v>1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 t="shared" si="3"/>
        <v>Tue</v>
      </c>
      <c r="E44" s="45">
        <f>+E41+1</f>
        <v>44516</v>
      </c>
      <c r="F44" s="46"/>
      <c r="G44" s="46">
        <v>9001</v>
      </c>
      <c r="H44" s="48" t="s">
        <v>185</v>
      </c>
      <c r="I44" s="46" t="s">
        <v>81</v>
      </c>
      <c r="J44" s="86">
        <v>5</v>
      </c>
    </row>
    <row r="45" spans="1:10" ht="34.5" customHeight="1" x14ac:dyDescent="0.25">
      <c r="A45" s="31"/>
      <c r="C45" s="76"/>
      <c r="D45" s="77" t="str">
        <f>D44</f>
        <v>Tue</v>
      </c>
      <c r="E45" s="45">
        <f>E44</f>
        <v>44516</v>
      </c>
      <c r="F45" s="46">
        <v>202118</v>
      </c>
      <c r="G45" s="46">
        <v>9001</v>
      </c>
      <c r="H45" s="48" t="s">
        <v>176</v>
      </c>
      <c r="I45" s="46" t="s">
        <v>81</v>
      </c>
      <c r="J45" s="86">
        <v>4</v>
      </c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76"/>
      <c r="D46" s="74" t="str">
        <f t="shared" si="3"/>
        <v>Wed</v>
      </c>
      <c r="E46" s="34">
        <f>+E44+1</f>
        <v>44517</v>
      </c>
      <c r="F46" s="35">
        <v>202118</v>
      </c>
      <c r="G46" s="36">
        <v>9001</v>
      </c>
      <c r="H46" s="43" t="s">
        <v>186</v>
      </c>
      <c r="I46" s="36" t="s">
        <v>81</v>
      </c>
      <c r="J46" s="85">
        <v>9</v>
      </c>
    </row>
    <row r="47" spans="1:10" ht="22.5" customHeight="1" x14ac:dyDescent="0.25">
      <c r="A47" s="31">
        <f t="shared" si="0"/>
        <v>1</v>
      </c>
      <c r="B47" s="8">
        <f t="shared" si="1"/>
        <v>4</v>
      </c>
      <c r="C47" s="76"/>
      <c r="D47" s="77" t="str">
        <f t="shared" si="3"/>
        <v>Thu</v>
      </c>
      <c r="E47" s="45">
        <f>+E46+1</f>
        <v>44518</v>
      </c>
      <c r="F47" s="46">
        <v>202118</v>
      </c>
      <c r="G47" s="46">
        <v>9001</v>
      </c>
      <c r="H47" s="48" t="s">
        <v>186</v>
      </c>
      <c r="I47" s="46" t="s">
        <v>81</v>
      </c>
      <c r="J47" s="86">
        <v>8.5</v>
      </c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 t="shared" si="3"/>
        <v>Fri</v>
      </c>
      <c r="E48" s="34">
        <f>+E47+1</f>
        <v>44519</v>
      </c>
      <c r="F48" s="35">
        <v>202118</v>
      </c>
      <c r="G48" s="36">
        <v>9001</v>
      </c>
      <c r="H48" s="43" t="s">
        <v>186</v>
      </c>
      <c r="I48" s="36" t="s">
        <v>81</v>
      </c>
      <c r="J48" s="87">
        <v>5.5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44519</v>
      </c>
      <c r="F49" s="35">
        <v>202118</v>
      </c>
      <c r="G49" s="36">
        <v>9001</v>
      </c>
      <c r="H49" s="67" t="s">
        <v>187</v>
      </c>
      <c r="I49" s="36" t="s">
        <v>81</v>
      </c>
      <c r="J49" s="87">
        <v>2.5</v>
      </c>
    </row>
    <row r="50" spans="1:10" ht="22.5" customHeight="1" x14ac:dyDescent="0.25">
      <c r="A50" s="31" t="str">
        <f t="shared" si="0"/>
        <v/>
      </c>
      <c r="B50" s="8">
        <f t="shared" si="1"/>
        <v>6</v>
      </c>
      <c r="C50" s="76"/>
      <c r="D50" s="74" t="str">
        <f t="shared" si="3"/>
        <v>Sat</v>
      </c>
      <c r="E50" s="34">
        <f>+E48+1</f>
        <v>44520</v>
      </c>
      <c r="F50" s="35"/>
      <c r="G50" s="36"/>
      <c r="H50" s="43"/>
      <c r="I50" s="36"/>
      <c r="J50" s="85"/>
    </row>
    <row r="51" spans="1:10" ht="22.5" customHeight="1" x14ac:dyDescent="0.25">
      <c r="A51" s="31" t="str">
        <f t="shared" si="0"/>
        <v/>
      </c>
      <c r="B51" s="8">
        <f t="shared" si="1"/>
        <v>7</v>
      </c>
      <c r="C51" s="76"/>
      <c r="D51" s="77" t="str">
        <f t="shared" si="3"/>
        <v>Sun</v>
      </c>
      <c r="E51" s="45">
        <f>+E50+1</f>
        <v>44521</v>
      </c>
      <c r="F51" s="46"/>
      <c r="G51" s="47"/>
      <c r="H51" s="48"/>
      <c r="I51" s="47"/>
      <c r="J51" s="86"/>
    </row>
    <row r="52" spans="1:10" ht="22.5" customHeight="1" x14ac:dyDescent="0.25">
      <c r="A52" s="31">
        <f t="shared" si="0"/>
        <v>1</v>
      </c>
      <c r="B52" s="8">
        <f t="shared" si="1"/>
        <v>1</v>
      </c>
      <c r="C52" s="76"/>
      <c r="D52" s="74" t="str">
        <f t="shared" si="3"/>
        <v>Mo</v>
      </c>
      <c r="E52" s="34">
        <f>+E51+1</f>
        <v>44522</v>
      </c>
      <c r="F52" s="35">
        <v>202118</v>
      </c>
      <c r="G52" s="36">
        <v>9001</v>
      </c>
      <c r="H52" s="43" t="s">
        <v>186</v>
      </c>
      <c r="I52" s="36" t="s">
        <v>57</v>
      </c>
      <c r="J52" s="85">
        <v>8</v>
      </c>
    </row>
    <row r="53" spans="1:10" ht="22.5" customHeight="1" x14ac:dyDescent="0.25">
      <c r="A53" s="31"/>
      <c r="C53" s="76"/>
      <c r="D53" s="74" t="str">
        <f>D52</f>
        <v>Mo</v>
      </c>
      <c r="E53" s="34">
        <f>E52</f>
        <v>44522</v>
      </c>
      <c r="F53" s="35">
        <v>202118</v>
      </c>
      <c r="G53" s="36">
        <v>9001</v>
      </c>
      <c r="H53" s="43" t="s">
        <v>188</v>
      </c>
      <c r="I53" s="36" t="s">
        <v>57</v>
      </c>
      <c r="J53" s="85">
        <v>1</v>
      </c>
    </row>
    <row r="54" spans="1:10" ht="22.5" customHeight="1" x14ac:dyDescent="0.25">
      <c r="A54" s="31">
        <f t="shared" si="0"/>
        <v>1</v>
      </c>
      <c r="B54" s="8">
        <f t="shared" si="1"/>
        <v>2</v>
      </c>
      <c r="C54" s="76"/>
      <c r="D54" s="77" t="str">
        <f t="shared" si="3"/>
        <v>Tue</v>
      </c>
      <c r="E54" s="45">
        <f>+E52+1</f>
        <v>44523</v>
      </c>
      <c r="F54" s="46">
        <v>202118</v>
      </c>
      <c r="G54" s="46">
        <v>9001</v>
      </c>
      <c r="H54" s="48" t="s">
        <v>186</v>
      </c>
      <c r="I54" s="46" t="s">
        <v>81</v>
      </c>
      <c r="J54" s="86">
        <v>8</v>
      </c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76"/>
      <c r="D55" s="74" t="str">
        <f t="shared" si="3"/>
        <v>Wed</v>
      </c>
      <c r="E55" s="34">
        <f>+E54+1</f>
        <v>44524</v>
      </c>
      <c r="F55" s="35">
        <v>202118</v>
      </c>
      <c r="G55" s="36">
        <v>9001</v>
      </c>
      <c r="H55" s="43" t="s">
        <v>186</v>
      </c>
      <c r="I55" s="36" t="s">
        <v>81</v>
      </c>
      <c r="J55" s="85">
        <v>8</v>
      </c>
    </row>
    <row r="56" spans="1:10" ht="22.5" customHeight="1" x14ac:dyDescent="0.25">
      <c r="A56" s="31">
        <f t="shared" si="0"/>
        <v>1</v>
      </c>
      <c r="B56" s="8">
        <f t="shared" si="1"/>
        <v>4</v>
      </c>
      <c r="C56" s="76"/>
      <c r="D56" s="77" t="str">
        <f t="shared" si="3"/>
        <v>Thu</v>
      </c>
      <c r="E56" s="45">
        <f>+E55+1</f>
        <v>44525</v>
      </c>
      <c r="F56" s="46">
        <v>202118</v>
      </c>
      <c r="G56" s="46">
        <v>9001</v>
      </c>
      <c r="H56" s="48" t="s">
        <v>186</v>
      </c>
      <c r="I56" s="46" t="s">
        <v>57</v>
      </c>
      <c r="J56" s="86">
        <v>8</v>
      </c>
    </row>
    <row r="57" spans="1:10" ht="22.5" customHeight="1" x14ac:dyDescent="0.25">
      <c r="A57" s="31">
        <f t="shared" si="0"/>
        <v>1</v>
      </c>
      <c r="B57" s="8">
        <f t="shared" si="1"/>
        <v>5</v>
      </c>
      <c r="C57" s="76"/>
      <c r="D57" s="74" t="str">
        <f t="shared" si="3"/>
        <v>Fri</v>
      </c>
      <c r="E57" s="34">
        <f>+E56+1</f>
        <v>44526</v>
      </c>
      <c r="F57" s="35">
        <v>202118</v>
      </c>
      <c r="G57" s="36">
        <v>9001</v>
      </c>
      <c r="H57" s="43" t="s">
        <v>186</v>
      </c>
      <c r="I57" s="36" t="s">
        <v>81</v>
      </c>
      <c r="J57" s="87">
        <v>6</v>
      </c>
    </row>
    <row r="58" spans="1:10" ht="22.5" customHeight="1" x14ac:dyDescent="0.25">
      <c r="A58" s="31"/>
      <c r="C58" s="76"/>
      <c r="D58" s="74" t="str">
        <f>D57</f>
        <v>Fri</v>
      </c>
      <c r="E58" s="34">
        <f>E57</f>
        <v>44526</v>
      </c>
      <c r="F58" s="35">
        <v>202118</v>
      </c>
      <c r="G58" s="36">
        <v>9001</v>
      </c>
      <c r="H58" s="67" t="s">
        <v>189</v>
      </c>
      <c r="I58" s="36" t="s">
        <v>81</v>
      </c>
      <c r="J58" s="87">
        <v>2</v>
      </c>
    </row>
    <row r="59" spans="1:10" ht="22.5" customHeight="1" x14ac:dyDescent="0.25">
      <c r="A59" s="31" t="str">
        <f t="shared" si="0"/>
        <v/>
      </c>
      <c r="B59" s="8">
        <f t="shared" si="1"/>
        <v>6</v>
      </c>
      <c r="C59" s="76"/>
      <c r="D59" s="74" t="str">
        <f t="shared" si="3"/>
        <v>Sat</v>
      </c>
      <c r="E59" s="34">
        <f>+E57+1</f>
        <v>44527</v>
      </c>
      <c r="F59" s="35"/>
      <c r="G59" s="36"/>
      <c r="H59" s="43"/>
      <c r="I59" s="36"/>
      <c r="J59" s="85"/>
    </row>
    <row r="60" spans="1:10" ht="22.5" customHeight="1" x14ac:dyDescent="0.25">
      <c r="A60" s="31" t="str">
        <f t="shared" si="0"/>
        <v/>
      </c>
      <c r="B60" s="8">
        <f t="shared" si="1"/>
        <v>7</v>
      </c>
      <c r="C60" s="76"/>
      <c r="D60" s="77" t="str">
        <f t="shared" si="3"/>
        <v>Sun</v>
      </c>
      <c r="E60" s="45">
        <f>+E59+1</f>
        <v>44528</v>
      </c>
      <c r="F60" s="65"/>
      <c r="G60" s="66"/>
      <c r="H60" s="68"/>
      <c r="I60" s="66"/>
      <c r="J60" s="87"/>
    </row>
    <row r="61" spans="1:10" ht="32.5" customHeight="1" x14ac:dyDescent="0.25">
      <c r="A61" s="31">
        <f t="shared" si="0"/>
        <v>1</v>
      </c>
      <c r="B61" s="8">
        <f>WEEKDAY(E60+1,2)</f>
        <v>1</v>
      </c>
      <c r="C61" s="76"/>
      <c r="D61" s="74" t="str">
        <f>IF(B61=1,"Mo",IF(B61=2,"Tue",IF(B61=3,"Wed",IF(B61=4,"Thu",IF(B61=5,"Fri",IF(B61=6,"Sat",IF(B61=7,"Sun","")))))))</f>
        <v>Mo</v>
      </c>
      <c r="E61" s="34">
        <f>IF(MONTH(E60+1)&gt;MONTH(E60),"",E60+1)</f>
        <v>44529</v>
      </c>
      <c r="F61" s="35">
        <v>202118</v>
      </c>
      <c r="G61" s="36">
        <v>9001</v>
      </c>
      <c r="H61" s="43" t="s">
        <v>190</v>
      </c>
      <c r="I61" s="36" t="s">
        <v>57</v>
      </c>
      <c r="J61" s="85">
        <v>2</v>
      </c>
    </row>
    <row r="62" spans="1:10" ht="22.5" customHeight="1" x14ac:dyDescent="0.25">
      <c r="A62" s="31"/>
      <c r="C62" s="76"/>
      <c r="D62" s="74" t="str">
        <f>D61</f>
        <v>Mo</v>
      </c>
      <c r="E62" s="34">
        <f>E61</f>
        <v>44529</v>
      </c>
      <c r="F62" s="35">
        <v>202118</v>
      </c>
      <c r="G62" s="36">
        <v>9001</v>
      </c>
      <c r="H62" s="43" t="s">
        <v>186</v>
      </c>
      <c r="I62" s="36" t="s">
        <v>57</v>
      </c>
      <c r="J62" s="85">
        <v>6.5</v>
      </c>
    </row>
    <row r="63" spans="1:10" ht="22.5" customHeight="1" x14ac:dyDescent="0.25">
      <c r="A63" s="31">
        <f t="shared" si="0"/>
        <v>1</v>
      </c>
      <c r="B63" s="8">
        <v>2</v>
      </c>
      <c r="C63" s="76"/>
      <c r="D63" s="77" t="str">
        <f>IF(B63=1,"Mo",IF(B63=2,"Tue",IF(B63=3,"Wed",IF(B63=4,"Thu",IF(B63=5,"Fri",IF(B63=6,"Sat",IF(B63=7,"Sun","")))))))</f>
        <v>Tue</v>
      </c>
      <c r="E63" s="45">
        <f>IF(MONTH(E61+1)&gt;MONTH(E61),"",E61+1)</f>
        <v>44530</v>
      </c>
      <c r="F63" s="46">
        <v>202118</v>
      </c>
      <c r="G63" s="46">
        <v>9001</v>
      </c>
      <c r="H63" s="48" t="s">
        <v>186</v>
      </c>
      <c r="I63" s="47" t="s">
        <v>81</v>
      </c>
      <c r="J63" s="86">
        <v>8</v>
      </c>
    </row>
    <row r="64" spans="1:10" ht="22.5" customHeight="1" x14ac:dyDescent="0.25">
      <c r="A64" s="31">
        <f t="shared" si="0"/>
        <v>1</v>
      </c>
      <c r="B64" s="8">
        <v>3</v>
      </c>
      <c r="C64" s="76"/>
    </row>
    <row r="65" spans="1:3" ht="22.5" customHeight="1" x14ac:dyDescent="0.25">
      <c r="A65" s="31"/>
      <c r="C65" s="76"/>
    </row>
    <row r="66" spans="1:3" ht="22.5" customHeight="1" x14ac:dyDescent="0.25">
      <c r="A66" s="31"/>
      <c r="C66" s="76"/>
    </row>
    <row r="67" spans="1:3" ht="22.5" customHeight="1" x14ac:dyDescent="0.25">
      <c r="A67" s="31"/>
      <c r="C67" s="76"/>
    </row>
    <row r="68" spans="1:3" ht="22.5" customHeight="1" thickBot="1" x14ac:dyDescent="0.3">
      <c r="A68" s="31"/>
      <c r="C68" s="83"/>
    </row>
    <row r="69" spans="1:3" ht="30" customHeight="1" x14ac:dyDescent="0.25"/>
    <row r="70" spans="1:3" ht="30" customHeight="1" x14ac:dyDescent="0.25"/>
    <row r="71" spans="1:3" ht="30" customHeight="1" x14ac:dyDescent="0.25"/>
    <row r="72" spans="1:3" ht="30" customHeight="1" x14ac:dyDescent="0.25"/>
    <row r="73" spans="1:3" ht="30" customHeight="1" x14ac:dyDescent="0.25"/>
    <row r="74" spans="1:3" ht="30" customHeight="1" x14ac:dyDescent="0.25"/>
    <row r="75" spans="1:3" ht="30" customHeight="1" x14ac:dyDescent="0.25"/>
    <row r="76" spans="1:3" ht="30" customHeight="1" x14ac:dyDescent="0.25"/>
    <row r="77" spans="1:3" ht="30" customHeight="1" x14ac:dyDescent="0.25"/>
    <row r="78" spans="1:3" ht="30" customHeight="1" x14ac:dyDescent="0.25"/>
    <row r="79" spans="1:3" ht="30" customHeight="1" x14ac:dyDescent="0.25"/>
    <row r="80" spans="1:3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  <row r="217" ht="39" customHeight="1" x14ac:dyDescent="0.25"/>
  </sheetData>
  <mergeCells count="2">
    <mergeCell ref="D1:J1"/>
    <mergeCell ref="D4:E4"/>
  </mergeCells>
  <conditionalFormatting sqref="C11:C12 C18:C68">
    <cfRule type="expression" dxfId="611" priority="291" stopIfTrue="1">
      <formula>IF($A11=1,B11,)</formula>
    </cfRule>
    <cfRule type="expression" dxfId="610" priority="292" stopIfTrue="1">
      <formula>IF($A11="",B11,)</formula>
    </cfRule>
  </conditionalFormatting>
  <conditionalFormatting sqref="E11:E12 E14:E15 E17">
    <cfRule type="expression" dxfId="609" priority="293" stopIfTrue="1">
      <formula>IF($A11="",B11,"")</formula>
    </cfRule>
  </conditionalFormatting>
  <conditionalFormatting sqref="E18:E63">
    <cfRule type="expression" dxfId="608" priority="294" stopIfTrue="1">
      <formula>IF($A18&lt;&gt;1,B18,"")</formula>
    </cfRule>
  </conditionalFormatting>
  <conditionalFormatting sqref="D11:D12 D14:D15 D17:D63">
    <cfRule type="expression" dxfId="607" priority="295" stopIfTrue="1">
      <formula>IF($A11="",B11,)</formula>
    </cfRule>
  </conditionalFormatting>
  <conditionalFormatting sqref="G50:G51 G13:G15 G18:G22 G27:G31 G36:G41 G59:G60">
    <cfRule type="expression" dxfId="606" priority="296" stopIfTrue="1">
      <formula>#REF!="Freelancer"</formula>
    </cfRule>
    <cfRule type="expression" dxfId="605" priority="297" stopIfTrue="1">
      <formula>#REF!="DTC Int. Staff"</formula>
    </cfRule>
  </conditionalFormatting>
  <conditionalFormatting sqref="G60 G40:G41 G51 G18:G22 G28:G31">
    <cfRule type="expression" dxfId="604" priority="289" stopIfTrue="1">
      <formula>$F$5="Freelancer"</formula>
    </cfRule>
    <cfRule type="expression" dxfId="603" priority="290" stopIfTrue="1">
      <formula>$F$5="DTC Int. Staff"</formula>
    </cfRule>
  </conditionalFormatting>
  <conditionalFormatting sqref="G13:G15">
    <cfRule type="expression" dxfId="602" priority="287" stopIfTrue="1">
      <formula>#REF!="Freelancer"</formula>
    </cfRule>
    <cfRule type="expression" dxfId="601" priority="288" stopIfTrue="1">
      <formula>#REF!="DTC Int. Staff"</formula>
    </cfRule>
  </conditionalFormatting>
  <conditionalFormatting sqref="G13:G15">
    <cfRule type="expression" dxfId="600" priority="285" stopIfTrue="1">
      <formula>$F$5="Freelancer"</formula>
    </cfRule>
    <cfRule type="expression" dxfId="599" priority="286" stopIfTrue="1">
      <formula>$F$5="DTC Int. Staff"</formula>
    </cfRule>
  </conditionalFormatting>
  <conditionalFormatting sqref="G39">
    <cfRule type="expression" dxfId="598" priority="275" stopIfTrue="1">
      <formula>$F$5="Freelancer"</formula>
    </cfRule>
    <cfRule type="expression" dxfId="597" priority="276" stopIfTrue="1">
      <formula>$F$5="DTC Int. Staff"</formula>
    </cfRule>
  </conditionalFormatting>
  <conditionalFormatting sqref="G18:G22">
    <cfRule type="expression" dxfId="596" priority="259" stopIfTrue="1">
      <formula>#REF!="Freelancer"</formula>
    </cfRule>
    <cfRule type="expression" dxfId="595" priority="260" stopIfTrue="1">
      <formula>#REF!="DTC Int. Staff"</formula>
    </cfRule>
  </conditionalFormatting>
  <conditionalFormatting sqref="G18:G22">
    <cfRule type="expression" dxfId="594" priority="257" stopIfTrue="1">
      <formula>$F$5="Freelancer"</formula>
    </cfRule>
    <cfRule type="expression" dxfId="593" priority="258" stopIfTrue="1">
      <formula>$F$5="DTC Int. Staff"</formula>
    </cfRule>
  </conditionalFormatting>
  <conditionalFormatting sqref="G29">
    <cfRule type="expression" dxfId="592" priority="255" stopIfTrue="1">
      <formula>#REF!="Freelancer"</formula>
    </cfRule>
    <cfRule type="expression" dxfId="591" priority="256" stopIfTrue="1">
      <formula>#REF!="DTC Int. Staff"</formula>
    </cfRule>
  </conditionalFormatting>
  <conditionalFormatting sqref="G29">
    <cfRule type="expression" dxfId="590" priority="253" stopIfTrue="1">
      <formula>$F$5="Freelancer"</formula>
    </cfRule>
    <cfRule type="expression" dxfId="589" priority="254" stopIfTrue="1">
      <formula>$F$5="DTC Int. Staff"</formula>
    </cfRule>
  </conditionalFormatting>
  <conditionalFormatting sqref="G29">
    <cfRule type="expression" dxfId="588" priority="251" stopIfTrue="1">
      <formula>#REF!="Freelancer"</formula>
    </cfRule>
    <cfRule type="expression" dxfId="587" priority="252" stopIfTrue="1">
      <formula>#REF!="DTC Int. Staff"</formula>
    </cfRule>
  </conditionalFormatting>
  <conditionalFormatting sqref="G29">
    <cfRule type="expression" dxfId="586" priority="249" stopIfTrue="1">
      <formula>$F$5="Freelancer"</formula>
    </cfRule>
    <cfRule type="expression" dxfId="585" priority="250" stopIfTrue="1">
      <formula>$F$5="DTC Int. Staff"</formula>
    </cfRule>
  </conditionalFormatting>
  <conditionalFormatting sqref="G29">
    <cfRule type="expression" dxfId="584" priority="247" stopIfTrue="1">
      <formula>#REF!="Freelancer"</formula>
    </cfRule>
    <cfRule type="expression" dxfId="583" priority="248" stopIfTrue="1">
      <formula>#REF!="DTC Int. Staff"</formula>
    </cfRule>
  </conditionalFormatting>
  <conditionalFormatting sqref="G29">
    <cfRule type="expression" dxfId="582" priority="245" stopIfTrue="1">
      <formula>$F$5="Freelancer"</formula>
    </cfRule>
    <cfRule type="expression" dxfId="581" priority="246" stopIfTrue="1">
      <formula>$F$5="DTC Int. Staff"</formula>
    </cfRule>
  </conditionalFormatting>
  <conditionalFormatting sqref="G31">
    <cfRule type="expression" dxfId="580" priority="243" stopIfTrue="1">
      <formula>#REF!="Freelancer"</formula>
    </cfRule>
    <cfRule type="expression" dxfId="579" priority="244" stopIfTrue="1">
      <formula>#REF!="DTC Int. Staff"</formula>
    </cfRule>
  </conditionalFormatting>
  <conditionalFormatting sqref="G31">
    <cfRule type="expression" dxfId="578" priority="241" stopIfTrue="1">
      <formula>$F$5="Freelancer"</formula>
    </cfRule>
    <cfRule type="expression" dxfId="577" priority="242" stopIfTrue="1">
      <formula>$F$5="DTC Int. Staff"</formula>
    </cfRule>
  </conditionalFormatting>
  <conditionalFormatting sqref="G30">
    <cfRule type="expression" dxfId="576" priority="239" stopIfTrue="1">
      <formula>#REF!="Freelancer"</formula>
    </cfRule>
    <cfRule type="expression" dxfId="575" priority="240" stopIfTrue="1">
      <formula>#REF!="DTC Int. Staff"</formula>
    </cfRule>
  </conditionalFormatting>
  <conditionalFormatting sqref="G30">
    <cfRule type="expression" dxfId="574" priority="237" stopIfTrue="1">
      <formula>$F$5="Freelancer"</formula>
    </cfRule>
    <cfRule type="expression" dxfId="573" priority="238" stopIfTrue="1">
      <formula>$F$5="DTC Int. Staff"</formula>
    </cfRule>
  </conditionalFormatting>
  <conditionalFormatting sqref="G33">
    <cfRule type="expression" dxfId="572" priority="235" stopIfTrue="1">
      <formula>#REF!="Freelancer"</formula>
    </cfRule>
    <cfRule type="expression" dxfId="571" priority="236" stopIfTrue="1">
      <formula>#REF!="DTC Int. Staff"</formula>
    </cfRule>
  </conditionalFormatting>
  <conditionalFormatting sqref="G33">
    <cfRule type="expression" dxfId="570" priority="233" stopIfTrue="1">
      <formula>$F$5="Freelancer"</formula>
    </cfRule>
    <cfRule type="expression" dxfId="569" priority="234" stopIfTrue="1">
      <formula>$F$5="DTC Int. Staff"</formula>
    </cfRule>
  </conditionalFormatting>
  <conditionalFormatting sqref="G33">
    <cfRule type="expression" dxfId="568" priority="231" stopIfTrue="1">
      <formula>#REF!="Freelancer"</formula>
    </cfRule>
    <cfRule type="expression" dxfId="567" priority="232" stopIfTrue="1">
      <formula>#REF!="DTC Int. Staff"</formula>
    </cfRule>
  </conditionalFormatting>
  <conditionalFormatting sqref="G33">
    <cfRule type="expression" dxfId="566" priority="229" stopIfTrue="1">
      <formula>$F$5="Freelancer"</formula>
    </cfRule>
    <cfRule type="expression" dxfId="565" priority="230" stopIfTrue="1">
      <formula>$F$5="DTC Int. Staff"</formula>
    </cfRule>
  </conditionalFormatting>
  <conditionalFormatting sqref="G33">
    <cfRule type="expression" dxfId="564" priority="227" stopIfTrue="1">
      <formula>#REF!="Freelancer"</formula>
    </cfRule>
    <cfRule type="expression" dxfId="563" priority="228" stopIfTrue="1">
      <formula>#REF!="DTC Int. Staff"</formula>
    </cfRule>
  </conditionalFormatting>
  <conditionalFormatting sqref="G33">
    <cfRule type="expression" dxfId="562" priority="225" stopIfTrue="1">
      <formula>$F$5="Freelancer"</formula>
    </cfRule>
    <cfRule type="expression" dxfId="561" priority="226" stopIfTrue="1">
      <formula>$F$5="DTC Int. Staff"</formula>
    </cfRule>
  </conditionalFormatting>
  <conditionalFormatting sqref="G33">
    <cfRule type="expression" dxfId="560" priority="223" stopIfTrue="1">
      <formula>#REF!="Freelancer"</formula>
    </cfRule>
    <cfRule type="expression" dxfId="559" priority="224" stopIfTrue="1">
      <formula>#REF!="DTC Int. Staff"</formula>
    </cfRule>
  </conditionalFormatting>
  <conditionalFormatting sqref="G33">
    <cfRule type="expression" dxfId="558" priority="221" stopIfTrue="1">
      <formula>$F$5="Freelancer"</formula>
    </cfRule>
    <cfRule type="expression" dxfId="557" priority="222" stopIfTrue="1">
      <formula>$F$5="DTC Int. Staff"</formula>
    </cfRule>
  </conditionalFormatting>
  <conditionalFormatting sqref="G36:G37">
    <cfRule type="expression" dxfId="556" priority="219" stopIfTrue="1">
      <formula>$F$5="Freelancer"</formula>
    </cfRule>
    <cfRule type="expression" dxfId="555" priority="220" stopIfTrue="1">
      <formula>$F$5="DTC Int. Staff"</formula>
    </cfRule>
  </conditionalFormatting>
  <conditionalFormatting sqref="G36:G37">
    <cfRule type="expression" dxfId="554" priority="217" stopIfTrue="1">
      <formula>#REF!="Freelancer"</formula>
    </cfRule>
    <cfRule type="expression" dxfId="553" priority="218" stopIfTrue="1">
      <formula>#REF!="DTC Int. Staff"</formula>
    </cfRule>
  </conditionalFormatting>
  <conditionalFormatting sqref="G36:G37">
    <cfRule type="expression" dxfId="552" priority="215" stopIfTrue="1">
      <formula>$F$5="Freelancer"</formula>
    </cfRule>
    <cfRule type="expression" dxfId="551" priority="216" stopIfTrue="1">
      <formula>$F$5="DTC Int. Staff"</formula>
    </cfRule>
  </conditionalFormatting>
  <conditionalFormatting sqref="G36:G37">
    <cfRule type="expression" dxfId="550" priority="213" stopIfTrue="1">
      <formula>#REF!="Freelancer"</formula>
    </cfRule>
    <cfRule type="expression" dxfId="549" priority="214" stopIfTrue="1">
      <formula>#REF!="DTC Int. Staff"</formula>
    </cfRule>
  </conditionalFormatting>
  <conditionalFormatting sqref="G36:G37">
    <cfRule type="expression" dxfId="548" priority="211" stopIfTrue="1">
      <formula>$F$5="Freelancer"</formula>
    </cfRule>
    <cfRule type="expression" dxfId="547" priority="212" stopIfTrue="1">
      <formula>$F$5="DTC Int. Staff"</formula>
    </cfRule>
  </conditionalFormatting>
  <conditionalFormatting sqref="G36:G37">
    <cfRule type="expression" dxfId="546" priority="209" stopIfTrue="1">
      <formula>#REF!="Freelancer"</formula>
    </cfRule>
    <cfRule type="expression" dxfId="545" priority="210" stopIfTrue="1">
      <formula>#REF!="DTC Int. Staff"</formula>
    </cfRule>
  </conditionalFormatting>
  <conditionalFormatting sqref="G36:G37">
    <cfRule type="expression" dxfId="544" priority="207" stopIfTrue="1">
      <formula>$F$5="Freelancer"</formula>
    </cfRule>
    <cfRule type="expression" dxfId="543" priority="208" stopIfTrue="1">
      <formula>$F$5="DTC Int. Staff"</formula>
    </cfRule>
  </conditionalFormatting>
  <conditionalFormatting sqref="G41">
    <cfRule type="expression" dxfId="542" priority="205" stopIfTrue="1">
      <formula>$F$5="Freelancer"</formula>
    </cfRule>
    <cfRule type="expression" dxfId="541" priority="206" stopIfTrue="1">
      <formula>$F$5="DTC Int. Staff"</formula>
    </cfRule>
  </conditionalFormatting>
  <conditionalFormatting sqref="G41">
    <cfRule type="expression" dxfId="540" priority="203" stopIfTrue="1">
      <formula>#REF!="Freelancer"</formula>
    </cfRule>
    <cfRule type="expression" dxfId="539" priority="204" stopIfTrue="1">
      <formula>#REF!="DTC Int. Staff"</formula>
    </cfRule>
  </conditionalFormatting>
  <conditionalFormatting sqref="G41">
    <cfRule type="expression" dxfId="538" priority="201" stopIfTrue="1">
      <formula>$F$5="Freelancer"</formula>
    </cfRule>
    <cfRule type="expression" dxfId="537" priority="202" stopIfTrue="1">
      <formula>$F$5="DTC Int. Staff"</formula>
    </cfRule>
  </conditionalFormatting>
  <conditionalFormatting sqref="G41">
    <cfRule type="expression" dxfId="536" priority="199" stopIfTrue="1">
      <formula>#REF!="Freelancer"</formula>
    </cfRule>
    <cfRule type="expression" dxfId="535" priority="200" stopIfTrue="1">
      <formula>#REF!="DTC Int. Staff"</formula>
    </cfRule>
  </conditionalFormatting>
  <conditionalFormatting sqref="G41">
    <cfRule type="expression" dxfId="534" priority="197" stopIfTrue="1">
      <formula>$F$5="Freelancer"</formula>
    </cfRule>
    <cfRule type="expression" dxfId="533" priority="198" stopIfTrue="1">
      <formula>$F$5="DTC Int. Staff"</formula>
    </cfRule>
  </conditionalFormatting>
  <conditionalFormatting sqref="G41">
    <cfRule type="expression" dxfId="532" priority="195" stopIfTrue="1">
      <formula>#REF!="Freelancer"</formula>
    </cfRule>
    <cfRule type="expression" dxfId="531" priority="196" stopIfTrue="1">
      <formula>#REF!="DTC Int. Staff"</formula>
    </cfRule>
  </conditionalFormatting>
  <conditionalFormatting sqref="G41">
    <cfRule type="expression" dxfId="530" priority="193" stopIfTrue="1">
      <formula>$F$5="Freelancer"</formula>
    </cfRule>
    <cfRule type="expression" dxfId="529" priority="194" stopIfTrue="1">
      <formula>$F$5="DTC Int. Staff"</formula>
    </cfRule>
  </conditionalFormatting>
  <conditionalFormatting sqref="G42">
    <cfRule type="expression" dxfId="528" priority="191" stopIfTrue="1">
      <formula>#REF!="Freelancer"</formula>
    </cfRule>
    <cfRule type="expression" dxfId="527" priority="192" stopIfTrue="1">
      <formula>#REF!="DTC Int. Staff"</formula>
    </cfRule>
  </conditionalFormatting>
  <conditionalFormatting sqref="G42">
    <cfRule type="expression" dxfId="526" priority="189" stopIfTrue="1">
      <formula>$F$5="Freelancer"</formula>
    </cfRule>
    <cfRule type="expression" dxfId="525" priority="190" stopIfTrue="1">
      <formula>$F$5="DTC Int. Staff"</formula>
    </cfRule>
  </conditionalFormatting>
  <conditionalFormatting sqref="G42">
    <cfRule type="expression" dxfId="524" priority="187" stopIfTrue="1">
      <formula>#REF!="Freelancer"</formula>
    </cfRule>
    <cfRule type="expression" dxfId="523" priority="188" stopIfTrue="1">
      <formula>#REF!="DTC Int. Staff"</formula>
    </cfRule>
  </conditionalFormatting>
  <conditionalFormatting sqref="G42">
    <cfRule type="expression" dxfId="522" priority="185" stopIfTrue="1">
      <formula>$F$5="Freelancer"</formula>
    </cfRule>
    <cfRule type="expression" dxfId="521" priority="186" stopIfTrue="1">
      <formula>$F$5="DTC Int. Staff"</formula>
    </cfRule>
  </conditionalFormatting>
  <conditionalFormatting sqref="G42">
    <cfRule type="expression" dxfId="520" priority="183" stopIfTrue="1">
      <formula>#REF!="Freelancer"</formula>
    </cfRule>
    <cfRule type="expression" dxfId="519" priority="184" stopIfTrue="1">
      <formula>#REF!="DTC Int. Staff"</formula>
    </cfRule>
  </conditionalFormatting>
  <conditionalFormatting sqref="G42">
    <cfRule type="expression" dxfId="518" priority="181" stopIfTrue="1">
      <formula>$F$5="Freelancer"</formula>
    </cfRule>
    <cfRule type="expression" dxfId="517" priority="182" stopIfTrue="1">
      <formula>$F$5="DTC Int. Staff"</formula>
    </cfRule>
  </conditionalFormatting>
  <conditionalFormatting sqref="G42">
    <cfRule type="expression" dxfId="516" priority="179" stopIfTrue="1">
      <formula>#REF!="Freelancer"</formula>
    </cfRule>
    <cfRule type="expression" dxfId="515" priority="180" stopIfTrue="1">
      <formula>#REF!="DTC Int. Staff"</formula>
    </cfRule>
  </conditionalFormatting>
  <conditionalFormatting sqref="G42">
    <cfRule type="expression" dxfId="514" priority="177" stopIfTrue="1">
      <formula>$F$5="Freelancer"</formula>
    </cfRule>
    <cfRule type="expression" dxfId="513" priority="178" stopIfTrue="1">
      <formula>$F$5="DTC Int. Staff"</formula>
    </cfRule>
  </conditionalFormatting>
  <conditionalFormatting sqref="G43">
    <cfRule type="expression" dxfId="512" priority="175" stopIfTrue="1">
      <formula>#REF!="Freelancer"</formula>
    </cfRule>
    <cfRule type="expression" dxfId="511" priority="176" stopIfTrue="1">
      <formula>#REF!="DTC Int. Staff"</formula>
    </cfRule>
  </conditionalFormatting>
  <conditionalFormatting sqref="G43">
    <cfRule type="expression" dxfId="510" priority="173" stopIfTrue="1">
      <formula>$F$5="Freelancer"</formula>
    </cfRule>
    <cfRule type="expression" dxfId="509" priority="174" stopIfTrue="1">
      <formula>$F$5="DTC Int. Staff"</formula>
    </cfRule>
  </conditionalFormatting>
  <conditionalFormatting sqref="G43">
    <cfRule type="expression" dxfId="508" priority="171" stopIfTrue="1">
      <formula>#REF!="Freelancer"</formula>
    </cfRule>
    <cfRule type="expression" dxfId="507" priority="172" stopIfTrue="1">
      <formula>#REF!="DTC Int. Staff"</formula>
    </cfRule>
  </conditionalFormatting>
  <conditionalFormatting sqref="G43">
    <cfRule type="expression" dxfId="506" priority="169" stopIfTrue="1">
      <formula>$F$5="Freelancer"</formula>
    </cfRule>
    <cfRule type="expression" dxfId="505" priority="170" stopIfTrue="1">
      <formula>$F$5="DTC Int. Staff"</formula>
    </cfRule>
  </conditionalFormatting>
  <conditionalFormatting sqref="G43">
    <cfRule type="expression" dxfId="504" priority="167" stopIfTrue="1">
      <formula>#REF!="Freelancer"</formula>
    </cfRule>
    <cfRule type="expression" dxfId="503" priority="168" stopIfTrue="1">
      <formula>#REF!="DTC Int. Staff"</formula>
    </cfRule>
  </conditionalFormatting>
  <conditionalFormatting sqref="G43">
    <cfRule type="expression" dxfId="502" priority="165" stopIfTrue="1">
      <formula>$F$5="Freelancer"</formula>
    </cfRule>
    <cfRule type="expression" dxfId="501" priority="166" stopIfTrue="1">
      <formula>$F$5="DTC Int. Staff"</formula>
    </cfRule>
  </conditionalFormatting>
  <conditionalFormatting sqref="G43">
    <cfRule type="expression" dxfId="500" priority="163" stopIfTrue="1">
      <formula>#REF!="Freelancer"</formula>
    </cfRule>
    <cfRule type="expression" dxfId="499" priority="164" stopIfTrue="1">
      <formula>#REF!="DTC Int. Staff"</formula>
    </cfRule>
  </conditionalFormatting>
  <conditionalFormatting sqref="G43">
    <cfRule type="expression" dxfId="498" priority="161" stopIfTrue="1">
      <formula>$F$5="Freelancer"</formula>
    </cfRule>
    <cfRule type="expression" dxfId="497" priority="162" stopIfTrue="1">
      <formula>$F$5="DTC Int. Staff"</formula>
    </cfRule>
  </conditionalFormatting>
  <conditionalFormatting sqref="G46">
    <cfRule type="expression" dxfId="496" priority="159" stopIfTrue="1">
      <formula>#REF!="Freelancer"</formula>
    </cfRule>
    <cfRule type="expression" dxfId="495" priority="160" stopIfTrue="1">
      <formula>#REF!="DTC Int. Staff"</formula>
    </cfRule>
  </conditionalFormatting>
  <conditionalFormatting sqref="G46">
    <cfRule type="expression" dxfId="494" priority="157" stopIfTrue="1">
      <formula>$F$5="Freelancer"</formula>
    </cfRule>
    <cfRule type="expression" dxfId="493" priority="158" stopIfTrue="1">
      <formula>$F$5="DTC Int. Staff"</formula>
    </cfRule>
  </conditionalFormatting>
  <conditionalFormatting sqref="G46">
    <cfRule type="expression" dxfId="492" priority="155" stopIfTrue="1">
      <formula>#REF!="Freelancer"</formula>
    </cfRule>
    <cfRule type="expression" dxfId="491" priority="156" stopIfTrue="1">
      <formula>#REF!="DTC Int. Staff"</formula>
    </cfRule>
  </conditionalFormatting>
  <conditionalFormatting sqref="G46">
    <cfRule type="expression" dxfId="490" priority="153" stopIfTrue="1">
      <formula>$F$5="Freelancer"</formula>
    </cfRule>
    <cfRule type="expression" dxfId="489" priority="154" stopIfTrue="1">
      <formula>$F$5="DTC Int. Staff"</formula>
    </cfRule>
  </conditionalFormatting>
  <conditionalFormatting sqref="G46">
    <cfRule type="expression" dxfId="488" priority="151" stopIfTrue="1">
      <formula>#REF!="Freelancer"</formula>
    </cfRule>
    <cfRule type="expression" dxfId="487" priority="152" stopIfTrue="1">
      <formula>#REF!="DTC Int. Staff"</formula>
    </cfRule>
  </conditionalFormatting>
  <conditionalFormatting sqref="G46">
    <cfRule type="expression" dxfId="486" priority="149" stopIfTrue="1">
      <formula>$F$5="Freelancer"</formula>
    </cfRule>
    <cfRule type="expression" dxfId="485" priority="150" stopIfTrue="1">
      <formula>$F$5="DTC Int. Staff"</formula>
    </cfRule>
  </conditionalFormatting>
  <conditionalFormatting sqref="G46">
    <cfRule type="expression" dxfId="484" priority="147" stopIfTrue="1">
      <formula>#REF!="Freelancer"</formula>
    </cfRule>
    <cfRule type="expression" dxfId="483" priority="148" stopIfTrue="1">
      <formula>#REF!="DTC Int. Staff"</formula>
    </cfRule>
  </conditionalFormatting>
  <conditionalFormatting sqref="G46">
    <cfRule type="expression" dxfId="482" priority="145" stopIfTrue="1">
      <formula>$F$5="Freelancer"</formula>
    </cfRule>
    <cfRule type="expression" dxfId="481" priority="146" stopIfTrue="1">
      <formula>$F$5="DTC Int. Staff"</formula>
    </cfRule>
  </conditionalFormatting>
  <conditionalFormatting sqref="G48">
    <cfRule type="expression" dxfId="480" priority="143" stopIfTrue="1">
      <formula>#REF!="Freelancer"</formula>
    </cfRule>
    <cfRule type="expression" dxfId="479" priority="144" stopIfTrue="1">
      <formula>#REF!="DTC Int. Staff"</formula>
    </cfRule>
  </conditionalFormatting>
  <conditionalFormatting sqref="G48">
    <cfRule type="expression" dxfId="478" priority="141" stopIfTrue="1">
      <formula>$F$5="Freelancer"</formula>
    </cfRule>
    <cfRule type="expression" dxfId="477" priority="142" stopIfTrue="1">
      <formula>$F$5="DTC Int. Staff"</formula>
    </cfRule>
  </conditionalFormatting>
  <conditionalFormatting sqref="G48">
    <cfRule type="expression" dxfId="476" priority="139" stopIfTrue="1">
      <formula>#REF!="Freelancer"</formula>
    </cfRule>
    <cfRule type="expression" dxfId="475" priority="140" stopIfTrue="1">
      <formula>#REF!="DTC Int. Staff"</formula>
    </cfRule>
  </conditionalFormatting>
  <conditionalFormatting sqref="G48">
    <cfRule type="expression" dxfId="474" priority="137" stopIfTrue="1">
      <formula>$F$5="Freelancer"</formula>
    </cfRule>
    <cfRule type="expression" dxfId="473" priority="138" stopIfTrue="1">
      <formula>$F$5="DTC Int. Staff"</formula>
    </cfRule>
  </conditionalFormatting>
  <conditionalFormatting sqref="G48">
    <cfRule type="expression" dxfId="472" priority="135" stopIfTrue="1">
      <formula>#REF!="Freelancer"</formula>
    </cfRule>
    <cfRule type="expression" dxfId="471" priority="136" stopIfTrue="1">
      <formula>#REF!="DTC Int. Staff"</formula>
    </cfRule>
  </conditionalFormatting>
  <conditionalFormatting sqref="G48">
    <cfRule type="expression" dxfId="470" priority="133" stopIfTrue="1">
      <formula>$F$5="Freelancer"</formula>
    </cfRule>
    <cfRule type="expression" dxfId="469" priority="134" stopIfTrue="1">
      <formula>$F$5="DTC Int. Staff"</formula>
    </cfRule>
  </conditionalFormatting>
  <conditionalFormatting sqref="G48">
    <cfRule type="expression" dxfId="468" priority="131" stopIfTrue="1">
      <formula>#REF!="Freelancer"</formula>
    </cfRule>
    <cfRule type="expression" dxfId="467" priority="132" stopIfTrue="1">
      <formula>#REF!="DTC Int. Staff"</formula>
    </cfRule>
  </conditionalFormatting>
  <conditionalFormatting sqref="G48">
    <cfRule type="expression" dxfId="466" priority="129" stopIfTrue="1">
      <formula>$F$5="Freelancer"</formula>
    </cfRule>
    <cfRule type="expression" dxfId="465" priority="130" stopIfTrue="1">
      <formula>$F$5="DTC Int. Staff"</formula>
    </cfRule>
  </conditionalFormatting>
  <conditionalFormatting sqref="G49">
    <cfRule type="expression" dxfId="464" priority="127" stopIfTrue="1">
      <formula>#REF!="Freelancer"</formula>
    </cfRule>
    <cfRule type="expression" dxfId="463" priority="128" stopIfTrue="1">
      <formula>#REF!="DTC Int. Staff"</formula>
    </cfRule>
  </conditionalFormatting>
  <conditionalFormatting sqref="G49">
    <cfRule type="expression" dxfId="462" priority="125" stopIfTrue="1">
      <formula>$F$5="Freelancer"</formula>
    </cfRule>
    <cfRule type="expression" dxfId="461" priority="126" stopIfTrue="1">
      <formula>$F$5="DTC Int. Staff"</formula>
    </cfRule>
  </conditionalFormatting>
  <conditionalFormatting sqref="G49">
    <cfRule type="expression" dxfId="460" priority="123" stopIfTrue="1">
      <formula>#REF!="Freelancer"</formula>
    </cfRule>
    <cfRule type="expression" dxfId="459" priority="124" stopIfTrue="1">
      <formula>#REF!="DTC Int. Staff"</formula>
    </cfRule>
  </conditionalFormatting>
  <conditionalFormatting sqref="G49">
    <cfRule type="expression" dxfId="458" priority="121" stopIfTrue="1">
      <formula>$F$5="Freelancer"</formula>
    </cfRule>
    <cfRule type="expression" dxfId="457" priority="122" stopIfTrue="1">
      <formula>$F$5="DTC Int. Staff"</formula>
    </cfRule>
  </conditionalFormatting>
  <conditionalFormatting sqref="G49">
    <cfRule type="expression" dxfId="456" priority="119" stopIfTrue="1">
      <formula>#REF!="Freelancer"</formula>
    </cfRule>
    <cfRule type="expression" dxfId="455" priority="120" stopIfTrue="1">
      <formula>#REF!="DTC Int. Staff"</formula>
    </cfRule>
  </conditionalFormatting>
  <conditionalFormatting sqref="G49">
    <cfRule type="expression" dxfId="454" priority="117" stopIfTrue="1">
      <formula>$F$5="Freelancer"</formula>
    </cfRule>
    <cfRule type="expression" dxfId="453" priority="118" stopIfTrue="1">
      <formula>$F$5="DTC Int. Staff"</formula>
    </cfRule>
  </conditionalFormatting>
  <conditionalFormatting sqref="G49">
    <cfRule type="expression" dxfId="452" priority="115" stopIfTrue="1">
      <formula>#REF!="Freelancer"</formula>
    </cfRule>
    <cfRule type="expression" dxfId="451" priority="116" stopIfTrue="1">
      <formula>#REF!="DTC Int. Staff"</formula>
    </cfRule>
  </conditionalFormatting>
  <conditionalFormatting sqref="G49">
    <cfRule type="expression" dxfId="450" priority="113" stopIfTrue="1">
      <formula>$F$5="Freelancer"</formula>
    </cfRule>
    <cfRule type="expression" dxfId="449" priority="114" stopIfTrue="1">
      <formula>$F$5="DTC Int. Staff"</formula>
    </cfRule>
  </conditionalFormatting>
  <conditionalFormatting sqref="G52">
    <cfRule type="expression" dxfId="448" priority="111" stopIfTrue="1">
      <formula>#REF!="Freelancer"</formula>
    </cfRule>
    <cfRule type="expression" dxfId="447" priority="112" stopIfTrue="1">
      <formula>#REF!="DTC Int. Staff"</formula>
    </cfRule>
  </conditionalFormatting>
  <conditionalFormatting sqref="G52">
    <cfRule type="expression" dxfId="446" priority="109" stopIfTrue="1">
      <formula>$F$5="Freelancer"</formula>
    </cfRule>
    <cfRule type="expression" dxfId="445" priority="110" stopIfTrue="1">
      <formula>$F$5="DTC Int. Staff"</formula>
    </cfRule>
  </conditionalFormatting>
  <conditionalFormatting sqref="G52">
    <cfRule type="expression" dxfId="444" priority="107" stopIfTrue="1">
      <formula>#REF!="Freelancer"</formula>
    </cfRule>
    <cfRule type="expression" dxfId="443" priority="108" stopIfTrue="1">
      <formula>#REF!="DTC Int. Staff"</formula>
    </cfRule>
  </conditionalFormatting>
  <conditionalFormatting sqref="G52">
    <cfRule type="expression" dxfId="442" priority="105" stopIfTrue="1">
      <formula>$F$5="Freelancer"</formula>
    </cfRule>
    <cfRule type="expression" dxfId="441" priority="106" stopIfTrue="1">
      <formula>$F$5="DTC Int. Staff"</formula>
    </cfRule>
  </conditionalFormatting>
  <conditionalFormatting sqref="G52">
    <cfRule type="expression" dxfId="440" priority="103" stopIfTrue="1">
      <formula>#REF!="Freelancer"</formula>
    </cfRule>
    <cfRule type="expression" dxfId="439" priority="104" stopIfTrue="1">
      <formula>#REF!="DTC Int. Staff"</formula>
    </cfRule>
  </conditionalFormatting>
  <conditionalFormatting sqref="G52">
    <cfRule type="expression" dxfId="438" priority="101" stopIfTrue="1">
      <formula>$F$5="Freelancer"</formula>
    </cfRule>
    <cfRule type="expression" dxfId="437" priority="102" stopIfTrue="1">
      <formula>$F$5="DTC Int. Staff"</formula>
    </cfRule>
  </conditionalFormatting>
  <conditionalFormatting sqref="G52">
    <cfRule type="expression" dxfId="436" priority="99" stopIfTrue="1">
      <formula>#REF!="Freelancer"</formula>
    </cfRule>
    <cfRule type="expression" dxfId="435" priority="100" stopIfTrue="1">
      <formula>#REF!="DTC Int. Staff"</formula>
    </cfRule>
  </conditionalFormatting>
  <conditionalFormatting sqref="G52">
    <cfRule type="expression" dxfId="434" priority="97" stopIfTrue="1">
      <formula>$F$5="Freelancer"</formula>
    </cfRule>
    <cfRule type="expression" dxfId="433" priority="98" stopIfTrue="1">
      <formula>$F$5="DTC Int. Staff"</formula>
    </cfRule>
  </conditionalFormatting>
  <conditionalFormatting sqref="G53">
    <cfRule type="expression" dxfId="432" priority="95" stopIfTrue="1">
      <formula>#REF!="Freelancer"</formula>
    </cfRule>
    <cfRule type="expression" dxfId="431" priority="96" stopIfTrue="1">
      <formula>#REF!="DTC Int. Staff"</formula>
    </cfRule>
  </conditionalFormatting>
  <conditionalFormatting sqref="G53">
    <cfRule type="expression" dxfId="430" priority="93" stopIfTrue="1">
      <formula>$F$5="Freelancer"</formula>
    </cfRule>
    <cfRule type="expression" dxfId="429" priority="94" stopIfTrue="1">
      <formula>$F$5="DTC Int. Staff"</formula>
    </cfRule>
  </conditionalFormatting>
  <conditionalFormatting sqref="G53">
    <cfRule type="expression" dxfId="428" priority="91" stopIfTrue="1">
      <formula>#REF!="Freelancer"</formula>
    </cfRule>
    <cfRule type="expression" dxfId="427" priority="92" stopIfTrue="1">
      <formula>#REF!="DTC Int. Staff"</formula>
    </cfRule>
  </conditionalFormatting>
  <conditionalFormatting sqref="G53">
    <cfRule type="expression" dxfId="426" priority="89" stopIfTrue="1">
      <formula>$F$5="Freelancer"</formula>
    </cfRule>
    <cfRule type="expression" dxfId="425" priority="90" stopIfTrue="1">
      <formula>$F$5="DTC Int. Staff"</formula>
    </cfRule>
  </conditionalFormatting>
  <conditionalFormatting sqref="G53">
    <cfRule type="expression" dxfId="424" priority="87" stopIfTrue="1">
      <formula>#REF!="Freelancer"</formula>
    </cfRule>
    <cfRule type="expression" dxfId="423" priority="88" stopIfTrue="1">
      <formula>#REF!="DTC Int. Staff"</formula>
    </cfRule>
  </conditionalFormatting>
  <conditionalFormatting sqref="G53">
    <cfRule type="expression" dxfId="422" priority="85" stopIfTrue="1">
      <formula>$F$5="Freelancer"</formula>
    </cfRule>
    <cfRule type="expression" dxfId="421" priority="86" stopIfTrue="1">
      <formula>$F$5="DTC Int. Staff"</formula>
    </cfRule>
  </conditionalFormatting>
  <conditionalFormatting sqref="G53">
    <cfRule type="expression" dxfId="420" priority="83" stopIfTrue="1">
      <formula>#REF!="Freelancer"</formula>
    </cfRule>
    <cfRule type="expression" dxfId="419" priority="84" stopIfTrue="1">
      <formula>#REF!="DTC Int. Staff"</formula>
    </cfRule>
  </conditionalFormatting>
  <conditionalFormatting sqref="G53">
    <cfRule type="expression" dxfId="418" priority="81" stopIfTrue="1">
      <formula>$F$5="Freelancer"</formula>
    </cfRule>
    <cfRule type="expression" dxfId="417" priority="82" stopIfTrue="1">
      <formula>$F$5="DTC Int. Staff"</formula>
    </cfRule>
  </conditionalFormatting>
  <conditionalFormatting sqref="G55">
    <cfRule type="expression" dxfId="416" priority="79" stopIfTrue="1">
      <formula>#REF!="Freelancer"</formula>
    </cfRule>
    <cfRule type="expression" dxfId="415" priority="80" stopIfTrue="1">
      <formula>#REF!="DTC Int. Staff"</formula>
    </cfRule>
  </conditionalFormatting>
  <conditionalFormatting sqref="G55">
    <cfRule type="expression" dxfId="414" priority="77" stopIfTrue="1">
      <formula>$F$5="Freelancer"</formula>
    </cfRule>
    <cfRule type="expression" dxfId="413" priority="78" stopIfTrue="1">
      <formula>$F$5="DTC Int. Staff"</formula>
    </cfRule>
  </conditionalFormatting>
  <conditionalFormatting sqref="G55">
    <cfRule type="expression" dxfId="412" priority="75" stopIfTrue="1">
      <formula>#REF!="Freelancer"</formula>
    </cfRule>
    <cfRule type="expression" dxfId="411" priority="76" stopIfTrue="1">
      <formula>#REF!="DTC Int. Staff"</formula>
    </cfRule>
  </conditionalFormatting>
  <conditionalFormatting sqref="G55">
    <cfRule type="expression" dxfId="410" priority="73" stopIfTrue="1">
      <formula>$F$5="Freelancer"</formula>
    </cfRule>
    <cfRule type="expression" dxfId="409" priority="74" stopIfTrue="1">
      <formula>$F$5="DTC Int. Staff"</formula>
    </cfRule>
  </conditionalFormatting>
  <conditionalFormatting sqref="G55">
    <cfRule type="expression" dxfId="408" priority="71" stopIfTrue="1">
      <formula>#REF!="Freelancer"</formula>
    </cfRule>
    <cfRule type="expression" dxfId="407" priority="72" stopIfTrue="1">
      <formula>#REF!="DTC Int. Staff"</formula>
    </cfRule>
  </conditionalFormatting>
  <conditionalFormatting sqref="G55">
    <cfRule type="expression" dxfId="406" priority="69" stopIfTrue="1">
      <formula>$F$5="Freelancer"</formula>
    </cfRule>
    <cfRule type="expression" dxfId="405" priority="70" stopIfTrue="1">
      <formula>$F$5="DTC Int. Staff"</formula>
    </cfRule>
  </conditionalFormatting>
  <conditionalFormatting sqref="G55">
    <cfRule type="expression" dxfId="404" priority="67" stopIfTrue="1">
      <formula>#REF!="Freelancer"</formula>
    </cfRule>
    <cfRule type="expression" dxfId="403" priority="68" stopIfTrue="1">
      <formula>#REF!="DTC Int. Staff"</formula>
    </cfRule>
  </conditionalFormatting>
  <conditionalFormatting sqref="G55">
    <cfRule type="expression" dxfId="402" priority="65" stopIfTrue="1">
      <formula>$F$5="Freelancer"</formula>
    </cfRule>
    <cfRule type="expression" dxfId="401" priority="66" stopIfTrue="1">
      <formula>$F$5="DTC Int. Staff"</formula>
    </cfRule>
  </conditionalFormatting>
  <conditionalFormatting sqref="G57">
    <cfRule type="expression" dxfId="400" priority="63" stopIfTrue="1">
      <formula>#REF!="Freelancer"</formula>
    </cfRule>
    <cfRule type="expression" dxfId="399" priority="64" stopIfTrue="1">
      <formula>#REF!="DTC Int. Staff"</formula>
    </cfRule>
  </conditionalFormatting>
  <conditionalFormatting sqref="G57">
    <cfRule type="expression" dxfId="398" priority="61" stopIfTrue="1">
      <formula>$F$5="Freelancer"</formula>
    </cfRule>
    <cfRule type="expression" dxfId="397" priority="62" stopIfTrue="1">
      <formula>$F$5="DTC Int. Staff"</formula>
    </cfRule>
  </conditionalFormatting>
  <conditionalFormatting sqref="G57">
    <cfRule type="expression" dxfId="396" priority="59" stopIfTrue="1">
      <formula>#REF!="Freelancer"</formula>
    </cfRule>
    <cfRule type="expression" dxfId="395" priority="60" stopIfTrue="1">
      <formula>#REF!="DTC Int. Staff"</formula>
    </cfRule>
  </conditionalFormatting>
  <conditionalFormatting sqref="G57">
    <cfRule type="expression" dxfId="394" priority="57" stopIfTrue="1">
      <formula>$F$5="Freelancer"</formula>
    </cfRule>
    <cfRule type="expression" dxfId="393" priority="58" stopIfTrue="1">
      <formula>$F$5="DTC Int. Staff"</formula>
    </cfRule>
  </conditionalFormatting>
  <conditionalFormatting sqref="G57">
    <cfRule type="expression" dxfId="392" priority="55" stopIfTrue="1">
      <formula>#REF!="Freelancer"</formula>
    </cfRule>
    <cfRule type="expression" dxfId="391" priority="56" stopIfTrue="1">
      <formula>#REF!="DTC Int. Staff"</formula>
    </cfRule>
  </conditionalFormatting>
  <conditionalFormatting sqref="G57">
    <cfRule type="expression" dxfId="390" priority="53" stopIfTrue="1">
      <formula>$F$5="Freelancer"</formula>
    </cfRule>
    <cfRule type="expression" dxfId="389" priority="54" stopIfTrue="1">
      <formula>$F$5="DTC Int. Staff"</formula>
    </cfRule>
  </conditionalFormatting>
  <conditionalFormatting sqref="G57">
    <cfRule type="expression" dxfId="388" priority="51" stopIfTrue="1">
      <formula>#REF!="Freelancer"</formula>
    </cfRule>
    <cfRule type="expression" dxfId="387" priority="52" stopIfTrue="1">
      <formula>#REF!="DTC Int. Staff"</formula>
    </cfRule>
  </conditionalFormatting>
  <conditionalFormatting sqref="G57">
    <cfRule type="expression" dxfId="386" priority="49" stopIfTrue="1">
      <formula>$F$5="Freelancer"</formula>
    </cfRule>
    <cfRule type="expression" dxfId="385" priority="50" stopIfTrue="1">
      <formula>$F$5="DTC Int. Staff"</formula>
    </cfRule>
  </conditionalFormatting>
  <conditionalFormatting sqref="G58">
    <cfRule type="expression" dxfId="384" priority="47" stopIfTrue="1">
      <formula>#REF!="Freelancer"</formula>
    </cfRule>
    <cfRule type="expression" dxfId="383" priority="48" stopIfTrue="1">
      <formula>#REF!="DTC Int. Staff"</formula>
    </cfRule>
  </conditionalFormatting>
  <conditionalFormatting sqref="G58">
    <cfRule type="expression" dxfId="382" priority="45" stopIfTrue="1">
      <formula>$F$5="Freelancer"</formula>
    </cfRule>
    <cfRule type="expression" dxfId="381" priority="46" stopIfTrue="1">
      <formula>$F$5="DTC Int. Staff"</formula>
    </cfRule>
  </conditionalFormatting>
  <conditionalFormatting sqref="G58">
    <cfRule type="expression" dxfId="380" priority="43" stopIfTrue="1">
      <formula>#REF!="Freelancer"</formula>
    </cfRule>
    <cfRule type="expression" dxfId="379" priority="44" stopIfTrue="1">
      <formula>#REF!="DTC Int. Staff"</formula>
    </cfRule>
  </conditionalFormatting>
  <conditionalFormatting sqref="G58">
    <cfRule type="expression" dxfId="378" priority="41" stopIfTrue="1">
      <formula>$F$5="Freelancer"</formula>
    </cfRule>
    <cfRule type="expression" dxfId="377" priority="42" stopIfTrue="1">
      <formula>$F$5="DTC Int. Staff"</formula>
    </cfRule>
  </conditionalFormatting>
  <conditionalFormatting sqref="G58">
    <cfRule type="expression" dxfId="376" priority="39" stopIfTrue="1">
      <formula>#REF!="Freelancer"</formula>
    </cfRule>
    <cfRule type="expression" dxfId="375" priority="40" stopIfTrue="1">
      <formula>#REF!="DTC Int. Staff"</formula>
    </cfRule>
  </conditionalFormatting>
  <conditionalFormatting sqref="G58">
    <cfRule type="expression" dxfId="374" priority="37" stopIfTrue="1">
      <formula>$F$5="Freelancer"</formula>
    </cfRule>
    <cfRule type="expression" dxfId="373" priority="38" stopIfTrue="1">
      <formula>$F$5="DTC Int. Staff"</formula>
    </cfRule>
  </conditionalFormatting>
  <conditionalFormatting sqref="G58">
    <cfRule type="expression" dxfId="372" priority="35" stopIfTrue="1">
      <formula>#REF!="Freelancer"</formula>
    </cfRule>
    <cfRule type="expression" dxfId="371" priority="36" stopIfTrue="1">
      <formula>#REF!="DTC Int. Staff"</formula>
    </cfRule>
  </conditionalFormatting>
  <conditionalFormatting sqref="G58">
    <cfRule type="expression" dxfId="370" priority="33" stopIfTrue="1">
      <formula>$F$5="Freelancer"</formula>
    </cfRule>
    <cfRule type="expression" dxfId="369" priority="34" stopIfTrue="1">
      <formula>$F$5="DTC Int. Staff"</formula>
    </cfRule>
  </conditionalFormatting>
  <conditionalFormatting sqref="G61">
    <cfRule type="expression" dxfId="368" priority="31" stopIfTrue="1">
      <formula>#REF!="Freelancer"</formula>
    </cfRule>
    <cfRule type="expression" dxfId="367" priority="32" stopIfTrue="1">
      <formula>#REF!="DTC Int. Staff"</formula>
    </cfRule>
  </conditionalFormatting>
  <conditionalFormatting sqref="G61">
    <cfRule type="expression" dxfId="366" priority="29" stopIfTrue="1">
      <formula>$F$5="Freelancer"</formula>
    </cfRule>
    <cfRule type="expression" dxfId="365" priority="30" stopIfTrue="1">
      <formula>$F$5="DTC Int. Staff"</formula>
    </cfRule>
  </conditionalFormatting>
  <conditionalFormatting sqref="G61">
    <cfRule type="expression" dxfId="364" priority="27" stopIfTrue="1">
      <formula>#REF!="Freelancer"</formula>
    </cfRule>
    <cfRule type="expression" dxfId="363" priority="28" stopIfTrue="1">
      <formula>#REF!="DTC Int. Staff"</formula>
    </cfRule>
  </conditionalFormatting>
  <conditionalFormatting sqref="G61">
    <cfRule type="expression" dxfId="362" priority="25" stopIfTrue="1">
      <formula>$F$5="Freelancer"</formula>
    </cfRule>
    <cfRule type="expression" dxfId="361" priority="26" stopIfTrue="1">
      <formula>$F$5="DTC Int. Staff"</formula>
    </cfRule>
  </conditionalFormatting>
  <conditionalFormatting sqref="G61">
    <cfRule type="expression" dxfId="360" priority="23" stopIfTrue="1">
      <formula>#REF!="Freelancer"</formula>
    </cfRule>
    <cfRule type="expression" dxfId="359" priority="24" stopIfTrue="1">
      <formula>#REF!="DTC Int. Staff"</formula>
    </cfRule>
  </conditionalFormatting>
  <conditionalFormatting sqref="G61">
    <cfRule type="expression" dxfId="358" priority="21" stopIfTrue="1">
      <formula>$F$5="Freelancer"</formula>
    </cfRule>
    <cfRule type="expression" dxfId="357" priority="22" stopIfTrue="1">
      <formula>$F$5="DTC Int. Staff"</formula>
    </cfRule>
  </conditionalFormatting>
  <conditionalFormatting sqref="G61">
    <cfRule type="expression" dxfId="356" priority="19" stopIfTrue="1">
      <formula>#REF!="Freelancer"</formula>
    </cfRule>
    <cfRule type="expression" dxfId="355" priority="20" stopIfTrue="1">
      <formula>#REF!="DTC Int. Staff"</formula>
    </cfRule>
  </conditionalFormatting>
  <conditionalFormatting sqref="G61">
    <cfRule type="expression" dxfId="354" priority="17" stopIfTrue="1">
      <formula>$F$5="Freelancer"</formula>
    </cfRule>
    <cfRule type="expression" dxfId="353" priority="18" stopIfTrue="1">
      <formula>$F$5="DTC Int. Staff"</formula>
    </cfRule>
  </conditionalFormatting>
  <conditionalFormatting sqref="G62">
    <cfRule type="expression" dxfId="352" priority="15" stopIfTrue="1">
      <formula>#REF!="Freelancer"</formula>
    </cfRule>
    <cfRule type="expression" dxfId="351" priority="16" stopIfTrue="1">
      <formula>#REF!="DTC Int. Staff"</formula>
    </cfRule>
  </conditionalFormatting>
  <conditionalFormatting sqref="G62">
    <cfRule type="expression" dxfId="350" priority="13" stopIfTrue="1">
      <formula>$F$5="Freelancer"</formula>
    </cfRule>
    <cfRule type="expression" dxfId="349" priority="14" stopIfTrue="1">
      <formula>$F$5="DTC Int. Staff"</formula>
    </cfRule>
  </conditionalFormatting>
  <conditionalFormatting sqref="G62">
    <cfRule type="expression" dxfId="348" priority="11" stopIfTrue="1">
      <formula>#REF!="Freelancer"</formula>
    </cfRule>
    <cfRule type="expression" dxfId="347" priority="12" stopIfTrue="1">
      <formula>#REF!="DTC Int. Staff"</formula>
    </cfRule>
  </conditionalFormatting>
  <conditionalFormatting sqref="G62">
    <cfRule type="expression" dxfId="346" priority="9" stopIfTrue="1">
      <formula>$F$5="Freelancer"</formula>
    </cfRule>
    <cfRule type="expression" dxfId="345" priority="10" stopIfTrue="1">
      <formula>$F$5="DTC Int. Staff"</formula>
    </cfRule>
  </conditionalFormatting>
  <conditionalFormatting sqref="G62">
    <cfRule type="expression" dxfId="344" priority="7" stopIfTrue="1">
      <formula>#REF!="Freelancer"</formula>
    </cfRule>
    <cfRule type="expression" dxfId="343" priority="8" stopIfTrue="1">
      <formula>#REF!="DTC Int. Staff"</formula>
    </cfRule>
  </conditionalFormatting>
  <conditionalFormatting sqref="G62">
    <cfRule type="expression" dxfId="342" priority="5" stopIfTrue="1">
      <formula>$F$5="Freelancer"</formula>
    </cfRule>
    <cfRule type="expression" dxfId="341" priority="6" stopIfTrue="1">
      <formula>$F$5="DTC Int. Staff"</formula>
    </cfRule>
  </conditionalFormatting>
  <conditionalFormatting sqref="G62">
    <cfRule type="expression" dxfId="340" priority="3" stopIfTrue="1">
      <formula>#REF!="Freelancer"</formula>
    </cfRule>
    <cfRule type="expression" dxfId="339" priority="4" stopIfTrue="1">
      <formula>#REF!="DTC Int. Staff"</formula>
    </cfRule>
  </conditionalFormatting>
  <conditionalFormatting sqref="G62">
    <cfRule type="expression" dxfId="338" priority="1" stopIfTrue="1">
      <formula>$F$5="Freelancer"</formula>
    </cfRule>
    <cfRule type="expression" dxfId="3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20"/>
  <sheetViews>
    <sheetView showGridLines="0" tabSelected="1" topLeftCell="D34" zoomScale="90" zoomScaleNormal="90" workbookViewId="0">
      <selection activeCell="K9" sqref="K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SUM(J10:J86)</f>
        <v>198.5</v>
      </c>
      <c r="J8" s="25">
        <f>I8/8</f>
        <v>24.8125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74" si="0">IF(OR(C11="f",C11="u",C11="F",C11="U"),"",IF(OR(B11=1,B11=2,B11=3,B11=4,B11=5),1,""))</f>
        <v>1</v>
      </c>
      <c r="B11" s="8">
        <f t="shared" ref="B11:B69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>
        <v>202118</v>
      </c>
      <c r="G11" s="36">
        <v>9001</v>
      </c>
      <c r="H11" s="43" t="s">
        <v>186</v>
      </c>
      <c r="I11" s="36" t="s">
        <v>81</v>
      </c>
      <c r="J11" s="85">
        <v>6</v>
      </c>
    </row>
    <row r="12" spans="1:10" ht="22.5" customHeight="1" x14ac:dyDescent="0.25">
      <c r="A12" s="31"/>
      <c r="C12" s="75"/>
      <c r="D12" s="74" t="str">
        <f>IF(B11=1,"Mo",IF(B11=2,"Tue",IF(B11=3,"Wed",IF(B11=4,"Thu",IF(B11=5,"Fri",IF(B11=6,"Sat",IF(B11=7,"Sun","")))))))</f>
        <v>Wed</v>
      </c>
      <c r="E12" s="34">
        <f>+D10</f>
        <v>44531</v>
      </c>
      <c r="F12" s="35">
        <v>202118</v>
      </c>
      <c r="G12" s="36">
        <v>9001</v>
      </c>
      <c r="H12" s="43" t="s">
        <v>191</v>
      </c>
      <c r="I12" s="36" t="s">
        <v>81</v>
      </c>
      <c r="J12" s="85">
        <v>3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7" t="str">
        <f>IF(B13=1,"Mo",IF(B13=2,"Tue",IF(B13=3,"Wed",IF(B13=4,"Thu",IF(B13=5,"Fri",IF(B13=6,"Sat",IF(B13=7,"Sun","")))))))</f>
        <v>Thu</v>
      </c>
      <c r="E13" s="45">
        <f>+E11+1</f>
        <v>44532</v>
      </c>
      <c r="F13" s="46">
        <v>202118</v>
      </c>
      <c r="G13" s="46">
        <v>9001</v>
      </c>
      <c r="H13" s="129" t="s">
        <v>191</v>
      </c>
      <c r="I13" s="47" t="s">
        <v>192</v>
      </c>
      <c r="J13" s="86">
        <v>8</v>
      </c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6"/>
      <c r="D14" s="74" t="str">
        <f>IF(B14=1,"Mo",IF(B14=2,"Tue",IF(B14=3,"Wed",IF(B14=4,"Thu",IF(B14=5,"Fri",IF(B14=6,"Sat",IF(B14=7,"Sun","")))))))</f>
        <v>Fri</v>
      </c>
      <c r="E14" s="34">
        <f>+E13+1</f>
        <v>44533</v>
      </c>
      <c r="F14" s="35">
        <v>202118</v>
      </c>
      <c r="G14" s="36">
        <v>9001</v>
      </c>
      <c r="H14" s="43" t="s">
        <v>191</v>
      </c>
      <c r="I14" s="36" t="s">
        <v>81</v>
      </c>
      <c r="J14" s="85">
        <v>8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6"/>
      <c r="D15" s="77" t="str">
        <f t="shared" ref="D15:D69" si="2">IF(B15=1,"Mo",IF(B15=2,"Tue",IF(B15=3,"Wed",IF(B15=4,"Thu",IF(B15=5,"Fri",IF(B15=6,"Sat",IF(B15=7,"Sun","")))))))</f>
        <v>Sat</v>
      </c>
      <c r="E15" s="45">
        <f>+E14+1</f>
        <v>44534</v>
      </c>
      <c r="F15" s="46"/>
      <c r="G15" s="47"/>
      <c r="H15" s="71"/>
      <c r="I15" s="47"/>
      <c r="J15" s="86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6"/>
      <c r="D16" s="77" t="str">
        <f t="shared" si="2"/>
        <v>Sun</v>
      </c>
      <c r="E16" s="45">
        <f>+E15+1</f>
        <v>44535</v>
      </c>
      <c r="F16" s="46"/>
      <c r="G16" s="47"/>
      <c r="H16" s="48"/>
      <c r="I16" s="47"/>
      <c r="J16" s="86"/>
    </row>
    <row r="17" spans="1:10" ht="34" customHeight="1" x14ac:dyDescent="0.25">
      <c r="A17" s="31">
        <f t="shared" si="0"/>
        <v>1</v>
      </c>
      <c r="B17" s="8">
        <f t="shared" si="1"/>
        <v>1</v>
      </c>
      <c r="C17" s="76"/>
      <c r="D17" s="74" t="str">
        <f t="shared" si="2"/>
        <v>Mo</v>
      </c>
      <c r="E17" s="34">
        <f>+E16+1</f>
        <v>44536</v>
      </c>
      <c r="F17" s="35"/>
      <c r="G17" s="36">
        <v>9014</v>
      </c>
      <c r="H17" s="142" t="s">
        <v>196</v>
      </c>
      <c r="I17" s="36"/>
      <c r="J17" s="85">
        <v>8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6"/>
      <c r="D18" s="77" t="str">
        <f t="shared" si="2"/>
        <v>Tue</v>
      </c>
      <c r="E18" s="45">
        <f>+E17+1</f>
        <v>44537</v>
      </c>
      <c r="F18" s="46">
        <v>202118</v>
      </c>
      <c r="G18" s="46">
        <v>9001</v>
      </c>
      <c r="H18" s="48" t="s">
        <v>193</v>
      </c>
      <c r="I18" s="47" t="s">
        <v>81</v>
      </c>
      <c r="J18" s="86">
        <v>6</v>
      </c>
    </row>
    <row r="19" spans="1:10" ht="22.5" customHeight="1" x14ac:dyDescent="0.25">
      <c r="A19" s="31"/>
      <c r="C19" s="76"/>
      <c r="D19" s="77" t="str">
        <f>D18</f>
        <v>Tue</v>
      </c>
      <c r="E19" s="45">
        <f>E18</f>
        <v>44537</v>
      </c>
      <c r="F19" s="46">
        <v>202118</v>
      </c>
      <c r="G19" s="46">
        <v>9001</v>
      </c>
      <c r="H19" s="48" t="s">
        <v>194</v>
      </c>
      <c r="I19" s="47" t="s">
        <v>81</v>
      </c>
      <c r="J19" s="86">
        <v>3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>+E18+1</f>
        <v>44538</v>
      </c>
      <c r="F20" s="35">
        <v>202118</v>
      </c>
      <c r="G20" s="36">
        <v>9001</v>
      </c>
      <c r="H20" s="43" t="s">
        <v>193</v>
      </c>
      <c r="I20" s="36" t="s">
        <v>81</v>
      </c>
      <c r="J20" s="85">
        <v>8</v>
      </c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7" t="str">
        <f>IF(B21=1,"Mo",IF(B21=2,"Tue",IF(B21=3,"Wed",IF(B21=4,"Thu",IF(B21=5,"Fri",IF(B21=6,"Sat",IF(B21=7,"Sun","")))))))</f>
        <v>Thu</v>
      </c>
      <c r="E21" s="45">
        <f>+E20+1</f>
        <v>44539</v>
      </c>
      <c r="F21" s="46">
        <v>202118</v>
      </c>
      <c r="G21" s="46">
        <v>9001</v>
      </c>
      <c r="H21" s="48" t="s">
        <v>193</v>
      </c>
      <c r="I21" s="47" t="s">
        <v>81</v>
      </c>
      <c r="J21" s="86">
        <v>8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76"/>
      <c r="D22" s="74" t="str">
        <f>IF(B22=1,"Mo",IF(B22=2,"Tue",IF(B22=3,"Wed",IF(B22=4,"Thu",IF(B22=5,"Fri",IF(B22=6,"Sat",IF(B22=7,"Sun","")))))))</f>
        <v>Fri</v>
      </c>
      <c r="E22" s="34">
        <f>+E21+1</f>
        <v>44540</v>
      </c>
      <c r="F22" s="35">
        <v>202118</v>
      </c>
      <c r="G22" s="36">
        <v>9001</v>
      </c>
      <c r="H22" s="43" t="s">
        <v>195</v>
      </c>
      <c r="I22" s="36" t="s">
        <v>57</v>
      </c>
      <c r="J22" s="85">
        <v>0.5</v>
      </c>
    </row>
    <row r="23" spans="1:10" ht="22.5" customHeight="1" x14ac:dyDescent="0.25">
      <c r="A23" s="31"/>
      <c r="C23" s="76"/>
      <c r="D23" s="74" t="str">
        <f>D22</f>
        <v>Fri</v>
      </c>
      <c r="E23" s="34">
        <f>E22</f>
        <v>44540</v>
      </c>
      <c r="F23" s="35">
        <v>202118</v>
      </c>
      <c r="G23" s="36">
        <v>9014</v>
      </c>
      <c r="H23" s="43" t="s">
        <v>199</v>
      </c>
      <c r="I23" s="36" t="s">
        <v>57</v>
      </c>
      <c r="J23" s="85">
        <v>7.5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2"/>
        <v>Sat</v>
      </c>
      <c r="E24" s="45">
        <f>+E22+1</f>
        <v>44541</v>
      </c>
      <c r="F24" s="46"/>
      <c r="G24" s="47"/>
      <c r="H24" s="48"/>
      <c r="I24" s="47"/>
      <c r="J24" s="86"/>
    </row>
    <row r="25" spans="1:10" s="109" customFormat="1" ht="22.5" customHeight="1" x14ac:dyDescent="0.25">
      <c r="A25" s="108" t="str">
        <f t="shared" si="0"/>
        <v/>
      </c>
      <c r="B25" s="109">
        <f t="shared" si="1"/>
        <v>7</v>
      </c>
      <c r="C25" s="110"/>
      <c r="D25" s="77" t="str">
        <f t="shared" si="2"/>
        <v>Sun</v>
      </c>
      <c r="E25" s="45">
        <f>+E24+1</f>
        <v>44542</v>
      </c>
      <c r="F25" s="46"/>
      <c r="G25" s="47"/>
      <c r="H25" s="5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2"/>
        <v>Mo</v>
      </c>
      <c r="E26" s="34">
        <f>+E25+1</f>
        <v>44543</v>
      </c>
      <c r="F26" s="35">
        <v>202118</v>
      </c>
      <c r="G26" s="36">
        <v>9001</v>
      </c>
      <c r="H26" s="43" t="s">
        <v>200</v>
      </c>
      <c r="I26" s="36" t="s">
        <v>81</v>
      </c>
      <c r="J26" s="85">
        <v>1</v>
      </c>
    </row>
    <row r="27" spans="1:10" ht="22.5" customHeight="1" x14ac:dyDescent="0.25">
      <c r="A27" s="31"/>
      <c r="C27" s="76"/>
      <c r="D27" s="74" t="str">
        <f>D26</f>
        <v>Mo</v>
      </c>
      <c r="E27" s="34">
        <f>E26</f>
        <v>44543</v>
      </c>
      <c r="F27" s="35">
        <v>202118</v>
      </c>
      <c r="G27" s="36">
        <v>9001</v>
      </c>
      <c r="H27" s="43" t="s">
        <v>201</v>
      </c>
      <c r="I27" s="36" t="s">
        <v>81</v>
      </c>
      <c r="J27" s="85">
        <v>1</v>
      </c>
    </row>
    <row r="28" spans="1:10" ht="22.5" customHeight="1" x14ac:dyDescent="0.25">
      <c r="A28" s="31"/>
      <c r="C28" s="76"/>
      <c r="D28" s="74" t="str">
        <f t="shared" ref="D28:E29" si="3">D27</f>
        <v>Mo</v>
      </c>
      <c r="E28" s="34">
        <f t="shared" si="3"/>
        <v>44543</v>
      </c>
      <c r="F28" s="35">
        <v>202118</v>
      </c>
      <c r="G28" s="36">
        <v>9001</v>
      </c>
      <c r="H28" s="43" t="s">
        <v>193</v>
      </c>
      <c r="I28" s="36" t="s">
        <v>81</v>
      </c>
      <c r="J28" s="85">
        <v>4</v>
      </c>
    </row>
    <row r="29" spans="1:10" ht="22.5" customHeight="1" x14ac:dyDescent="0.25">
      <c r="A29" s="31"/>
      <c r="C29" s="76"/>
      <c r="D29" s="74" t="str">
        <f t="shared" si="3"/>
        <v>Mo</v>
      </c>
      <c r="E29" s="34">
        <f t="shared" si="3"/>
        <v>44543</v>
      </c>
      <c r="F29" s="35">
        <v>202118</v>
      </c>
      <c r="G29" s="36">
        <v>9001</v>
      </c>
      <c r="H29" s="43" t="s">
        <v>202</v>
      </c>
      <c r="I29" s="36" t="s">
        <v>81</v>
      </c>
      <c r="J29" s="85">
        <v>2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76"/>
      <c r="D30" s="77" t="str">
        <f t="shared" si="2"/>
        <v>Tue</v>
      </c>
      <c r="E30" s="45">
        <f>+E26+1</f>
        <v>44544</v>
      </c>
      <c r="F30" s="46">
        <v>202118</v>
      </c>
      <c r="G30" s="46">
        <v>9001</v>
      </c>
      <c r="H30" s="129" t="s">
        <v>202</v>
      </c>
      <c r="I30" s="46" t="s">
        <v>81</v>
      </c>
      <c r="J30" s="46">
        <v>2</v>
      </c>
    </row>
    <row r="31" spans="1:10" ht="22.5" customHeight="1" x14ac:dyDescent="0.25">
      <c r="A31" s="31"/>
      <c r="C31" s="76"/>
      <c r="D31" s="77" t="str">
        <f>D30</f>
        <v>Tue</v>
      </c>
      <c r="E31" s="45">
        <f>E30</f>
        <v>44544</v>
      </c>
      <c r="F31" s="46">
        <v>202118</v>
      </c>
      <c r="G31" s="46">
        <v>9001</v>
      </c>
      <c r="H31" s="48" t="s">
        <v>203</v>
      </c>
      <c r="I31" s="47" t="s">
        <v>235</v>
      </c>
      <c r="J31" s="86">
        <v>4</v>
      </c>
    </row>
    <row r="32" spans="1:10" ht="22.5" customHeight="1" x14ac:dyDescent="0.25">
      <c r="A32" s="31"/>
      <c r="C32" s="76"/>
      <c r="D32" s="77" t="str">
        <f>D31</f>
        <v>Tue</v>
      </c>
      <c r="E32" s="45">
        <f>E31</f>
        <v>44544</v>
      </c>
      <c r="F32" s="46">
        <v>202118</v>
      </c>
      <c r="G32" s="46">
        <v>9001</v>
      </c>
      <c r="H32" s="48" t="s">
        <v>207</v>
      </c>
      <c r="I32" s="47" t="s">
        <v>235</v>
      </c>
      <c r="J32" s="86">
        <v>1</v>
      </c>
    </row>
    <row r="33" spans="1:10" ht="22.5" customHeight="1" x14ac:dyDescent="0.25">
      <c r="A33" s="31"/>
      <c r="C33" s="76"/>
      <c r="D33" s="77" t="str">
        <f t="shared" ref="D33:E33" si="4">D32</f>
        <v>Tue</v>
      </c>
      <c r="E33" s="45">
        <f t="shared" si="4"/>
        <v>44544</v>
      </c>
      <c r="F33" s="46">
        <v>202118</v>
      </c>
      <c r="G33" s="46">
        <v>9001</v>
      </c>
      <c r="H33" s="48" t="s">
        <v>208</v>
      </c>
      <c r="I33" s="47" t="s">
        <v>235</v>
      </c>
      <c r="J33" s="86">
        <v>1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 t="shared" si="2"/>
        <v>Wed</v>
      </c>
      <c r="E34" s="34">
        <f>+E30+1</f>
        <v>44545</v>
      </c>
      <c r="F34" s="35">
        <v>202119</v>
      </c>
      <c r="G34" s="36">
        <v>9001</v>
      </c>
      <c r="H34" s="43" t="s">
        <v>204</v>
      </c>
      <c r="I34" s="36" t="s">
        <v>235</v>
      </c>
      <c r="J34" s="85">
        <v>7</v>
      </c>
    </row>
    <row r="35" spans="1:10" ht="22.5" customHeight="1" x14ac:dyDescent="0.25">
      <c r="A35" s="31"/>
      <c r="C35" s="76"/>
      <c r="D35" s="74" t="str">
        <f>D34</f>
        <v>Wed</v>
      </c>
      <c r="E35" s="34">
        <f>E34</f>
        <v>44545</v>
      </c>
      <c r="F35" s="35">
        <v>202118</v>
      </c>
      <c r="G35" s="36">
        <v>9001</v>
      </c>
      <c r="H35" s="43" t="s">
        <v>205</v>
      </c>
      <c r="I35" s="36" t="s">
        <v>235</v>
      </c>
      <c r="J35" s="85">
        <v>1</v>
      </c>
    </row>
    <row r="36" spans="1:10" ht="22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2"/>
        <v>Thu</v>
      </c>
      <c r="E36" s="45">
        <f>+E34+1</f>
        <v>44546</v>
      </c>
      <c r="F36" s="46">
        <v>202118</v>
      </c>
      <c r="G36" s="46">
        <v>9001</v>
      </c>
      <c r="H36" s="48" t="s">
        <v>206</v>
      </c>
      <c r="I36" s="47" t="s">
        <v>235</v>
      </c>
      <c r="J36" s="86">
        <v>3</v>
      </c>
    </row>
    <row r="37" spans="1:10" ht="22.5" customHeight="1" x14ac:dyDescent="0.25">
      <c r="A37" s="31"/>
      <c r="C37" s="76"/>
      <c r="D37" s="77" t="str">
        <f>D36</f>
        <v>Thu</v>
      </c>
      <c r="E37" s="45">
        <f>E36</f>
        <v>44546</v>
      </c>
      <c r="F37" s="46">
        <v>202118</v>
      </c>
      <c r="G37" s="46">
        <v>9001</v>
      </c>
      <c r="H37" s="48" t="s">
        <v>207</v>
      </c>
      <c r="I37" s="47" t="s">
        <v>235</v>
      </c>
      <c r="J37" s="86">
        <v>1</v>
      </c>
    </row>
    <row r="38" spans="1:10" ht="22.5" customHeight="1" x14ac:dyDescent="0.25">
      <c r="A38" s="31"/>
      <c r="C38" s="76"/>
      <c r="D38" s="77" t="str">
        <f t="shared" ref="D38:E39" si="5">D37</f>
        <v>Thu</v>
      </c>
      <c r="E38" s="45">
        <f t="shared" si="5"/>
        <v>44546</v>
      </c>
      <c r="F38" s="46">
        <v>202118</v>
      </c>
      <c r="G38" s="46">
        <v>9001</v>
      </c>
      <c r="H38" s="48" t="s">
        <v>205</v>
      </c>
      <c r="I38" s="47" t="s">
        <v>235</v>
      </c>
      <c r="J38" s="86">
        <v>3</v>
      </c>
    </row>
    <row r="39" spans="1:10" ht="22.5" customHeight="1" x14ac:dyDescent="0.25">
      <c r="A39" s="31"/>
      <c r="C39" s="76"/>
      <c r="D39" s="77" t="str">
        <f t="shared" si="5"/>
        <v>Thu</v>
      </c>
      <c r="E39" s="45">
        <f t="shared" si="5"/>
        <v>44546</v>
      </c>
      <c r="F39" s="46">
        <v>202118</v>
      </c>
      <c r="G39" s="46">
        <v>9001</v>
      </c>
      <c r="H39" s="48" t="s">
        <v>209</v>
      </c>
      <c r="I39" s="47" t="s">
        <v>235</v>
      </c>
      <c r="J39" s="86">
        <v>1</v>
      </c>
    </row>
    <row r="40" spans="1:10" ht="22.5" customHeight="1" x14ac:dyDescent="0.25">
      <c r="A40" s="31"/>
      <c r="C40" s="76"/>
      <c r="D40" s="77" t="str">
        <f>D38</f>
        <v>Thu</v>
      </c>
      <c r="E40" s="45">
        <f>E38</f>
        <v>44546</v>
      </c>
      <c r="F40" s="46">
        <v>202118</v>
      </c>
      <c r="G40" s="46">
        <v>9001</v>
      </c>
      <c r="H40" s="48" t="s">
        <v>193</v>
      </c>
      <c r="I40" s="47" t="s">
        <v>235</v>
      </c>
      <c r="J40" s="86">
        <v>1</v>
      </c>
    </row>
    <row r="41" spans="1:10" ht="22.5" customHeight="1" x14ac:dyDescent="0.25">
      <c r="A41" s="31"/>
      <c r="C41" s="76"/>
      <c r="D41" s="77" t="str">
        <f>D39</f>
        <v>Thu</v>
      </c>
      <c r="E41" s="45">
        <f>E39</f>
        <v>44546</v>
      </c>
      <c r="F41" s="46">
        <v>202118</v>
      </c>
      <c r="G41" s="46">
        <v>9001</v>
      </c>
      <c r="H41" s="48" t="s">
        <v>210</v>
      </c>
      <c r="I41" s="47" t="s">
        <v>235</v>
      </c>
      <c r="J41" s="86">
        <v>1</v>
      </c>
    </row>
    <row r="42" spans="1:10" ht="22.5" customHeight="1" x14ac:dyDescent="0.25">
      <c r="A42" s="31">
        <f t="shared" si="0"/>
        <v>1</v>
      </c>
      <c r="B42" s="8">
        <f t="shared" si="1"/>
        <v>5</v>
      </c>
      <c r="C42" s="76"/>
      <c r="D42" s="74" t="str">
        <f t="shared" si="2"/>
        <v>Fri</v>
      </c>
      <c r="E42" s="34">
        <f>+E36+1</f>
        <v>44547</v>
      </c>
      <c r="F42" s="35">
        <v>202118</v>
      </c>
      <c r="G42" s="36">
        <v>9001</v>
      </c>
      <c r="H42" s="43" t="s">
        <v>211</v>
      </c>
      <c r="I42" s="36" t="s">
        <v>235</v>
      </c>
      <c r="J42" s="85">
        <v>7</v>
      </c>
    </row>
    <row r="43" spans="1:10" ht="22.5" customHeight="1" x14ac:dyDescent="0.25">
      <c r="A43" s="31"/>
      <c r="C43" s="76"/>
      <c r="D43" s="74" t="str">
        <f>D42</f>
        <v>Fri</v>
      </c>
      <c r="E43" s="34">
        <f>E42</f>
        <v>44547</v>
      </c>
      <c r="F43" s="35">
        <v>202118</v>
      </c>
      <c r="G43" s="36">
        <v>9001</v>
      </c>
      <c r="H43" s="43" t="s">
        <v>212</v>
      </c>
      <c r="I43" s="36" t="s">
        <v>235</v>
      </c>
      <c r="J43" s="85">
        <v>10</v>
      </c>
    </row>
    <row r="44" spans="1:10" ht="22.5" customHeight="1" x14ac:dyDescent="0.25">
      <c r="A44" s="31" t="str">
        <f t="shared" si="0"/>
        <v/>
      </c>
      <c r="B44" s="8">
        <f t="shared" si="1"/>
        <v>6</v>
      </c>
      <c r="C44" s="76"/>
      <c r="D44" s="77" t="str">
        <f t="shared" si="2"/>
        <v>Sat</v>
      </c>
      <c r="E44" s="45">
        <f>+E42+1</f>
        <v>44548</v>
      </c>
      <c r="F44" s="46"/>
      <c r="G44" s="47"/>
      <c r="H44" s="48"/>
      <c r="I44" s="47"/>
      <c r="J44" s="86"/>
    </row>
    <row r="45" spans="1:10" s="109" customFormat="1" ht="22.5" customHeight="1" x14ac:dyDescent="0.25">
      <c r="A45" s="108" t="str">
        <f t="shared" si="0"/>
        <v/>
      </c>
      <c r="B45" s="109">
        <f t="shared" si="1"/>
        <v>7</v>
      </c>
      <c r="C45" s="110"/>
      <c r="D45" s="77" t="str">
        <f t="shared" si="2"/>
        <v>Sun</v>
      </c>
      <c r="E45" s="45">
        <f>+E44+1</f>
        <v>44549</v>
      </c>
      <c r="F45" s="46"/>
      <c r="G45" s="47"/>
      <c r="H45" s="48"/>
      <c r="I45" s="47"/>
      <c r="J45" s="86"/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76"/>
      <c r="D46" s="74" t="str">
        <f t="shared" si="2"/>
        <v>Mo</v>
      </c>
      <c r="E46" s="34">
        <f>+E45+1</f>
        <v>44550</v>
      </c>
      <c r="F46" s="35">
        <v>202118</v>
      </c>
      <c r="G46" s="36">
        <v>9001</v>
      </c>
      <c r="H46" s="43" t="s">
        <v>197</v>
      </c>
      <c r="I46" s="36" t="s">
        <v>81</v>
      </c>
      <c r="J46" s="85">
        <v>2</v>
      </c>
    </row>
    <row r="47" spans="1:10" ht="22.5" customHeight="1" x14ac:dyDescent="0.25">
      <c r="A47" s="31"/>
      <c r="C47" s="76"/>
      <c r="D47" s="74" t="s">
        <v>214</v>
      </c>
      <c r="E47" s="34">
        <f>E46</f>
        <v>44550</v>
      </c>
      <c r="F47" s="35">
        <v>202118</v>
      </c>
      <c r="G47" s="36">
        <v>9001</v>
      </c>
      <c r="H47" s="43" t="s">
        <v>213</v>
      </c>
      <c r="I47" s="36" t="s">
        <v>81</v>
      </c>
      <c r="J47" s="85">
        <v>1</v>
      </c>
    </row>
    <row r="48" spans="1:10" ht="22.5" customHeight="1" x14ac:dyDescent="0.25">
      <c r="A48" s="31"/>
      <c r="C48" s="76"/>
      <c r="D48" s="74" t="s">
        <v>214</v>
      </c>
      <c r="E48" s="34">
        <f>E47</f>
        <v>44550</v>
      </c>
      <c r="F48" s="35">
        <v>202118</v>
      </c>
      <c r="G48" s="36">
        <v>9001</v>
      </c>
      <c r="H48" s="43" t="s">
        <v>215</v>
      </c>
      <c r="I48" s="36" t="s">
        <v>81</v>
      </c>
      <c r="J48" s="85">
        <v>2</v>
      </c>
    </row>
    <row r="49" spans="1:10" ht="22.5" customHeight="1" x14ac:dyDescent="0.25">
      <c r="A49" s="31"/>
      <c r="C49" s="76"/>
      <c r="D49" s="74" t="str">
        <f>D46</f>
        <v>Mo</v>
      </c>
      <c r="E49" s="34">
        <f>E46</f>
        <v>44550</v>
      </c>
      <c r="F49" s="35">
        <v>202118</v>
      </c>
      <c r="G49" s="36">
        <v>9001</v>
      </c>
      <c r="H49" s="43" t="s">
        <v>198</v>
      </c>
      <c r="I49" s="36" t="s">
        <v>81</v>
      </c>
      <c r="J49" s="85">
        <v>3</v>
      </c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76"/>
      <c r="D50" s="77" t="str">
        <f t="shared" si="2"/>
        <v>Tue</v>
      </c>
      <c r="E50" s="45">
        <f>+E46+1</f>
        <v>44551</v>
      </c>
      <c r="F50" s="46">
        <v>202118</v>
      </c>
      <c r="G50" s="47">
        <v>9001</v>
      </c>
      <c r="H50" s="48" t="s">
        <v>215</v>
      </c>
      <c r="I50" s="47" t="s">
        <v>81</v>
      </c>
      <c r="J50" s="86">
        <v>1</v>
      </c>
    </row>
    <row r="51" spans="1:10" ht="22.5" customHeight="1" x14ac:dyDescent="0.25">
      <c r="A51" s="31"/>
      <c r="C51" s="76"/>
      <c r="D51" s="77" t="str">
        <f>D50</f>
        <v>Tue</v>
      </c>
      <c r="E51" s="45">
        <f>E50</f>
        <v>44551</v>
      </c>
      <c r="F51" s="46">
        <v>202118</v>
      </c>
      <c r="G51" s="47">
        <v>9001</v>
      </c>
      <c r="H51" s="48" t="s">
        <v>216</v>
      </c>
      <c r="I51" s="47" t="s">
        <v>235</v>
      </c>
      <c r="J51" s="86">
        <v>3</v>
      </c>
    </row>
    <row r="52" spans="1:10" ht="22.5" customHeight="1" x14ac:dyDescent="0.25">
      <c r="A52" s="31"/>
      <c r="C52" s="76"/>
      <c r="D52" s="77" t="str">
        <f t="shared" ref="D52:E52" si="6">D51</f>
        <v>Tue</v>
      </c>
      <c r="E52" s="45">
        <f t="shared" si="6"/>
        <v>44551</v>
      </c>
      <c r="F52" s="46">
        <v>202118</v>
      </c>
      <c r="G52" s="47">
        <v>9001</v>
      </c>
      <c r="H52" s="48" t="s">
        <v>207</v>
      </c>
      <c r="I52" s="47" t="s">
        <v>235</v>
      </c>
      <c r="J52" s="86">
        <v>1</v>
      </c>
    </row>
    <row r="53" spans="1:10" ht="22.5" customHeight="1" x14ac:dyDescent="0.25">
      <c r="A53" s="31"/>
      <c r="C53" s="76"/>
      <c r="D53" s="77" t="str">
        <f>D52</f>
        <v>Tue</v>
      </c>
      <c r="E53" s="45">
        <f>E52</f>
        <v>44551</v>
      </c>
      <c r="F53" s="46">
        <v>202118</v>
      </c>
      <c r="G53" s="47">
        <v>9001</v>
      </c>
      <c r="H53" s="48" t="s">
        <v>217</v>
      </c>
      <c r="I53" s="47" t="s">
        <v>235</v>
      </c>
      <c r="J53" s="86">
        <v>3</v>
      </c>
    </row>
    <row r="54" spans="1:10" ht="22.5" customHeight="1" x14ac:dyDescent="0.25">
      <c r="A54" s="31">
        <f t="shared" si="0"/>
        <v>1</v>
      </c>
      <c r="B54" s="8">
        <f t="shared" si="1"/>
        <v>3</v>
      </c>
      <c r="C54" s="76"/>
      <c r="D54" s="74" t="str">
        <f t="shared" si="2"/>
        <v>Wed</v>
      </c>
      <c r="E54" s="34">
        <f>+E50+1</f>
        <v>44552</v>
      </c>
      <c r="F54" s="35">
        <v>202119</v>
      </c>
      <c r="G54" s="36">
        <v>9001</v>
      </c>
      <c r="H54" s="43" t="s">
        <v>224</v>
      </c>
      <c r="I54" s="36" t="s">
        <v>235</v>
      </c>
      <c r="J54" s="85">
        <v>7</v>
      </c>
    </row>
    <row r="55" spans="1:10" ht="22.5" customHeight="1" x14ac:dyDescent="0.25">
      <c r="A55" s="31"/>
      <c r="C55" s="76"/>
      <c r="D55" s="74" t="str">
        <f>D54</f>
        <v>Wed</v>
      </c>
      <c r="E55" s="34">
        <f>E54</f>
        <v>44552</v>
      </c>
      <c r="F55" s="35">
        <v>202118</v>
      </c>
      <c r="G55" s="36">
        <v>9001</v>
      </c>
      <c r="H55" s="43" t="s">
        <v>218</v>
      </c>
      <c r="I55" s="36" t="s">
        <v>235</v>
      </c>
      <c r="J55" s="85">
        <v>1</v>
      </c>
    </row>
    <row r="56" spans="1:10" ht="22.5" customHeight="1" x14ac:dyDescent="0.25">
      <c r="A56" s="31">
        <f t="shared" si="0"/>
        <v>1</v>
      </c>
      <c r="B56" s="8">
        <f t="shared" si="1"/>
        <v>4</v>
      </c>
      <c r="C56" s="76"/>
      <c r="D56" s="77" t="str">
        <f>IF(B56=1,"Mo",IF(B56=2,"Tue",IF(B56=3,"Wed",IF(B56=4,"Thu",IF(B56=5,"Fri",IF(B56=6,"Sat",IF(B56=7,"Sun","")))))))</f>
        <v>Thu</v>
      </c>
      <c r="E56" s="45">
        <f>+E54+1</f>
        <v>44553</v>
      </c>
      <c r="F56" s="46">
        <v>202118</v>
      </c>
      <c r="G56" s="47">
        <v>9001</v>
      </c>
      <c r="H56" s="48" t="s">
        <v>220</v>
      </c>
      <c r="I56" s="47" t="s">
        <v>235</v>
      </c>
      <c r="J56" s="86">
        <v>1.5</v>
      </c>
    </row>
    <row r="57" spans="1:10" ht="22.5" customHeight="1" x14ac:dyDescent="0.25">
      <c r="A57" s="31"/>
      <c r="C57" s="76"/>
      <c r="D57" s="77" t="str">
        <f>D56</f>
        <v>Thu</v>
      </c>
      <c r="E57" s="45">
        <f>E56</f>
        <v>44553</v>
      </c>
      <c r="F57" s="46">
        <v>202118</v>
      </c>
      <c r="G57" s="47">
        <v>9001</v>
      </c>
      <c r="H57" s="48" t="s">
        <v>221</v>
      </c>
      <c r="I57" s="47" t="s">
        <v>235</v>
      </c>
      <c r="J57" s="86">
        <v>1</v>
      </c>
    </row>
    <row r="58" spans="1:10" ht="22.5" customHeight="1" x14ac:dyDescent="0.25">
      <c r="A58" s="31"/>
      <c r="C58" s="76"/>
      <c r="D58" s="77" t="str">
        <f t="shared" ref="D58:E60" si="7">D57</f>
        <v>Thu</v>
      </c>
      <c r="E58" s="45">
        <f t="shared" si="7"/>
        <v>44553</v>
      </c>
      <c r="F58" s="46">
        <v>202118</v>
      </c>
      <c r="G58" s="47">
        <v>9001</v>
      </c>
      <c r="H58" s="48" t="s">
        <v>219</v>
      </c>
      <c r="I58" s="47" t="s">
        <v>235</v>
      </c>
      <c r="J58" s="86">
        <v>1</v>
      </c>
    </row>
    <row r="59" spans="1:10" ht="22.5" customHeight="1" x14ac:dyDescent="0.25">
      <c r="A59" s="31"/>
      <c r="C59" s="76"/>
      <c r="D59" s="77" t="str">
        <f t="shared" si="7"/>
        <v>Thu</v>
      </c>
      <c r="E59" s="45">
        <f t="shared" si="7"/>
        <v>44553</v>
      </c>
      <c r="F59" s="46">
        <v>202118</v>
      </c>
      <c r="G59" s="47">
        <v>9001</v>
      </c>
      <c r="H59" s="48" t="s">
        <v>223</v>
      </c>
      <c r="I59" s="47" t="s">
        <v>235</v>
      </c>
      <c r="J59" s="86">
        <v>1.5</v>
      </c>
    </row>
    <row r="60" spans="1:10" ht="22.5" customHeight="1" x14ac:dyDescent="0.25">
      <c r="A60" s="31"/>
      <c r="C60" s="76"/>
      <c r="D60" s="77" t="str">
        <f t="shared" si="7"/>
        <v>Thu</v>
      </c>
      <c r="E60" s="45">
        <f t="shared" si="7"/>
        <v>44553</v>
      </c>
      <c r="F60" s="46">
        <v>202118</v>
      </c>
      <c r="G60" s="47">
        <v>9001</v>
      </c>
      <c r="H60" s="48" t="s">
        <v>222</v>
      </c>
      <c r="I60" s="47" t="s">
        <v>235</v>
      </c>
      <c r="J60" s="86">
        <v>2</v>
      </c>
    </row>
    <row r="61" spans="1:10" ht="22.5" customHeight="1" x14ac:dyDescent="0.25">
      <c r="A61" s="31"/>
      <c r="C61" s="76"/>
      <c r="D61" s="77" t="str">
        <f>D59</f>
        <v>Thu</v>
      </c>
      <c r="E61" s="45">
        <f>E59</f>
        <v>44553</v>
      </c>
      <c r="F61" s="46">
        <v>202118</v>
      </c>
      <c r="G61" s="47">
        <v>9001</v>
      </c>
      <c r="H61" s="48" t="s">
        <v>209</v>
      </c>
      <c r="I61" s="47" t="s">
        <v>235</v>
      </c>
      <c r="J61" s="86">
        <v>1</v>
      </c>
    </row>
    <row r="62" spans="1:10" ht="22.5" customHeight="1" x14ac:dyDescent="0.25">
      <c r="A62" s="31">
        <f t="shared" si="0"/>
        <v>1</v>
      </c>
      <c r="B62" s="8">
        <f t="shared" si="1"/>
        <v>5</v>
      </c>
      <c r="C62" s="76"/>
      <c r="D62" s="74" t="str">
        <f>IF(B62=1,"Mo",IF(B62=2,"Tue",IF(B62=3,"Wed",IF(B62=4,"Thu",IF(B62=5,"Fri",IF(B62=6,"Sat",IF(B62=7,"Sun","")))))))</f>
        <v>Fri</v>
      </c>
      <c r="E62" s="34">
        <f>+E56+1</f>
        <v>44554</v>
      </c>
      <c r="F62" s="35">
        <v>202118</v>
      </c>
      <c r="G62" s="36">
        <v>9001</v>
      </c>
      <c r="H62" s="43" t="s">
        <v>225</v>
      </c>
      <c r="I62" s="36" t="s">
        <v>235</v>
      </c>
      <c r="J62" s="85">
        <v>7</v>
      </c>
    </row>
    <row r="63" spans="1:10" ht="22.5" customHeight="1" x14ac:dyDescent="0.25">
      <c r="A63" s="31"/>
      <c r="C63" s="76"/>
      <c r="D63" s="74" t="str">
        <f>D62</f>
        <v>Fri</v>
      </c>
      <c r="E63" s="34">
        <f>E62</f>
        <v>44554</v>
      </c>
      <c r="F63" s="35">
        <v>202118</v>
      </c>
      <c r="G63" s="36">
        <v>9001</v>
      </c>
      <c r="H63" s="43" t="s">
        <v>226</v>
      </c>
      <c r="I63" s="36" t="s">
        <v>235</v>
      </c>
      <c r="J63" s="85">
        <v>2</v>
      </c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2"/>
        <v>Sat</v>
      </c>
      <c r="E64" s="45">
        <f>+E62+1</f>
        <v>44555</v>
      </c>
      <c r="F64" s="46"/>
      <c r="G64" s="47"/>
      <c r="H64" s="48"/>
      <c r="I64" s="47"/>
      <c r="J64" s="86"/>
    </row>
    <row r="65" spans="1:10" s="109" customFormat="1" ht="22.5" customHeight="1" x14ac:dyDescent="0.25">
      <c r="A65" s="108" t="str">
        <f t="shared" si="0"/>
        <v/>
      </c>
      <c r="B65" s="109">
        <f t="shared" si="1"/>
        <v>7</v>
      </c>
      <c r="C65" s="110"/>
      <c r="D65" s="77" t="str">
        <f t="shared" si="2"/>
        <v>Sun</v>
      </c>
      <c r="E65" s="45">
        <f>+E64+1</f>
        <v>44556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2"/>
        <v>Mo</v>
      </c>
      <c r="E66" s="34">
        <f>+E65+1</f>
        <v>44557</v>
      </c>
      <c r="F66" s="35">
        <v>202118</v>
      </c>
      <c r="G66" s="36">
        <v>9001</v>
      </c>
      <c r="H66" s="43" t="s">
        <v>227</v>
      </c>
      <c r="I66" s="36" t="s">
        <v>81</v>
      </c>
      <c r="J66" s="85">
        <v>1.5</v>
      </c>
    </row>
    <row r="67" spans="1:10" ht="22.5" customHeight="1" x14ac:dyDescent="0.35">
      <c r="A67" s="31"/>
      <c r="C67" s="76"/>
      <c r="D67" s="74" t="str">
        <f>D66</f>
        <v>Mo</v>
      </c>
      <c r="E67" s="34">
        <f>E66</f>
        <v>44557</v>
      </c>
      <c r="F67" s="35">
        <v>202118</v>
      </c>
      <c r="G67" s="36">
        <v>9001</v>
      </c>
      <c r="H67" s="193" t="s">
        <v>228</v>
      </c>
      <c r="I67" s="36" t="s">
        <v>81</v>
      </c>
      <c r="J67" s="85">
        <v>1</v>
      </c>
    </row>
    <row r="68" spans="1:10" ht="22.5" customHeight="1" x14ac:dyDescent="0.35">
      <c r="A68" s="31"/>
      <c r="C68" s="76"/>
      <c r="D68" s="74" t="str">
        <f t="shared" ref="D68:E68" si="8">D67</f>
        <v>Mo</v>
      </c>
      <c r="E68" s="34">
        <f t="shared" si="8"/>
        <v>44557</v>
      </c>
      <c r="F68" s="35">
        <v>202180</v>
      </c>
      <c r="G68" s="36">
        <v>9001</v>
      </c>
      <c r="H68" s="192" t="s">
        <v>229</v>
      </c>
      <c r="I68" s="36" t="s">
        <v>81</v>
      </c>
      <c r="J68" s="85">
        <v>6</v>
      </c>
    </row>
    <row r="69" spans="1:10" ht="22.5" customHeight="1" x14ac:dyDescent="0.25">
      <c r="A69" s="31">
        <f t="shared" si="0"/>
        <v>1</v>
      </c>
      <c r="B69" s="8">
        <f t="shared" si="1"/>
        <v>2</v>
      </c>
      <c r="C69" s="76"/>
      <c r="D69" s="77" t="str">
        <f t="shared" si="2"/>
        <v>Tue</v>
      </c>
      <c r="E69" s="45">
        <f>+E66+1</f>
        <v>44558</v>
      </c>
      <c r="F69" s="46">
        <v>202180</v>
      </c>
      <c r="G69" s="47">
        <v>9001</v>
      </c>
      <c r="H69" s="194" t="s">
        <v>229</v>
      </c>
      <c r="I69" s="47" t="s">
        <v>81</v>
      </c>
      <c r="J69" s="86">
        <v>4</v>
      </c>
    </row>
    <row r="70" spans="1:10" ht="23.5" customHeight="1" x14ac:dyDescent="0.25">
      <c r="A70" s="31"/>
      <c r="C70" s="76"/>
      <c r="D70" s="77" t="str">
        <f>D69</f>
        <v>Tue</v>
      </c>
      <c r="E70" s="45">
        <f>E69</f>
        <v>44558</v>
      </c>
      <c r="F70" s="46">
        <v>202118</v>
      </c>
      <c r="G70" s="47">
        <v>9001</v>
      </c>
      <c r="H70" s="194" t="s">
        <v>230</v>
      </c>
      <c r="I70" s="47" t="s">
        <v>81</v>
      </c>
      <c r="J70" s="86">
        <v>1</v>
      </c>
    </row>
    <row r="71" spans="1:10" ht="22.5" customHeight="1" x14ac:dyDescent="0.25">
      <c r="A71" s="31"/>
      <c r="C71" s="76"/>
      <c r="D71" s="77" t="str">
        <f t="shared" ref="D71:E72" si="9">D70</f>
        <v>Tue</v>
      </c>
      <c r="E71" s="45">
        <f t="shared" si="9"/>
        <v>44558</v>
      </c>
      <c r="F71" s="46">
        <v>202118</v>
      </c>
      <c r="G71" s="47">
        <v>9001</v>
      </c>
      <c r="H71" s="194" t="s">
        <v>231</v>
      </c>
      <c r="I71" s="47" t="s">
        <v>81</v>
      </c>
      <c r="J71" s="86">
        <v>1</v>
      </c>
    </row>
    <row r="72" spans="1:10" ht="22.5" customHeight="1" x14ac:dyDescent="0.25">
      <c r="A72" s="31"/>
      <c r="C72" s="76"/>
      <c r="D72" s="77" t="str">
        <f t="shared" si="9"/>
        <v>Tue</v>
      </c>
      <c r="E72" s="45">
        <f t="shared" si="9"/>
        <v>44558</v>
      </c>
      <c r="F72" s="46">
        <v>202118</v>
      </c>
      <c r="G72" s="47">
        <v>9001</v>
      </c>
      <c r="H72" s="194" t="s">
        <v>232</v>
      </c>
      <c r="I72" s="47" t="s">
        <v>81</v>
      </c>
      <c r="J72" s="86">
        <v>2</v>
      </c>
    </row>
    <row r="73" spans="1:10" ht="22.5" customHeight="1" x14ac:dyDescent="0.25">
      <c r="A73" s="31">
        <f t="shared" si="0"/>
        <v>1</v>
      </c>
      <c r="B73" s="8">
        <f>WEEKDAY(E69+1,2)</f>
        <v>3</v>
      </c>
      <c r="C73" s="76"/>
      <c r="D73" s="74" t="str">
        <f>IF(B73=1,"Mo",IF(B73=2,"Tue",IF(B73=3,"Wed",IF(B73=4,"Thu",IF(B73=5,"Fri",IF(B73=6,"Sat",IF(B73=7,"Sun","")))))))</f>
        <v>Wed</v>
      </c>
      <c r="E73" s="34">
        <f>IF(MONTH(E69+1)&gt;MONTH(E69),"",E69+1)</f>
        <v>44559</v>
      </c>
      <c r="F73" s="35"/>
      <c r="G73" s="36">
        <v>9010</v>
      </c>
      <c r="H73" s="43" t="s">
        <v>233</v>
      </c>
      <c r="I73" s="36"/>
      <c r="J73" s="85">
        <v>8</v>
      </c>
    </row>
    <row r="74" spans="1:10" ht="22.5" customHeight="1" x14ac:dyDescent="0.25">
      <c r="A74" s="31">
        <f t="shared" si="0"/>
        <v>1</v>
      </c>
      <c r="B74" s="8">
        <v>3</v>
      </c>
      <c r="C74" s="76"/>
      <c r="D74" s="77" t="str">
        <f>IF(B56=1,"Mo",IF(B56=2,"Tue",IF(B56=3,"Wed",IF(B56=4,"Thu",IF(B56=5,"Fri",IF(B56=6,"Sat",IF(B56=7,"Sun","")))))))</f>
        <v>Thu</v>
      </c>
      <c r="E74" s="45">
        <f>IF(MONTH(E73+1)&gt;MONTH(E73),"",E73+1)</f>
        <v>44560</v>
      </c>
      <c r="F74" s="46"/>
      <c r="G74" s="47">
        <v>9010</v>
      </c>
      <c r="H74" s="48" t="s">
        <v>233</v>
      </c>
      <c r="I74" s="47"/>
      <c r="J74" s="86">
        <v>8</v>
      </c>
    </row>
    <row r="75" spans="1:10" ht="21.75" customHeight="1" x14ac:dyDescent="0.25">
      <c r="A75" s="31"/>
      <c r="C75" s="116"/>
      <c r="D75" s="195" t="str">
        <f>IF(B62=1,"Mo",IF(B62=2,"Tue",IF(B62=3,"Wed",IF(B62=4,"Thu",IF(B62=5,"Fri",IF(B62=6,"Sat",IF(B62=7,"Sun","")))))))</f>
        <v>Fri</v>
      </c>
      <c r="E75" s="196">
        <f>IF(MONTH(E74+1)&gt;MONTH(E74),"",E74+1)</f>
        <v>44561</v>
      </c>
      <c r="F75" s="197"/>
      <c r="G75" s="198">
        <v>9014</v>
      </c>
      <c r="H75" s="200" t="s">
        <v>234</v>
      </c>
      <c r="I75" s="198"/>
      <c r="J75" s="199">
        <v>8</v>
      </c>
    </row>
    <row r="76" spans="1:10" ht="30" customHeight="1" x14ac:dyDescent="0.25"/>
    <row r="77" spans="1:10" ht="30" customHeight="1" x14ac:dyDescent="0.25"/>
    <row r="78" spans="1:10" ht="30" customHeight="1" x14ac:dyDescent="0.25"/>
    <row r="79" spans="1:10" ht="30" customHeight="1" x14ac:dyDescent="0.25"/>
    <row r="80" spans="1:1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  <row r="217" ht="39" customHeight="1" x14ac:dyDescent="0.25"/>
    <row r="218" ht="39" customHeight="1" x14ac:dyDescent="0.25"/>
    <row r="219" ht="39" customHeight="1" x14ac:dyDescent="0.25"/>
    <row r="220" ht="39" customHeight="1" x14ac:dyDescent="0.25"/>
  </sheetData>
  <mergeCells count="2">
    <mergeCell ref="D1:J1"/>
    <mergeCell ref="D4:E4"/>
  </mergeCells>
  <conditionalFormatting sqref="C11:C39 C41:C75">
    <cfRule type="expression" dxfId="336" priority="398" stopIfTrue="1">
      <formula>IF($A11=1,B11,)</formula>
    </cfRule>
    <cfRule type="expression" dxfId="335" priority="399" stopIfTrue="1">
      <formula>IF($A11="",B11,)</formula>
    </cfRule>
  </conditionalFormatting>
  <conditionalFormatting sqref="E11:E12">
    <cfRule type="expression" dxfId="334" priority="400" stopIfTrue="1">
      <formula>IF($A11="",B11,"")</formula>
    </cfRule>
  </conditionalFormatting>
  <conditionalFormatting sqref="E13:E39 E41:E46 E49:E59 E61:E75">
    <cfRule type="expression" dxfId="333" priority="401" stopIfTrue="1">
      <formula>IF($A13&lt;&gt;1,B13,"")</formula>
    </cfRule>
  </conditionalFormatting>
  <conditionalFormatting sqref="D11:D39 D41:D46 D49:D59 D61:D75">
    <cfRule type="expression" dxfId="332" priority="402" stopIfTrue="1">
      <formula>IF($A11="",B11,)</formula>
    </cfRule>
  </conditionalFormatting>
  <conditionalFormatting sqref="G15:G16 G24:G25 G44 G64:G65">
    <cfRule type="expression" dxfId="331" priority="403" stopIfTrue="1">
      <formula>#REF!="Freelancer"</formula>
    </cfRule>
    <cfRule type="expression" dxfId="330" priority="404" stopIfTrue="1">
      <formula>#REF!="DTC Int. Staff"</formula>
    </cfRule>
  </conditionalFormatting>
  <conditionalFormatting sqref="G15 G24 G44 G64">
    <cfRule type="expression" dxfId="329" priority="396" stopIfTrue="1">
      <formula>$F$5="Freelancer"</formula>
    </cfRule>
    <cfRule type="expression" dxfId="328" priority="397" stopIfTrue="1">
      <formula>$F$5="DTC Int. Staff"</formula>
    </cfRule>
  </conditionalFormatting>
  <conditionalFormatting sqref="G45">
    <cfRule type="expression" dxfId="327" priority="380" stopIfTrue="1">
      <formula>#REF!="Freelancer"</formula>
    </cfRule>
    <cfRule type="expression" dxfId="326" priority="381" stopIfTrue="1">
      <formula>#REF!="DTC Int. Staff"</formula>
    </cfRule>
  </conditionalFormatting>
  <conditionalFormatting sqref="G45">
    <cfRule type="expression" dxfId="325" priority="378" stopIfTrue="1">
      <formula>$F$5="Freelancer"</formula>
    </cfRule>
    <cfRule type="expression" dxfId="324" priority="379" stopIfTrue="1">
      <formula>$F$5="DTC Int. Staff"</formula>
    </cfRule>
  </conditionalFormatting>
  <conditionalFormatting sqref="G11:G12">
    <cfRule type="expression" dxfId="323" priority="376" stopIfTrue="1">
      <formula>#REF!="Freelancer"</formula>
    </cfRule>
    <cfRule type="expression" dxfId="322" priority="377" stopIfTrue="1">
      <formula>#REF!="DTC Int. Staff"</formula>
    </cfRule>
  </conditionalFormatting>
  <conditionalFormatting sqref="G11:G12">
    <cfRule type="expression" dxfId="321" priority="374" stopIfTrue="1">
      <formula>$F$5="Freelancer"</formula>
    </cfRule>
    <cfRule type="expression" dxfId="320" priority="375" stopIfTrue="1">
      <formula>$F$5="DTC Int. Staff"</formula>
    </cfRule>
  </conditionalFormatting>
  <conditionalFormatting sqref="G11:G12">
    <cfRule type="expression" dxfId="319" priority="372" stopIfTrue="1">
      <formula>#REF!="Freelancer"</formula>
    </cfRule>
    <cfRule type="expression" dxfId="318" priority="373" stopIfTrue="1">
      <formula>#REF!="DTC Int. Staff"</formula>
    </cfRule>
  </conditionalFormatting>
  <conditionalFormatting sqref="G11:G12">
    <cfRule type="expression" dxfId="317" priority="370" stopIfTrue="1">
      <formula>$F$5="Freelancer"</formula>
    </cfRule>
    <cfRule type="expression" dxfId="316" priority="371" stopIfTrue="1">
      <formula>$F$5="DTC Int. Staff"</formula>
    </cfRule>
  </conditionalFormatting>
  <conditionalFormatting sqref="G11:G12">
    <cfRule type="expression" dxfId="315" priority="368" stopIfTrue="1">
      <formula>#REF!="Freelancer"</formula>
    </cfRule>
    <cfRule type="expression" dxfId="314" priority="369" stopIfTrue="1">
      <formula>#REF!="DTC Int. Staff"</formula>
    </cfRule>
  </conditionalFormatting>
  <conditionalFormatting sqref="G11:G12">
    <cfRule type="expression" dxfId="313" priority="366" stopIfTrue="1">
      <formula>$F$5="Freelancer"</formula>
    </cfRule>
    <cfRule type="expression" dxfId="312" priority="367" stopIfTrue="1">
      <formula>$F$5="DTC Int. Staff"</formula>
    </cfRule>
  </conditionalFormatting>
  <conditionalFormatting sqref="G11:G12">
    <cfRule type="expression" dxfId="311" priority="364" stopIfTrue="1">
      <formula>#REF!="Freelancer"</formula>
    </cfRule>
    <cfRule type="expression" dxfId="310" priority="365" stopIfTrue="1">
      <formula>#REF!="DTC Int. Staff"</formula>
    </cfRule>
  </conditionalFormatting>
  <conditionalFormatting sqref="G11:G12">
    <cfRule type="expression" dxfId="309" priority="362" stopIfTrue="1">
      <formula>$F$5="Freelancer"</formula>
    </cfRule>
    <cfRule type="expression" dxfId="308" priority="363" stopIfTrue="1">
      <formula>$F$5="DTC Int. Staff"</formula>
    </cfRule>
  </conditionalFormatting>
  <conditionalFormatting sqref="G14">
    <cfRule type="expression" dxfId="307" priority="344" stopIfTrue="1">
      <formula>#REF!="Freelancer"</formula>
    </cfRule>
    <cfRule type="expression" dxfId="306" priority="345" stopIfTrue="1">
      <formula>#REF!="DTC Int. Staff"</formula>
    </cfRule>
  </conditionalFormatting>
  <conditionalFormatting sqref="G14">
    <cfRule type="expression" dxfId="305" priority="342" stopIfTrue="1">
      <formula>$F$5="Freelancer"</formula>
    </cfRule>
    <cfRule type="expression" dxfId="304" priority="343" stopIfTrue="1">
      <formula>$F$5="DTC Int. Staff"</formula>
    </cfRule>
  </conditionalFormatting>
  <conditionalFormatting sqref="G14">
    <cfRule type="expression" dxfId="303" priority="340" stopIfTrue="1">
      <formula>#REF!="Freelancer"</formula>
    </cfRule>
    <cfRule type="expression" dxfId="302" priority="341" stopIfTrue="1">
      <formula>#REF!="DTC Int. Staff"</formula>
    </cfRule>
  </conditionalFormatting>
  <conditionalFormatting sqref="G14">
    <cfRule type="expression" dxfId="301" priority="338" stopIfTrue="1">
      <formula>$F$5="Freelancer"</formula>
    </cfRule>
    <cfRule type="expression" dxfId="300" priority="339" stopIfTrue="1">
      <formula>$F$5="DTC Int. Staff"</formula>
    </cfRule>
  </conditionalFormatting>
  <conditionalFormatting sqref="G14">
    <cfRule type="expression" dxfId="299" priority="336" stopIfTrue="1">
      <formula>#REF!="Freelancer"</formula>
    </cfRule>
    <cfRule type="expression" dxfId="298" priority="337" stopIfTrue="1">
      <formula>#REF!="DTC Int. Staff"</formula>
    </cfRule>
  </conditionalFormatting>
  <conditionalFormatting sqref="G14">
    <cfRule type="expression" dxfId="297" priority="334" stopIfTrue="1">
      <formula>$F$5="Freelancer"</formula>
    </cfRule>
    <cfRule type="expression" dxfId="296" priority="335" stopIfTrue="1">
      <formula>$F$5="DTC Int. Staff"</formula>
    </cfRule>
  </conditionalFormatting>
  <conditionalFormatting sqref="G14">
    <cfRule type="expression" dxfId="295" priority="332" stopIfTrue="1">
      <formula>#REF!="Freelancer"</formula>
    </cfRule>
    <cfRule type="expression" dxfId="294" priority="333" stopIfTrue="1">
      <formula>#REF!="DTC Int. Staff"</formula>
    </cfRule>
  </conditionalFormatting>
  <conditionalFormatting sqref="G14">
    <cfRule type="expression" dxfId="293" priority="330" stopIfTrue="1">
      <formula>$F$5="Freelancer"</formula>
    </cfRule>
    <cfRule type="expression" dxfId="292" priority="331" stopIfTrue="1">
      <formula>$F$5="DTC Int. Staff"</formula>
    </cfRule>
  </conditionalFormatting>
  <conditionalFormatting sqref="G20">
    <cfRule type="expression" dxfId="291" priority="328" stopIfTrue="1">
      <formula>#REF!="Freelancer"</formula>
    </cfRule>
    <cfRule type="expression" dxfId="290" priority="329" stopIfTrue="1">
      <formula>#REF!="DTC Int. Staff"</formula>
    </cfRule>
  </conditionalFormatting>
  <conditionalFormatting sqref="G20">
    <cfRule type="expression" dxfId="289" priority="326" stopIfTrue="1">
      <formula>$F$5="Freelancer"</formula>
    </cfRule>
    <cfRule type="expression" dxfId="288" priority="327" stopIfTrue="1">
      <formula>$F$5="DTC Int. Staff"</formula>
    </cfRule>
  </conditionalFormatting>
  <conditionalFormatting sqref="G20">
    <cfRule type="expression" dxfId="287" priority="324" stopIfTrue="1">
      <formula>#REF!="Freelancer"</formula>
    </cfRule>
    <cfRule type="expression" dxfId="286" priority="325" stopIfTrue="1">
      <formula>#REF!="DTC Int. Staff"</formula>
    </cfRule>
  </conditionalFormatting>
  <conditionalFormatting sqref="G20">
    <cfRule type="expression" dxfId="285" priority="322" stopIfTrue="1">
      <formula>$F$5="Freelancer"</formula>
    </cfRule>
    <cfRule type="expression" dxfId="284" priority="323" stopIfTrue="1">
      <formula>$F$5="DTC Int. Staff"</formula>
    </cfRule>
  </conditionalFormatting>
  <conditionalFormatting sqref="G20">
    <cfRule type="expression" dxfId="283" priority="320" stopIfTrue="1">
      <formula>#REF!="Freelancer"</formula>
    </cfRule>
    <cfRule type="expression" dxfId="282" priority="321" stopIfTrue="1">
      <formula>#REF!="DTC Int. Staff"</formula>
    </cfRule>
  </conditionalFormatting>
  <conditionalFormatting sqref="G20">
    <cfRule type="expression" dxfId="281" priority="318" stopIfTrue="1">
      <formula>$F$5="Freelancer"</formula>
    </cfRule>
    <cfRule type="expression" dxfId="280" priority="319" stopIfTrue="1">
      <formula>$F$5="DTC Int. Staff"</formula>
    </cfRule>
  </conditionalFormatting>
  <conditionalFormatting sqref="G20">
    <cfRule type="expression" dxfId="279" priority="316" stopIfTrue="1">
      <formula>#REF!="Freelancer"</formula>
    </cfRule>
    <cfRule type="expression" dxfId="278" priority="317" stopIfTrue="1">
      <formula>#REF!="DTC Int. Staff"</formula>
    </cfRule>
  </conditionalFormatting>
  <conditionalFormatting sqref="G20">
    <cfRule type="expression" dxfId="277" priority="314" stopIfTrue="1">
      <formula>$F$5="Freelancer"</formula>
    </cfRule>
    <cfRule type="expression" dxfId="276" priority="315" stopIfTrue="1">
      <formula>$F$5="DTC Int. Staff"</formula>
    </cfRule>
  </conditionalFormatting>
  <conditionalFormatting sqref="G22">
    <cfRule type="expression" dxfId="275" priority="312" stopIfTrue="1">
      <formula>#REF!="Freelancer"</formula>
    </cfRule>
    <cfRule type="expression" dxfId="274" priority="313" stopIfTrue="1">
      <formula>#REF!="DTC Int. Staff"</formula>
    </cfRule>
  </conditionalFormatting>
  <conditionalFormatting sqref="G22">
    <cfRule type="expression" dxfId="273" priority="310" stopIfTrue="1">
      <formula>$F$5="Freelancer"</formula>
    </cfRule>
    <cfRule type="expression" dxfId="272" priority="311" stopIfTrue="1">
      <formula>$F$5="DTC Int. Staff"</formula>
    </cfRule>
  </conditionalFormatting>
  <conditionalFormatting sqref="G22">
    <cfRule type="expression" dxfId="271" priority="308" stopIfTrue="1">
      <formula>#REF!="Freelancer"</formula>
    </cfRule>
    <cfRule type="expression" dxfId="270" priority="309" stopIfTrue="1">
      <formula>#REF!="DTC Int. Staff"</formula>
    </cfRule>
  </conditionalFormatting>
  <conditionalFormatting sqref="G22">
    <cfRule type="expression" dxfId="269" priority="306" stopIfTrue="1">
      <formula>$F$5="Freelancer"</formula>
    </cfRule>
    <cfRule type="expression" dxfId="268" priority="307" stopIfTrue="1">
      <formula>$F$5="DTC Int. Staff"</formula>
    </cfRule>
  </conditionalFormatting>
  <conditionalFormatting sqref="G22">
    <cfRule type="expression" dxfId="267" priority="304" stopIfTrue="1">
      <formula>#REF!="Freelancer"</formula>
    </cfRule>
    <cfRule type="expression" dxfId="266" priority="305" stopIfTrue="1">
      <formula>#REF!="DTC Int. Staff"</formula>
    </cfRule>
  </conditionalFormatting>
  <conditionalFormatting sqref="G22">
    <cfRule type="expression" dxfId="265" priority="302" stopIfTrue="1">
      <formula>$F$5="Freelancer"</formula>
    </cfRule>
    <cfRule type="expression" dxfId="264" priority="303" stopIfTrue="1">
      <formula>$F$5="DTC Int. Staff"</formula>
    </cfRule>
  </conditionalFormatting>
  <conditionalFormatting sqref="G22">
    <cfRule type="expression" dxfId="263" priority="300" stopIfTrue="1">
      <formula>#REF!="Freelancer"</formula>
    </cfRule>
    <cfRule type="expression" dxfId="262" priority="301" stopIfTrue="1">
      <formula>#REF!="DTC Int. Staff"</formula>
    </cfRule>
  </conditionalFormatting>
  <conditionalFormatting sqref="G22">
    <cfRule type="expression" dxfId="261" priority="298" stopIfTrue="1">
      <formula>$F$5="Freelancer"</formula>
    </cfRule>
    <cfRule type="expression" dxfId="260" priority="299" stopIfTrue="1">
      <formula>$F$5="DTC Int. Staff"</formula>
    </cfRule>
  </conditionalFormatting>
  <conditionalFormatting sqref="G17">
    <cfRule type="expression" dxfId="259" priority="296" stopIfTrue="1">
      <formula>#REF!="Freelancer"</formula>
    </cfRule>
    <cfRule type="expression" dxfId="258" priority="297" stopIfTrue="1">
      <formula>#REF!="DTC Int. Staff"</formula>
    </cfRule>
  </conditionalFormatting>
  <conditionalFormatting sqref="G17">
    <cfRule type="expression" dxfId="257" priority="294" stopIfTrue="1">
      <formula>$F$5="Freelancer"</formula>
    </cfRule>
    <cfRule type="expression" dxfId="256" priority="295" stopIfTrue="1">
      <formula>$F$5="DTC Int. Staff"</formula>
    </cfRule>
  </conditionalFormatting>
  <conditionalFormatting sqref="G23">
    <cfRule type="expression" dxfId="255" priority="292" stopIfTrue="1">
      <formula>#REF!="Freelancer"</formula>
    </cfRule>
    <cfRule type="expression" dxfId="254" priority="293" stopIfTrue="1">
      <formula>#REF!="DTC Int. Staff"</formula>
    </cfRule>
  </conditionalFormatting>
  <conditionalFormatting sqref="G23">
    <cfRule type="expression" dxfId="253" priority="290" stopIfTrue="1">
      <formula>$F$5="Freelancer"</formula>
    </cfRule>
    <cfRule type="expression" dxfId="252" priority="291" stopIfTrue="1">
      <formula>$F$5="DTC Int. Staff"</formula>
    </cfRule>
  </conditionalFormatting>
  <conditionalFormatting sqref="G26">
    <cfRule type="expression" dxfId="251" priority="288" stopIfTrue="1">
      <formula>#REF!="Freelancer"</formula>
    </cfRule>
    <cfRule type="expression" dxfId="250" priority="289" stopIfTrue="1">
      <formula>#REF!="DTC Int. Staff"</formula>
    </cfRule>
  </conditionalFormatting>
  <conditionalFormatting sqref="G26">
    <cfRule type="expression" dxfId="249" priority="286" stopIfTrue="1">
      <formula>$F$5="Freelancer"</formula>
    </cfRule>
    <cfRule type="expression" dxfId="248" priority="287" stopIfTrue="1">
      <formula>$F$5="DTC Int. Staff"</formula>
    </cfRule>
  </conditionalFormatting>
  <conditionalFormatting sqref="G26">
    <cfRule type="expression" dxfId="247" priority="284" stopIfTrue="1">
      <formula>#REF!="Freelancer"</formula>
    </cfRule>
    <cfRule type="expression" dxfId="246" priority="285" stopIfTrue="1">
      <formula>#REF!="DTC Int. Staff"</formula>
    </cfRule>
  </conditionalFormatting>
  <conditionalFormatting sqref="G26">
    <cfRule type="expression" dxfId="245" priority="282" stopIfTrue="1">
      <formula>$F$5="Freelancer"</formula>
    </cfRule>
    <cfRule type="expression" dxfId="244" priority="283" stopIfTrue="1">
      <formula>$F$5="DTC Int. Staff"</formula>
    </cfRule>
  </conditionalFormatting>
  <conditionalFormatting sqref="G26">
    <cfRule type="expression" dxfId="243" priority="280" stopIfTrue="1">
      <formula>#REF!="Freelancer"</formula>
    </cfRule>
    <cfRule type="expression" dxfId="242" priority="281" stopIfTrue="1">
      <formula>#REF!="DTC Int. Staff"</formula>
    </cfRule>
  </conditionalFormatting>
  <conditionalFormatting sqref="G26">
    <cfRule type="expression" dxfId="241" priority="278" stopIfTrue="1">
      <formula>$F$5="Freelancer"</formula>
    </cfRule>
    <cfRule type="expression" dxfId="240" priority="279" stopIfTrue="1">
      <formula>$F$5="DTC Int. Staff"</formula>
    </cfRule>
  </conditionalFormatting>
  <conditionalFormatting sqref="G26">
    <cfRule type="expression" dxfId="239" priority="276" stopIfTrue="1">
      <formula>#REF!="Freelancer"</formula>
    </cfRule>
    <cfRule type="expression" dxfId="238" priority="277" stopIfTrue="1">
      <formula>#REF!="DTC Int. Staff"</formula>
    </cfRule>
  </conditionalFormatting>
  <conditionalFormatting sqref="G26">
    <cfRule type="expression" dxfId="237" priority="274" stopIfTrue="1">
      <formula>$F$5="Freelancer"</formula>
    </cfRule>
    <cfRule type="expression" dxfId="236" priority="275" stopIfTrue="1">
      <formula>$F$5="DTC Int. Staff"</formula>
    </cfRule>
  </conditionalFormatting>
  <conditionalFormatting sqref="G27">
    <cfRule type="expression" dxfId="235" priority="272" stopIfTrue="1">
      <formula>#REF!="Freelancer"</formula>
    </cfRule>
    <cfRule type="expression" dxfId="234" priority="273" stopIfTrue="1">
      <formula>#REF!="DTC Int. Staff"</formula>
    </cfRule>
  </conditionalFormatting>
  <conditionalFormatting sqref="G27">
    <cfRule type="expression" dxfId="233" priority="270" stopIfTrue="1">
      <formula>$F$5="Freelancer"</formula>
    </cfRule>
    <cfRule type="expression" dxfId="232" priority="271" stopIfTrue="1">
      <formula>$F$5="DTC Int. Staff"</formula>
    </cfRule>
  </conditionalFormatting>
  <conditionalFormatting sqref="G27">
    <cfRule type="expression" dxfId="231" priority="268" stopIfTrue="1">
      <formula>#REF!="Freelancer"</formula>
    </cfRule>
    <cfRule type="expression" dxfId="230" priority="269" stopIfTrue="1">
      <formula>#REF!="DTC Int. Staff"</formula>
    </cfRule>
  </conditionalFormatting>
  <conditionalFormatting sqref="G27">
    <cfRule type="expression" dxfId="229" priority="266" stopIfTrue="1">
      <formula>$F$5="Freelancer"</formula>
    </cfRule>
    <cfRule type="expression" dxfId="228" priority="267" stopIfTrue="1">
      <formula>$F$5="DTC Int. Staff"</formula>
    </cfRule>
  </conditionalFormatting>
  <conditionalFormatting sqref="G27">
    <cfRule type="expression" dxfId="227" priority="264" stopIfTrue="1">
      <formula>#REF!="Freelancer"</formula>
    </cfRule>
    <cfRule type="expression" dxfId="226" priority="265" stopIfTrue="1">
      <formula>#REF!="DTC Int. Staff"</formula>
    </cfRule>
  </conditionalFormatting>
  <conditionalFormatting sqref="G27">
    <cfRule type="expression" dxfId="225" priority="262" stopIfTrue="1">
      <formula>$F$5="Freelancer"</formula>
    </cfRule>
    <cfRule type="expression" dxfId="224" priority="263" stopIfTrue="1">
      <formula>$F$5="DTC Int. Staff"</formula>
    </cfRule>
  </conditionalFormatting>
  <conditionalFormatting sqref="G27">
    <cfRule type="expression" dxfId="223" priority="260" stopIfTrue="1">
      <formula>#REF!="Freelancer"</formula>
    </cfRule>
    <cfRule type="expression" dxfId="222" priority="261" stopIfTrue="1">
      <formula>#REF!="DTC Int. Staff"</formula>
    </cfRule>
  </conditionalFormatting>
  <conditionalFormatting sqref="G27">
    <cfRule type="expression" dxfId="221" priority="258" stopIfTrue="1">
      <formula>$F$5="Freelancer"</formula>
    </cfRule>
    <cfRule type="expression" dxfId="220" priority="259" stopIfTrue="1">
      <formula>$F$5="DTC Int. Staff"</formula>
    </cfRule>
  </conditionalFormatting>
  <conditionalFormatting sqref="G28">
    <cfRule type="expression" dxfId="219" priority="256" stopIfTrue="1">
      <formula>#REF!="Freelancer"</formula>
    </cfRule>
    <cfRule type="expression" dxfId="218" priority="257" stopIfTrue="1">
      <formula>#REF!="DTC Int. Staff"</formula>
    </cfRule>
  </conditionalFormatting>
  <conditionalFormatting sqref="G28">
    <cfRule type="expression" dxfId="217" priority="254" stopIfTrue="1">
      <formula>$F$5="Freelancer"</formula>
    </cfRule>
    <cfRule type="expression" dxfId="216" priority="255" stopIfTrue="1">
      <formula>$F$5="DTC Int. Staff"</formula>
    </cfRule>
  </conditionalFormatting>
  <conditionalFormatting sqref="G28">
    <cfRule type="expression" dxfId="215" priority="252" stopIfTrue="1">
      <formula>#REF!="Freelancer"</formula>
    </cfRule>
    <cfRule type="expression" dxfId="214" priority="253" stopIfTrue="1">
      <formula>#REF!="DTC Int. Staff"</formula>
    </cfRule>
  </conditionalFormatting>
  <conditionalFormatting sqref="G28">
    <cfRule type="expression" dxfId="213" priority="250" stopIfTrue="1">
      <formula>$F$5="Freelancer"</formula>
    </cfRule>
    <cfRule type="expression" dxfId="212" priority="251" stopIfTrue="1">
      <formula>$F$5="DTC Int. Staff"</formula>
    </cfRule>
  </conditionalFormatting>
  <conditionalFormatting sqref="G28">
    <cfRule type="expression" dxfId="211" priority="248" stopIfTrue="1">
      <formula>#REF!="Freelancer"</formula>
    </cfRule>
    <cfRule type="expression" dxfId="210" priority="249" stopIfTrue="1">
      <formula>#REF!="DTC Int. Staff"</formula>
    </cfRule>
  </conditionalFormatting>
  <conditionalFormatting sqref="G28">
    <cfRule type="expression" dxfId="209" priority="246" stopIfTrue="1">
      <formula>$F$5="Freelancer"</formula>
    </cfRule>
    <cfRule type="expression" dxfId="208" priority="247" stopIfTrue="1">
      <formula>$F$5="DTC Int. Staff"</formula>
    </cfRule>
  </conditionalFormatting>
  <conditionalFormatting sqref="G28">
    <cfRule type="expression" dxfId="207" priority="244" stopIfTrue="1">
      <formula>#REF!="Freelancer"</formula>
    </cfRule>
    <cfRule type="expression" dxfId="206" priority="245" stopIfTrue="1">
      <formula>#REF!="DTC Int. Staff"</formula>
    </cfRule>
  </conditionalFormatting>
  <conditionalFormatting sqref="G28">
    <cfRule type="expression" dxfId="205" priority="242" stopIfTrue="1">
      <formula>$F$5="Freelancer"</formula>
    </cfRule>
    <cfRule type="expression" dxfId="204" priority="243" stopIfTrue="1">
      <formula>$F$5="DTC Int. Staff"</formula>
    </cfRule>
  </conditionalFormatting>
  <conditionalFormatting sqref="G29">
    <cfRule type="expression" dxfId="203" priority="240" stopIfTrue="1">
      <formula>#REF!="Freelancer"</formula>
    </cfRule>
    <cfRule type="expression" dxfId="202" priority="241" stopIfTrue="1">
      <formula>#REF!="DTC Int. Staff"</formula>
    </cfRule>
  </conditionalFormatting>
  <conditionalFormatting sqref="G29">
    <cfRule type="expression" dxfId="201" priority="238" stopIfTrue="1">
      <formula>$F$5="Freelancer"</formula>
    </cfRule>
    <cfRule type="expression" dxfId="200" priority="239" stopIfTrue="1">
      <formula>$F$5="DTC Int. Staff"</formula>
    </cfRule>
  </conditionalFormatting>
  <conditionalFormatting sqref="G29">
    <cfRule type="expression" dxfId="199" priority="236" stopIfTrue="1">
      <formula>#REF!="Freelancer"</formula>
    </cfRule>
    <cfRule type="expression" dxfId="198" priority="237" stopIfTrue="1">
      <formula>#REF!="DTC Int. Staff"</formula>
    </cfRule>
  </conditionalFormatting>
  <conditionalFormatting sqref="G29">
    <cfRule type="expression" dxfId="197" priority="234" stopIfTrue="1">
      <formula>$F$5="Freelancer"</formula>
    </cfRule>
    <cfRule type="expression" dxfId="196" priority="235" stopIfTrue="1">
      <formula>$F$5="DTC Int. Staff"</formula>
    </cfRule>
  </conditionalFormatting>
  <conditionalFormatting sqref="G29">
    <cfRule type="expression" dxfId="195" priority="232" stopIfTrue="1">
      <formula>#REF!="Freelancer"</formula>
    </cfRule>
    <cfRule type="expression" dxfId="194" priority="233" stopIfTrue="1">
      <formula>#REF!="DTC Int. Staff"</formula>
    </cfRule>
  </conditionalFormatting>
  <conditionalFormatting sqref="G29">
    <cfRule type="expression" dxfId="193" priority="230" stopIfTrue="1">
      <formula>$F$5="Freelancer"</formula>
    </cfRule>
    <cfRule type="expression" dxfId="192" priority="231" stopIfTrue="1">
      <formula>$F$5="DTC Int. Staff"</formula>
    </cfRule>
  </conditionalFormatting>
  <conditionalFormatting sqref="G29">
    <cfRule type="expression" dxfId="191" priority="228" stopIfTrue="1">
      <formula>#REF!="Freelancer"</formula>
    </cfRule>
    <cfRule type="expression" dxfId="190" priority="229" stopIfTrue="1">
      <formula>#REF!="DTC Int. Staff"</formula>
    </cfRule>
  </conditionalFormatting>
  <conditionalFormatting sqref="G29">
    <cfRule type="expression" dxfId="189" priority="226" stopIfTrue="1">
      <formula>$F$5="Freelancer"</formula>
    </cfRule>
    <cfRule type="expression" dxfId="188" priority="227" stopIfTrue="1">
      <formula>$F$5="DTC Int. Staff"</formula>
    </cfRule>
  </conditionalFormatting>
  <conditionalFormatting sqref="G33">
    <cfRule type="expression" dxfId="187" priority="206" stopIfTrue="1">
      <formula>$F$5="Freelancer"</formula>
    </cfRule>
    <cfRule type="expression" dxfId="186" priority="207" stopIfTrue="1">
      <formula>$F$5="DTC Int. Staff"</formula>
    </cfRule>
  </conditionalFormatting>
  <conditionalFormatting sqref="G33">
    <cfRule type="expression" dxfId="185" priority="208" stopIfTrue="1">
      <formula>#REF!="Freelancer"</formula>
    </cfRule>
    <cfRule type="expression" dxfId="184" priority="209" stopIfTrue="1">
      <formula>#REF!="DTC Int. Staff"</formula>
    </cfRule>
  </conditionalFormatting>
  <conditionalFormatting sqref="G34">
    <cfRule type="expression" dxfId="183" priority="204" stopIfTrue="1">
      <formula>#REF!="Freelancer"</formula>
    </cfRule>
    <cfRule type="expression" dxfId="182" priority="205" stopIfTrue="1">
      <formula>#REF!="DTC Int. Staff"</formula>
    </cfRule>
  </conditionalFormatting>
  <conditionalFormatting sqref="G34">
    <cfRule type="expression" dxfId="181" priority="202" stopIfTrue="1">
      <formula>$F$5="Freelancer"</formula>
    </cfRule>
    <cfRule type="expression" dxfId="180" priority="203" stopIfTrue="1">
      <formula>$F$5="DTC Int. Staff"</formula>
    </cfRule>
  </conditionalFormatting>
  <conditionalFormatting sqref="G34">
    <cfRule type="expression" dxfId="179" priority="200" stopIfTrue="1">
      <formula>#REF!="Freelancer"</formula>
    </cfRule>
    <cfRule type="expression" dxfId="178" priority="201" stopIfTrue="1">
      <formula>#REF!="DTC Int. Staff"</formula>
    </cfRule>
  </conditionalFormatting>
  <conditionalFormatting sqref="G34">
    <cfRule type="expression" dxfId="177" priority="198" stopIfTrue="1">
      <formula>$F$5="Freelancer"</formula>
    </cfRule>
    <cfRule type="expression" dxfId="176" priority="199" stopIfTrue="1">
      <formula>$F$5="DTC Int. Staff"</formula>
    </cfRule>
  </conditionalFormatting>
  <conditionalFormatting sqref="G34">
    <cfRule type="expression" dxfId="175" priority="196" stopIfTrue="1">
      <formula>#REF!="Freelancer"</formula>
    </cfRule>
    <cfRule type="expression" dxfId="174" priority="197" stopIfTrue="1">
      <formula>#REF!="DTC Int. Staff"</formula>
    </cfRule>
  </conditionalFormatting>
  <conditionalFormatting sqref="G34">
    <cfRule type="expression" dxfId="173" priority="194" stopIfTrue="1">
      <formula>$F$5="Freelancer"</formula>
    </cfRule>
    <cfRule type="expression" dxfId="172" priority="195" stopIfTrue="1">
      <formula>$F$5="DTC Int. Staff"</formula>
    </cfRule>
  </conditionalFormatting>
  <conditionalFormatting sqref="G34">
    <cfRule type="expression" dxfId="171" priority="192" stopIfTrue="1">
      <formula>#REF!="Freelancer"</formula>
    </cfRule>
    <cfRule type="expression" dxfId="170" priority="193" stopIfTrue="1">
      <formula>#REF!="DTC Int. Staff"</formula>
    </cfRule>
  </conditionalFormatting>
  <conditionalFormatting sqref="G34">
    <cfRule type="expression" dxfId="169" priority="190" stopIfTrue="1">
      <formula>$F$5="Freelancer"</formula>
    </cfRule>
    <cfRule type="expression" dxfId="168" priority="191" stopIfTrue="1">
      <formula>$F$5="DTC Int. Staff"</formula>
    </cfRule>
  </conditionalFormatting>
  <conditionalFormatting sqref="G35">
    <cfRule type="expression" dxfId="167" priority="188" stopIfTrue="1">
      <formula>#REF!="Freelancer"</formula>
    </cfRule>
    <cfRule type="expression" dxfId="166" priority="189" stopIfTrue="1">
      <formula>#REF!="DTC Int. Staff"</formula>
    </cfRule>
  </conditionalFormatting>
  <conditionalFormatting sqref="G35">
    <cfRule type="expression" dxfId="165" priority="186" stopIfTrue="1">
      <formula>$F$5="Freelancer"</formula>
    </cfRule>
    <cfRule type="expression" dxfId="164" priority="187" stopIfTrue="1">
      <formula>$F$5="DTC Int. Staff"</formula>
    </cfRule>
  </conditionalFormatting>
  <conditionalFormatting sqref="G35">
    <cfRule type="expression" dxfId="163" priority="184" stopIfTrue="1">
      <formula>#REF!="Freelancer"</formula>
    </cfRule>
    <cfRule type="expression" dxfId="162" priority="185" stopIfTrue="1">
      <formula>#REF!="DTC Int. Staff"</formula>
    </cfRule>
  </conditionalFormatting>
  <conditionalFormatting sqref="G35">
    <cfRule type="expression" dxfId="161" priority="182" stopIfTrue="1">
      <formula>$F$5="Freelancer"</formula>
    </cfRule>
    <cfRule type="expression" dxfId="160" priority="183" stopIfTrue="1">
      <formula>$F$5="DTC Int. Staff"</formula>
    </cfRule>
  </conditionalFormatting>
  <conditionalFormatting sqref="G35">
    <cfRule type="expression" dxfId="159" priority="180" stopIfTrue="1">
      <formula>#REF!="Freelancer"</formula>
    </cfRule>
    <cfRule type="expression" dxfId="158" priority="181" stopIfTrue="1">
      <formula>#REF!="DTC Int. Staff"</formula>
    </cfRule>
  </conditionalFormatting>
  <conditionalFormatting sqref="G35">
    <cfRule type="expression" dxfId="157" priority="178" stopIfTrue="1">
      <formula>$F$5="Freelancer"</formula>
    </cfRule>
    <cfRule type="expression" dxfId="156" priority="179" stopIfTrue="1">
      <formula>$F$5="DTC Int. Staff"</formula>
    </cfRule>
  </conditionalFormatting>
  <conditionalFormatting sqref="G35">
    <cfRule type="expression" dxfId="155" priority="176" stopIfTrue="1">
      <formula>#REF!="Freelancer"</formula>
    </cfRule>
    <cfRule type="expression" dxfId="154" priority="177" stopIfTrue="1">
      <formula>#REF!="DTC Int. Staff"</formula>
    </cfRule>
  </conditionalFormatting>
  <conditionalFormatting sqref="G35">
    <cfRule type="expression" dxfId="153" priority="174" stopIfTrue="1">
      <formula>$F$5="Freelancer"</formula>
    </cfRule>
    <cfRule type="expression" dxfId="152" priority="175" stopIfTrue="1">
      <formula>$F$5="DTC Int. Staff"</formula>
    </cfRule>
  </conditionalFormatting>
  <conditionalFormatting sqref="C40">
    <cfRule type="expression" dxfId="151" priority="168" stopIfTrue="1">
      <formula>IF($A40=1,B40,)</formula>
    </cfRule>
    <cfRule type="expression" dxfId="150" priority="169" stopIfTrue="1">
      <formula>IF($A40="",B40,)</formula>
    </cfRule>
  </conditionalFormatting>
  <conditionalFormatting sqref="E40">
    <cfRule type="expression" dxfId="149" priority="170" stopIfTrue="1">
      <formula>IF($A40&lt;&gt;1,B40,"")</formula>
    </cfRule>
  </conditionalFormatting>
  <conditionalFormatting sqref="D40">
    <cfRule type="expression" dxfId="148" priority="171" stopIfTrue="1">
      <formula>IF($A40="",B40,)</formula>
    </cfRule>
  </conditionalFormatting>
  <conditionalFormatting sqref="G43">
    <cfRule type="expression" dxfId="147" priority="134" stopIfTrue="1">
      <formula>$F$5="Freelancer"</formula>
    </cfRule>
    <cfRule type="expression" dxfId="146" priority="135" stopIfTrue="1">
      <formula>$F$5="DTC Int. Staff"</formula>
    </cfRule>
  </conditionalFormatting>
  <conditionalFormatting sqref="G42">
    <cfRule type="expression" dxfId="145" priority="164" stopIfTrue="1">
      <formula>#REF!="Freelancer"</formula>
    </cfRule>
    <cfRule type="expression" dxfId="144" priority="165" stopIfTrue="1">
      <formula>#REF!="DTC Int. Staff"</formula>
    </cfRule>
  </conditionalFormatting>
  <conditionalFormatting sqref="G42">
    <cfRule type="expression" dxfId="143" priority="162" stopIfTrue="1">
      <formula>$F$5="Freelancer"</formula>
    </cfRule>
    <cfRule type="expression" dxfId="142" priority="163" stopIfTrue="1">
      <formula>$F$5="DTC Int. Staff"</formula>
    </cfRule>
  </conditionalFormatting>
  <conditionalFormatting sqref="G42">
    <cfRule type="expression" dxfId="141" priority="160" stopIfTrue="1">
      <formula>#REF!="Freelancer"</formula>
    </cfRule>
    <cfRule type="expression" dxfId="140" priority="161" stopIfTrue="1">
      <formula>#REF!="DTC Int. Staff"</formula>
    </cfRule>
  </conditionalFormatting>
  <conditionalFormatting sqref="G42">
    <cfRule type="expression" dxfId="139" priority="158" stopIfTrue="1">
      <formula>$F$5="Freelancer"</formula>
    </cfRule>
    <cfRule type="expression" dxfId="138" priority="159" stopIfTrue="1">
      <formula>$F$5="DTC Int. Staff"</formula>
    </cfRule>
  </conditionalFormatting>
  <conditionalFormatting sqref="G42">
    <cfRule type="expression" dxfId="137" priority="156" stopIfTrue="1">
      <formula>#REF!="Freelancer"</formula>
    </cfRule>
    <cfRule type="expression" dxfId="136" priority="157" stopIfTrue="1">
      <formula>#REF!="DTC Int. Staff"</formula>
    </cfRule>
  </conditionalFormatting>
  <conditionalFormatting sqref="G42">
    <cfRule type="expression" dxfId="135" priority="154" stopIfTrue="1">
      <formula>$F$5="Freelancer"</formula>
    </cfRule>
    <cfRule type="expression" dxfId="134" priority="155" stopIfTrue="1">
      <formula>$F$5="DTC Int. Staff"</formula>
    </cfRule>
  </conditionalFormatting>
  <conditionalFormatting sqref="G42">
    <cfRule type="expression" dxfId="133" priority="152" stopIfTrue="1">
      <formula>#REF!="Freelancer"</formula>
    </cfRule>
    <cfRule type="expression" dxfId="132" priority="153" stopIfTrue="1">
      <formula>#REF!="DTC Int. Staff"</formula>
    </cfRule>
  </conditionalFormatting>
  <conditionalFormatting sqref="G42">
    <cfRule type="expression" dxfId="131" priority="150" stopIfTrue="1">
      <formula>$F$5="Freelancer"</formula>
    </cfRule>
    <cfRule type="expression" dxfId="130" priority="151" stopIfTrue="1">
      <formula>$F$5="DTC Int. Staff"</formula>
    </cfRule>
  </conditionalFormatting>
  <conditionalFormatting sqref="G43">
    <cfRule type="expression" dxfId="129" priority="148" stopIfTrue="1">
      <formula>#REF!="Freelancer"</formula>
    </cfRule>
    <cfRule type="expression" dxfId="128" priority="149" stopIfTrue="1">
      <formula>#REF!="DTC Int. Staff"</formula>
    </cfRule>
  </conditionalFormatting>
  <conditionalFormatting sqref="G43">
    <cfRule type="expression" dxfId="127" priority="146" stopIfTrue="1">
      <formula>$F$5="Freelancer"</formula>
    </cfRule>
    <cfRule type="expression" dxfId="126" priority="147" stopIfTrue="1">
      <formula>$F$5="DTC Int. Staff"</formula>
    </cfRule>
  </conditionalFormatting>
  <conditionalFormatting sqref="G43">
    <cfRule type="expression" dxfId="125" priority="144" stopIfTrue="1">
      <formula>#REF!="Freelancer"</formula>
    </cfRule>
    <cfRule type="expression" dxfId="124" priority="145" stopIfTrue="1">
      <formula>#REF!="DTC Int. Staff"</formula>
    </cfRule>
  </conditionalFormatting>
  <conditionalFormatting sqref="G43">
    <cfRule type="expression" dxfId="123" priority="142" stopIfTrue="1">
      <formula>$F$5="Freelancer"</formula>
    </cfRule>
    <cfRule type="expression" dxfId="122" priority="143" stopIfTrue="1">
      <formula>$F$5="DTC Int. Staff"</formula>
    </cfRule>
  </conditionalFormatting>
  <conditionalFormatting sqref="G43">
    <cfRule type="expression" dxfId="121" priority="140" stopIfTrue="1">
      <formula>#REF!="Freelancer"</formula>
    </cfRule>
    <cfRule type="expression" dxfId="120" priority="141" stopIfTrue="1">
      <formula>#REF!="DTC Int. Staff"</formula>
    </cfRule>
  </conditionalFormatting>
  <conditionalFormatting sqref="G43">
    <cfRule type="expression" dxfId="119" priority="138" stopIfTrue="1">
      <formula>$F$5="Freelancer"</formula>
    </cfRule>
    <cfRule type="expression" dxfId="118" priority="139" stopIfTrue="1">
      <formula>$F$5="DTC Int. Staff"</formula>
    </cfRule>
  </conditionalFormatting>
  <conditionalFormatting sqref="G43">
    <cfRule type="expression" dxfId="117" priority="136" stopIfTrue="1">
      <formula>#REF!="Freelancer"</formula>
    </cfRule>
    <cfRule type="expression" dxfId="116" priority="137" stopIfTrue="1">
      <formula>#REF!="DTC Int. Staff"</formula>
    </cfRule>
  </conditionalFormatting>
  <conditionalFormatting sqref="G46 G49">
    <cfRule type="expression" dxfId="115" priority="118" stopIfTrue="1">
      <formula>$F$5="Freelancer"</formula>
    </cfRule>
    <cfRule type="expression" dxfId="114" priority="119" stopIfTrue="1">
      <formula>$F$5="DTC Int. Staff"</formula>
    </cfRule>
  </conditionalFormatting>
  <conditionalFormatting sqref="G46 G49">
    <cfRule type="expression" dxfId="113" priority="132" stopIfTrue="1">
      <formula>#REF!="Freelancer"</formula>
    </cfRule>
    <cfRule type="expression" dxfId="112" priority="133" stopIfTrue="1">
      <formula>#REF!="DTC Int. Staff"</formula>
    </cfRule>
  </conditionalFormatting>
  <conditionalFormatting sqref="G46 G49">
    <cfRule type="expression" dxfId="111" priority="130" stopIfTrue="1">
      <formula>$F$5="Freelancer"</formula>
    </cfRule>
    <cfRule type="expression" dxfId="110" priority="131" stopIfTrue="1">
      <formula>$F$5="DTC Int. Staff"</formula>
    </cfRule>
  </conditionalFormatting>
  <conditionalFormatting sqref="G46 G49">
    <cfRule type="expression" dxfId="109" priority="128" stopIfTrue="1">
      <formula>#REF!="Freelancer"</formula>
    </cfRule>
    <cfRule type="expression" dxfId="108" priority="129" stopIfTrue="1">
      <formula>#REF!="DTC Int. Staff"</formula>
    </cfRule>
  </conditionalFormatting>
  <conditionalFormatting sqref="G46 G49">
    <cfRule type="expression" dxfId="107" priority="126" stopIfTrue="1">
      <formula>$F$5="Freelancer"</formula>
    </cfRule>
    <cfRule type="expression" dxfId="106" priority="127" stopIfTrue="1">
      <formula>$F$5="DTC Int. Staff"</formula>
    </cfRule>
  </conditionalFormatting>
  <conditionalFormatting sqref="G46 G49">
    <cfRule type="expression" dxfId="105" priority="124" stopIfTrue="1">
      <formula>#REF!="Freelancer"</formula>
    </cfRule>
    <cfRule type="expression" dxfId="104" priority="125" stopIfTrue="1">
      <formula>#REF!="DTC Int. Staff"</formula>
    </cfRule>
  </conditionalFormatting>
  <conditionalFormatting sqref="G46 G49">
    <cfRule type="expression" dxfId="103" priority="122" stopIfTrue="1">
      <formula>$F$5="Freelancer"</formula>
    </cfRule>
    <cfRule type="expression" dxfId="102" priority="123" stopIfTrue="1">
      <formula>$F$5="DTC Int. Staff"</formula>
    </cfRule>
  </conditionalFormatting>
  <conditionalFormatting sqref="G46 G49">
    <cfRule type="expression" dxfId="101" priority="120" stopIfTrue="1">
      <formula>#REF!="Freelancer"</formula>
    </cfRule>
    <cfRule type="expression" dxfId="100" priority="121" stopIfTrue="1">
      <formula>#REF!="DTC Int. Staff"</formula>
    </cfRule>
  </conditionalFormatting>
  <conditionalFormatting sqref="G47:G48">
    <cfRule type="expression" dxfId="99" priority="102" stopIfTrue="1">
      <formula>$F$5="Freelancer"</formula>
    </cfRule>
    <cfRule type="expression" dxfId="98" priority="103" stopIfTrue="1">
      <formula>$F$5="DTC Int. Staff"</formula>
    </cfRule>
  </conditionalFormatting>
  <conditionalFormatting sqref="G47:G48">
    <cfRule type="expression" dxfId="97" priority="116" stopIfTrue="1">
      <formula>#REF!="Freelancer"</formula>
    </cfRule>
    <cfRule type="expression" dxfId="96" priority="117" stopIfTrue="1">
      <formula>#REF!="DTC Int. Staff"</formula>
    </cfRule>
  </conditionalFormatting>
  <conditionalFormatting sqref="G47:G48">
    <cfRule type="expression" dxfId="95" priority="114" stopIfTrue="1">
      <formula>$F$5="Freelancer"</formula>
    </cfRule>
    <cfRule type="expression" dxfId="94" priority="115" stopIfTrue="1">
      <formula>$F$5="DTC Int. Staff"</formula>
    </cfRule>
  </conditionalFormatting>
  <conditionalFormatting sqref="G47:G48">
    <cfRule type="expression" dxfId="93" priority="112" stopIfTrue="1">
      <formula>#REF!="Freelancer"</formula>
    </cfRule>
    <cfRule type="expression" dxfId="92" priority="113" stopIfTrue="1">
      <formula>#REF!="DTC Int. Staff"</formula>
    </cfRule>
  </conditionalFormatting>
  <conditionalFormatting sqref="G47:G48">
    <cfRule type="expression" dxfId="91" priority="110" stopIfTrue="1">
      <formula>$F$5="Freelancer"</formula>
    </cfRule>
    <cfRule type="expression" dxfId="90" priority="111" stopIfTrue="1">
      <formula>$F$5="DTC Int. Staff"</formula>
    </cfRule>
  </conditionalFormatting>
  <conditionalFormatting sqref="G47:G48">
    <cfRule type="expression" dxfId="89" priority="108" stopIfTrue="1">
      <formula>#REF!="Freelancer"</formula>
    </cfRule>
    <cfRule type="expression" dxfId="88" priority="109" stopIfTrue="1">
      <formula>#REF!="DTC Int. Staff"</formula>
    </cfRule>
  </conditionalFormatting>
  <conditionalFormatting sqref="G47:G48">
    <cfRule type="expression" dxfId="87" priority="106" stopIfTrue="1">
      <formula>$F$5="Freelancer"</formula>
    </cfRule>
    <cfRule type="expression" dxfId="86" priority="107" stopIfTrue="1">
      <formula>$F$5="DTC Int. Staff"</formula>
    </cfRule>
  </conditionalFormatting>
  <conditionalFormatting sqref="G47:G48">
    <cfRule type="expression" dxfId="85" priority="104" stopIfTrue="1">
      <formula>#REF!="Freelancer"</formula>
    </cfRule>
    <cfRule type="expression" dxfId="84" priority="105" stopIfTrue="1">
      <formula>#REF!="DTC Int. Staff"</formula>
    </cfRule>
  </conditionalFormatting>
  <conditionalFormatting sqref="E47:E48">
    <cfRule type="expression" dxfId="83" priority="99" stopIfTrue="1">
      <formula>IF($A47&lt;&gt;1,B47,"")</formula>
    </cfRule>
  </conditionalFormatting>
  <conditionalFormatting sqref="D47:D48">
    <cfRule type="expression" dxfId="82" priority="101" stopIfTrue="1">
      <formula>IF($A47="",B47,)</formula>
    </cfRule>
  </conditionalFormatting>
  <conditionalFormatting sqref="G50:G53">
    <cfRule type="expression" dxfId="81" priority="79" stopIfTrue="1">
      <formula>$F$5="Freelancer"</formula>
    </cfRule>
    <cfRule type="expression" dxfId="80" priority="80" stopIfTrue="1">
      <formula>$F$5="DTC Int. Staff"</formula>
    </cfRule>
  </conditionalFormatting>
  <conditionalFormatting sqref="G50:G53">
    <cfRule type="expression" dxfId="79" priority="81" stopIfTrue="1">
      <formula>#REF!="Freelancer"</formula>
    </cfRule>
    <cfRule type="expression" dxfId="78" priority="82" stopIfTrue="1">
      <formula>#REF!="DTC Int. Staff"</formula>
    </cfRule>
  </conditionalFormatting>
  <conditionalFormatting sqref="G54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54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54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54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G54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54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54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54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55">
    <cfRule type="expression" dxfId="61" priority="47" stopIfTrue="1">
      <formula>$F$5="Freelancer"</formula>
    </cfRule>
    <cfRule type="expression" dxfId="60" priority="48" stopIfTrue="1">
      <formula>$F$5="DTC Int. Staff"</formula>
    </cfRule>
  </conditionalFormatting>
  <conditionalFormatting sqref="G55">
    <cfRule type="expression" dxfId="59" priority="61" stopIfTrue="1">
      <formula>#REF!="Freelancer"</formula>
    </cfRule>
    <cfRule type="expression" dxfId="58" priority="62" stopIfTrue="1">
      <formula>#REF!="DTC Int. Staff"</formula>
    </cfRule>
  </conditionalFormatting>
  <conditionalFormatting sqref="G55">
    <cfRule type="expression" dxfId="57" priority="59" stopIfTrue="1">
      <formula>$F$5="Freelancer"</formula>
    </cfRule>
    <cfRule type="expression" dxfId="56" priority="60" stopIfTrue="1">
      <formula>$F$5="DTC Int. Staff"</formula>
    </cfRule>
  </conditionalFormatting>
  <conditionalFormatting sqref="G55">
    <cfRule type="expression" dxfId="55" priority="57" stopIfTrue="1">
      <formula>#REF!="Freelancer"</formula>
    </cfRule>
    <cfRule type="expression" dxfId="54" priority="58" stopIfTrue="1">
      <formula>#REF!="DTC Int. Staff"</formula>
    </cfRule>
  </conditionalFormatting>
  <conditionalFormatting sqref="G55">
    <cfRule type="expression" dxfId="53" priority="55" stopIfTrue="1">
      <formula>$F$5="Freelancer"</formula>
    </cfRule>
    <cfRule type="expression" dxfId="52" priority="56" stopIfTrue="1">
      <formula>$F$5="DTC Int. Staff"</formula>
    </cfRule>
  </conditionalFormatting>
  <conditionalFormatting sqref="G55">
    <cfRule type="expression" dxfId="51" priority="53" stopIfTrue="1">
      <formula>#REF!="Freelancer"</formula>
    </cfRule>
    <cfRule type="expression" dxfId="50" priority="54" stopIfTrue="1">
      <formula>#REF!="DTC Int. Staff"</formula>
    </cfRule>
  </conditionalFormatting>
  <conditionalFormatting sqref="G55">
    <cfRule type="expression" dxfId="49" priority="51" stopIfTrue="1">
      <formula>$F$5="Freelancer"</formula>
    </cfRule>
    <cfRule type="expression" dxfId="48" priority="52" stopIfTrue="1">
      <formula>$F$5="DTC Int. Staff"</formula>
    </cfRule>
  </conditionalFormatting>
  <conditionalFormatting sqref="G55">
    <cfRule type="expression" dxfId="47" priority="49" stopIfTrue="1">
      <formula>#REF!="Freelancer"</formula>
    </cfRule>
    <cfRule type="expression" dxfId="46" priority="50" stopIfTrue="1">
      <formula>#REF!="DTC Int. Staff"</formula>
    </cfRule>
  </conditionalFormatting>
  <conditionalFormatting sqref="E60">
    <cfRule type="expression" dxfId="45" priority="45" stopIfTrue="1">
      <formula>IF($A60&lt;&gt;1,B60,"")</formula>
    </cfRule>
  </conditionalFormatting>
  <conditionalFormatting sqref="D60">
    <cfRule type="expression" dxfId="44" priority="46" stopIfTrue="1">
      <formula>IF($A60="",B60,)</formula>
    </cfRule>
  </conditionalFormatting>
  <conditionalFormatting sqref="G56:G61">
    <cfRule type="expression" dxfId="43" priority="41" stopIfTrue="1">
      <formula>$F$5="Freelancer"</formula>
    </cfRule>
    <cfRule type="expression" dxfId="42" priority="42" stopIfTrue="1">
      <formula>$F$5="DTC Int. Staff"</formula>
    </cfRule>
  </conditionalFormatting>
  <conditionalFormatting sqref="G56:G61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62:G63">
    <cfRule type="expression" dxfId="39" priority="25" stopIfTrue="1">
      <formula>$F$5="Freelancer"</formula>
    </cfRule>
    <cfRule type="expression" dxfId="38" priority="26" stopIfTrue="1">
      <formula>$F$5="DTC Int. Staff"</formula>
    </cfRule>
  </conditionalFormatting>
  <conditionalFormatting sqref="G62:G63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62:G63">
    <cfRule type="expression" dxfId="35" priority="37" stopIfTrue="1">
      <formula>$F$5="Freelancer"</formula>
    </cfRule>
    <cfRule type="expression" dxfId="34" priority="38" stopIfTrue="1">
      <formula>$F$5="DTC Int. Staff"</formula>
    </cfRule>
  </conditionalFormatting>
  <conditionalFormatting sqref="G62:G63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62:G63">
    <cfRule type="expression" dxfId="31" priority="33" stopIfTrue="1">
      <formula>$F$5="Freelancer"</formula>
    </cfRule>
    <cfRule type="expression" dxfId="30" priority="34" stopIfTrue="1">
      <formula>$F$5="DTC Int. Staff"</formula>
    </cfRule>
  </conditionalFormatting>
  <conditionalFormatting sqref="G62:G63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62:G63">
    <cfRule type="expression" dxfId="27" priority="29" stopIfTrue="1">
      <formula>$F$5="Freelancer"</formula>
    </cfRule>
    <cfRule type="expression" dxfId="26" priority="30" stopIfTrue="1">
      <formula>$F$5="DTC Int. Staff"</formula>
    </cfRule>
  </conditionalFormatting>
  <conditionalFormatting sqref="G62:G63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66:G68">
    <cfRule type="expression" dxfId="23" priority="9" stopIfTrue="1">
      <formula>$F$5="Freelancer"</formula>
    </cfRule>
    <cfRule type="expression" dxfId="22" priority="10" stopIfTrue="1">
      <formula>$F$5="DTC Int. Staff"</formula>
    </cfRule>
  </conditionalFormatting>
  <conditionalFormatting sqref="G66:G68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66:G68">
    <cfRule type="expression" dxfId="19" priority="21" stopIfTrue="1">
      <formula>$F$5="Freelancer"</formula>
    </cfRule>
    <cfRule type="expression" dxfId="18" priority="22" stopIfTrue="1">
      <formula>$F$5="DTC Int. Staff"</formula>
    </cfRule>
  </conditionalFormatting>
  <conditionalFormatting sqref="G66:G68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66:G68">
    <cfRule type="expression" dxfId="15" priority="17" stopIfTrue="1">
      <formula>$F$5="Freelancer"</formula>
    </cfRule>
    <cfRule type="expression" dxfId="14" priority="18" stopIfTrue="1">
      <formula>$F$5="DTC Int. Staff"</formula>
    </cfRule>
  </conditionalFormatting>
  <conditionalFormatting sqref="G66:G68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66:G68">
    <cfRule type="expression" dxfId="11" priority="13" stopIfTrue="1">
      <formula>$F$5="Freelancer"</formula>
    </cfRule>
    <cfRule type="expression" dxfId="10" priority="14" stopIfTrue="1">
      <formula>$F$5="DTC Int. Staff"</formula>
    </cfRule>
  </conditionalFormatting>
  <conditionalFormatting sqref="G66:G68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70:G72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conditionalFormatting sqref="G6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69">
    <cfRule type="expression" dxfId="3" priority="7" stopIfTrue="1">
      <formula>#REF!="Freelancer"</formula>
    </cfRule>
    <cfRule type="expression" dxfId="2" priority="8" stopIfTrue="1">
      <formula>#REF!="DTC Int. Staff"</formula>
    </cfRule>
  </conditionalFormatting>
  <conditionalFormatting sqref="G70:G72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192" priority="29" stopIfTrue="1">
      <formula>IF($A11=1,B11,)</formula>
    </cfRule>
    <cfRule type="expression" dxfId="1191" priority="30" stopIfTrue="1">
      <formula>IF($A11="",B11,)</formula>
    </cfRule>
  </conditionalFormatting>
  <conditionalFormatting sqref="E11:E15">
    <cfRule type="expression" dxfId="1190" priority="31" stopIfTrue="1">
      <formula>IF($A11="",B11,"")</formula>
    </cfRule>
  </conditionalFormatting>
  <conditionalFormatting sqref="E16:E124">
    <cfRule type="expression" dxfId="1189" priority="32" stopIfTrue="1">
      <formula>IF($A16&lt;&gt;1,B16,"")</formula>
    </cfRule>
  </conditionalFormatting>
  <conditionalFormatting sqref="D11:D124">
    <cfRule type="expression" dxfId="1188" priority="33" stopIfTrue="1">
      <formula>IF($A11="",B11,)</formula>
    </cfRule>
  </conditionalFormatting>
  <conditionalFormatting sqref="G11:G16 G82:G119 G18:G76">
    <cfRule type="expression" dxfId="1187" priority="34" stopIfTrue="1">
      <formula>#REF!="Freelancer"</formula>
    </cfRule>
    <cfRule type="expression" dxfId="1186" priority="35" stopIfTrue="1">
      <formula>#REF!="DTC Int. Staff"</formula>
    </cfRule>
  </conditionalFormatting>
  <conditionalFormatting sqref="G115:G119 G87:G104 G18:G22 G33:G49 G60:G76">
    <cfRule type="expression" dxfId="1185" priority="27" stopIfTrue="1">
      <formula>$F$5="Freelancer"</formula>
    </cfRule>
    <cfRule type="expression" dxfId="1184" priority="28" stopIfTrue="1">
      <formula>$F$5="DTC Int. Staff"</formula>
    </cfRule>
  </conditionalFormatting>
  <conditionalFormatting sqref="G16">
    <cfRule type="expression" dxfId="1183" priority="25" stopIfTrue="1">
      <formula>#REF!="Freelancer"</formula>
    </cfRule>
    <cfRule type="expression" dxfId="1182" priority="26" stopIfTrue="1">
      <formula>#REF!="DTC Int. Staff"</formula>
    </cfRule>
  </conditionalFormatting>
  <conditionalFormatting sqref="G16">
    <cfRule type="expression" dxfId="1181" priority="23" stopIfTrue="1">
      <formula>$F$5="Freelancer"</formula>
    </cfRule>
    <cfRule type="expression" dxfId="1180" priority="24" stopIfTrue="1">
      <formula>$F$5="DTC Int. Staff"</formula>
    </cfRule>
  </conditionalFormatting>
  <conditionalFormatting sqref="G17">
    <cfRule type="expression" dxfId="1179" priority="21" stopIfTrue="1">
      <formula>#REF!="Freelancer"</formula>
    </cfRule>
    <cfRule type="expression" dxfId="1178" priority="22" stopIfTrue="1">
      <formula>#REF!="DTC Int. Staff"</formula>
    </cfRule>
  </conditionalFormatting>
  <conditionalFormatting sqref="G17">
    <cfRule type="expression" dxfId="1177" priority="19" stopIfTrue="1">
      <formula>$F$5="Freelancer"</formula>
    </cfRule>
    <cfRule type="expression" dxfId="1176" priority="20" stopIfTrue="1">
      <formula>$F$5="DTC Int. Staff"</formula>
    </cfRule>
  </conditionalFormatting>
  <conditionalFormatting sqref="C126">
    <cfRule type="expression" dxfId="1175" priority="16" stopIfTrue="1">
      <formula>IF($A126=1,B126,)</formula>
    </cfRule>
    <cfRule type="expression" dxfId="1174" priority="17" stopIfTrue="1">
      <formula>IF($A126="",B126,)</formula>
    </cfRule>
  </conditionalFormatting>
  <conditionalFormatting sqref="D126">
    <cfRule type="expression" dxfId="1173" priority="18" stopIfTrue="1">
      <formula>IF($A126="",B126,)</formula>
    </cfRule>
  </conditionalFormatting>
  <conditionalFormatting sqref="C125">
    <cfRule type="expression" dxfId="1172" priority="13" stopIfTrue="1">
      <formula>IF($A125=1,B125,)</formula>
    </cfRule>
    <cfRule type="expression" dxfId="1171" priority="14" stopIfTrue="1">
      <formula>IF($A125="",B125,)</formula>
    </cfRule>
  </conditionalFormatting>
  <conditionalFormatting sqref="D125">
    <cfRule type="expression" dxfId="1170" priority="15" stopIfTrue="1">
      <formula>IF($A125="",B125,)</formula>
    </cfRule>
  </conditionalFormatting>
  <conditionalFormatting sqref="E125">
    <cfRule type="expression" dxfId="1169" priority="12" stopIfTrue="1">
      <formula>IF($A125&lt;&gt;1,B125,"")</formula>
    </cfRule>
  </conditionalFormatting>
  <conditionalFormatting sqref="E126">
    <cfRule type="expression" dxfId="1168" priority="11" stopIfTrue="1">
      <formula>IF($A126&lt;&gt;1,B126,"")</formula>
    </cfRule>
  </conditionalFormatting>
  <conditionalFormatting sqref="G55:G59">
    <cfRule type="expression" dxfId="1167" priority="9" stopIfTrue="1">
      <formula>$F$5="Freelancer"</formula>
    </cfRule>
    <cfRule type="expression" dxfId="1166" priority="10" stopIfTrue="1">
      <formula>$F$5="DTC Int. Staff"</formula>
    </cfRule>
  </conditionalFormatting>
  <conditionalFormatting sqref="G77:G81">
    <cfRule type="expression" dxfId="1165" priority="7" stopIfTrue="1">
      <formula>#REF!="Freelancer"</formula>
    </cfRule>
    <cfRule type="expression" dxfId="1164" priority="8" stopIfTrue="1">
      <formula>#REF!="DTC Int. Staff"</formula>
    </cfRule>
  </conditionalFormatting>
  <conditionalFormatting sqref="G77:G81">
    <cfRule type="expression" dxfId="1163" priority="5" stopIfTrue="1">
      <formula>$F$5="Freelancer"</formula>
    </cfRule>
    <cfRule type="expression" dxfId="11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161" priority="42" stopIfTrue="1">
      <formula>IF($A11=1,B11,)</formula>
    </cfRule>
    <cfRule type="expression" dxfId="1160" priority="43" stopIfTrue="1">
      <formula>IF($A11="",B11,)</formula>
    </cfRule>
  </conditionalFormatting>
  <conditionalFormatting sqref="E11:E15">
    <cfRule type="expression" dxfId="1159" priority="44" stopIfTrue="1">
      <formula>IF($A11="",B11,"")</formula>
    </cfRule>
  </conditionalFormatting>
  <conditionalFormatting sqref="E17:E20 E26:E43 E48 E53:E70 E75 E80:E98 E103 E108:E119">
    <cfRule type="expression" dxfId="1158" priority="45" stopIfTrue="1">
      <formula>IF($A17&lt;&gt;1,B17,"")</formula>
    </cfRule>
  </conditionalFormatting>
  <conditionalFormatting sqref="D11:D15 D26:D43 D48 D53:D70 D75 D80:D98 D103 D108:D119 D17:D20">
    <cfRule type="expression" dxfId="1157" priority="46" stopIfTrue="1">
      <formula>IF($A11="",B11,)</formula>
    </cfRule>
  </conditionalFormatting>
  <conditionalFormatting sqref="G11:G20 G26:G84 G90:G119">
    <cfRule type="expression" dxfId="1156" priority="47" stopIfTrue="1">
      <formula>#REF!="Freelancer"</formula>
    </cfRule>
    <cfRule type="expression" dxfId="1155" priority="48" stopIfTrue="1">
      <formula>#REF!="DTC Int. Staff"</formula>
    </cfRule>
  </conditionalFormatting>
  <conditionalFormatting sqref="G119 G26:G30 G37:G57 G64:G84 G91:G112">
    <cfRule type="expression" dxfId="1154" priority="40" stopIfTrue="1">
      <formula>$F$5="Freelancer"</formula>
    </cfRule>
    <cfRule type="expression" dxfId="1153" priority="41" stopIfTrue="1">
      <formula>$F$5="DTC Int. Staff"</formula>
    </cfRule>
  </conditionalFormatting>
  <conditionalFormatting sqref="G16:G20">
    <cfRule type="expression" dxfId="1152" priority="38" stopIfTrue="1">
      <formula>#REF!="Freelancer"</formula>
    </cfRule>
    <cfRule type="expression" dxfId="1151" priority="39" stopIfTrue="1">
      <formula>#REF!="DTC Int. Staff"</formula>
    </cfRule>
  </conditionalFormatting>
  <conditionalFormatting sqref="G16:G20">
    <cfRule type="expression" dxfId="1150" priority="36" stopIfTrue="1">
      <formula>$F$5="Freelancer"</formula>
    </cfRule>
    <cfRule type="expression" dxfId="1149" priority="37" stopIfTrue="1">
      <formula>$F$5="DTC Int. Staff"</formula>
    </cfRule>
  </conditionalFormatting>
  <conditionalFormatting sqref="G21:G25">
    <cfRule type="expression" dxfId="1148" priority="34" stopIfTrue="1">
      <formula>#REF!="Freelancer"</formula>
    </cfRule>
    <cfRule type="expression" dxfId="1147" priority="35" stopIfTrue="1">
      <formula>#REF!="DTC Int. Staff"</formula>
    </cfRule>
  </conditionalFormatting>
  <conditionalFormatting sqref="G21:G25">
    <cfRule type="expression" dxfId="1146" priority="32" stopIfTrue="1">
      <formula>$F$5="Freelancer"</formula>
    </cfRule>
    <cfRule type="expression" dxfId="1145" priority="33" stopIfTrue="1">
      <formula>$F$5="DTC Int. Staff"</formula>
    </cfRule>
  </conditionalFormatting>
  <conditionalFormatting sqref="G63">
    <cfRule type="expression" dxfId="1144" priority="22" stopIfTrue="1">
      <formula>$F$5="Freelancer"</formula>
    </cfRule>
    <cfRule type="expression" dxfId="1143" priority="23" stopIfTrue="1">
      <formula>$F$5="DTC Int. Staff"</formula>
    </cfRule>
  </conditionalFormatting>
  <conditionalFormatting sqref="G85:G89">
    <cfRule type="expression" dxfId="1142" priority="20" stopIfTrue="1">
      <formula>#REF!="Freelancer"</formula>
    </cfRule>
    <cfRule type="expression" dxfId="1141" priority="21" stopIfTrue="1">
      <formula>#REF!="DTC Int. Staff"</formula>
    </cfRule>
  </conditionalFormatting>
  <conditionalFormatting sqref="G85:G89">
    <cfRule type="expression" dxfId="1140" priority="18" stopIfTrue="1">
      <formula>$F$5="Freelancer"</formula>
    </cfRule>
    <cfRule type="expression" dxfId="1139" priority="19" stopIfTrue="1">
      <formula>$F$5="DTC Int. Staff"</formula>
    </cfRule>
  </conditionalFormatting>
  <conditionalFormatting sqref="E22:E25">
    <cfRule type="expression" dxfId="1138" priority="16" stopIfTrue="1">
      <formula>IF($A22&lt;&gt;1,B22,"")</formula>
    </cfRule>
  </conditionalFormatting>
  <conditionalFormatting sqref="D22:D25">
    <cfRule type="expression" dxfId="1137" priority="17" stopIfTrue="1">
      <formula>IF($A22="",B22,)</formula>
    </cfRule>
  </conditionalFormatting>
  <conditionalFormatting sqref="E44:E47">
    <cfRule type="expression" dxfId="1136" priority="14" stopIfTrue="1">
      <formula>IF($A44&lt;&gt;1,B44,"")</formula>
    </cfRule>
  </conditionalFormatting>
  <conditionalFormatting sqref="D44:D47">
    <cfRule type="expression" dxfId="1135" priority="15" stopIfTrue="1">
      <formula>IF($A44="",B44,)</formula>
    </cfRule>
  </conditionalFormatting>
  <conditionalFormatting sqref="E49:E52">
    <cfRule type="expression" dxfId="1134" priority="12" stopIfTrue="1">
      <formula>IF($A49&lt;&gt;1,B49,"")</formula>
    </cfRule>
  </conditionalFormatting>
  <conditionalFormatting sqref="D49:D52">
    <cfRule type="expression" dxfId="1133" priority="13" stopIfTrue="1">
      <formula>IF($A49="",B49,)</formula>
    </cfRule>
  </conditionalFormatting>
  <conditionalFormatting sqref="E71:E74">
    <cfRule type="expression" dxfId="1132" priority="10" stopIfTrue="1">
      <formula>IF($A71&lt;&gt;1,B71,"")</formula>
    </cfRule>
  </conditionalFormatting>
  <conditionalFormatting sqref="D71:D74">
    <cfRule type="expression" dxfId="1131" priority="11" stopIfTrue="1">
      <formula>IF($A71="",B71,)</formula>
    </cfRule>
  </conditionalFormatting>
  <conditionalFormatting sqref="E76:E79">
    <cfRule type="expression" dxfId="1130" priority="8" stopIfTrue="1">
      <formula>IF($A76&lt;&gt;1,B76,"")</formula>
    </cfRule>
  </conditionalFormatting>
  <conditionalFormatting sqref="D76:D79">
    <cfRule type="expression" dxfId="1129" priority="9" stopIfTrue="1">
      <formula>IF($A76="",B76,)</formula>
    </cfRule>
  </conditionalFormatting>
  <conditionalFormatting sqref="E93">
    <cfRule type="timePeriod" dxfId="11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127" priority="5" stopIfTrue="1">
      <formula>IF($A99&lt;&gt;1,B99,"")</formula>
    </cfRule>
  </conditionalFormatting>
  <conditionalFormatting sqref="D99:D102">
    <cfRule type="expression" dxfId="1126" priority="6" stopIfTrue="1">
      <formula>IF($A99="",B99,)</formula>
    </cfRule>
  </conditionalFormatting>
  <conditionalFormatting sqref="E99:E102">
    <cfRule type="timePeriod" dxfId="11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24" priority="2" stopIfTrue="1">
      <formula>IF($A104&lt;&gt;1,B104,"")</formula>
    </cfRule>
  </conditionalFormatting>
  <conditionalFormatting sqref="D104:D107">
    <cfRule type="expression" dxfId="1123" priority="3" stopIfTrue="1">
      <formula>IF($A104="",B104,)</formula>
    </cfRule>
  </conditionalFormatting>
  <conditionalFormatting sqref="E104:E107">
    <cfRule type="timePeriod" dxfId="11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21" priority="29" stopIfTrue="1">
      <formula>IF($A11=1,B11,)</formula>
    </cfRule>
    <cfRule type="expression" dxfId="1120" priority="30" stopIfTrue="1">
      <formula>IF($A11="",B11,)</formula>
    </cfRule>
  </conditionalFormatting>
  <conditionalFormatting sqref="E11:E15">
    <cfRule type="expression" dxfId="1119" priority="31" stopIfTrue="1">
      <formula>IF($A11="",B11,"")</formula>
    </cfRule>
  </conditionalFormatting>
  <conditionalFormatting sqref="E130:E134 E26:E124">
    <cfRule type="expression" dxfId="1118" priority="32" stopIfTrue="1">
      <formula>IF($A26&lt;&gt;1,B26,"")</formula>
    </cfRule>
  </conditionalFormatting>
  <conditionalFormatting sqref="D130:D134 D11:D15 D26:D124">
    <cfRule type="expression" dxfId="1117" priority="33" stopIfTrue="1">
      <formula>IF($A11="",B11,)</formula>
    </cfRule>
  </conditionalFormatting>
  <conditionalFormatting sqref="G11:G20 G26:G84 G90:G119">
    <cfRule type="expression" dxfId="1116" priority="34" stopIfTrue="1">
      <formula>#REF!="Freelancer"</formula>
    </cfRule>
    <cfRule type="expression" dxfId="1115" priority="35" stopIfTrue="1">
      <formula>#REF!="DTC Int. Staff"</formula>
    </cfRule>
  </conditionalFormatting>
  <conditionalFormatting sqref="G119 G26:G30 G37:G57 G64:G84 G91:G112">
    <cfRule type="expression" dxfId="1114" priority="27" stopIfTrue="1">
      <formula>$F$5="Freelancer"</formula>
    </cfRule>
    <cfRule type="expression" dxfId="1113" priority="28" stopIfTrue="1">
      <formula>$F$5="DTC Int. Staff"</formula>
    </cfRule>
  </conditionalFormatting>
  <conditionalFormatting sqref="G16:G20">
    <cfRule type="expression" dxfId="1112" priority="25" stopIfTrue="1">
      <formula>#REF!="Freelancer"</formula>
    </cfRule>
    <cfRule type="expression" dxfId="1111" priority="26" stopIfTrue="1">
      <formula>#REF!="DTC Int. Staff"</formula>
    </cfRule>
  </conditionalFormatting>
  <conditionalFormatting sqref="G16:G20">
    <cfRule type="expression" dxfId="1110" priority="23" stopIfTrue="1">
      <formula>$F$5="Freelancer"</formula>
    </cfRule>
    <cfRule type="expression" dxfId="1109" priority="24" stopIfTrue="1">
      <formula>$F$5="DTC Int. Staff"</formula>
    </cfRule>
  </conditionalFormatting>
  <conditionalFormatting sqref="G21:G25">
    <cfRule type="expression" dxfId="1108" priority="21" stopIfTrue="1">
      <formula>#REF!="Freelancer"</formula>
    </cfRule>
    <cfRule type="expression" dxfId="1107" priority="22" stopIfTrue="1">
      <formula>#REF!="DTC Int. Staff"</formula>
    </cfRule>
  </conditionalFormatting>
  <conditionalFormatting sqref="G21:G25">
    <cfRule type="expression" dxfId="1106" priority="19" stopIfTrue="1">
      <formula>$F$5="Freelancer"</formula>
    </cfRule>
    <cfRule type="expression" dxfId="1105" priority="20" stopIfTrue="1">
      <formula>$F$5="DTC Int. Staff"</formula>
    </cfRule>
  </conditionalFormatting>
  <conditionalFormatting sqref="C125:C129">
    <cfRule type="expression" dxfId="1104" priority="13" stopIfTrue="1">
      <formula>IF($A125=1,B125,)</formula>
    </cfRule>
    <cfRule type="expression" dxfId="1103" priority="14" stopIfTrue="1">
      <formula>IF($A125="",B125,)</formula>
    </cfRule>
  </conditionalFormatting>
  <conditionalFormatting sqref="D125:D129">
    <cfRule type="expression" dxfId="1102" priority="15" stopIfTrue="1">
      <formula>IF($A125="",B125,)</formula>
    </cfRule>
  </conditionalFormatting>
  <conditionalFormatting sqref="E125:E129">
    <cfRule type="expression" dxfId="1101" priority="12" stopIfTrue="1">
      <formula>IF($A125&lt;&gt;1,B125,"")</formula>
    </cfRule>
  </conditionalFormatting>
  <conditionalFormatting sqref="G63">
    <cfRule type="expression" dxfId="1100" priority="9" stopIfTrue="1">
      <formula>$F$5="Freelancer"</formula>
    </cfRule>
    <cfRule type="expression" dxfId="1099" priority="10" stopIfTrue="1">
      <formula>$F$5="DTC Int. Staff"</formula>
    </cfRule>
  </conditionalFormatting>
  <conditionalFormatting sqref="G85:G89">
    <cfRule type="expression" dxfId="1098" priority="7" stopIfTrue="1">
      <formula>#REF!="Freelancer"</formula>
    </cfRule>
    <cfRule type="expression" dxfId="1097" priority="8" stopIfTrue="1">
      <formula>#REF!="DTC Int. Staff"</formula>
    </cfRule>
  </conditionalFormatting>
  <conditionalFormatting sqref="G85:G89">
    <cfRule type="expression" dxfId="1096" priority="5" stopIfTrue="1">
      <formula>$F$5="Freelancer"</formula>
    </cfRule>
    <cfRule type="expression" dxfId="1095" priority="6" stopIfTrue="1">
      <formula>$F$5="DTC Int. Staff"</formula>
    </cfRule>
  </conditionalFormatting>
  <conditionalFormatting sqref="E17:E20">
    <cfRule type="expression" dxfId="1094" priority="3" stopIfTrue="1">
      <formula>IF($A17="",B17,"")</formula>
    </cfRule>
  </conditionalFormatting>
  <conditionalFormatting sqref="D17:D20">
    <cfRule type="expression" dxfId="1093" priority="4" stopIfTrue="1">
      <formula>IF($A17="",B17,)</formula>
    </cfRule>
  </conditionalFormatting>
  <conditionalFormatting sqref="E22:E25">
    <cfRule type="expression" dxfId="1092" priority="1" stopIfTrue="1">
      <formula>IF($A22="",B22,"")</formula>
    </cfRule>
  </conditionalFormatting>
  <conditionalFormatting sqref="D22:D25">
    <cfRule type="expression" dxfId="10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090" priority="25" stopIfTrue="1">
      <formula>IF($A11=1,B11,)</formula>
    </cfRule>
    <cfRule type="expression" dxfId="1089" priority="26" stopIfTrue="1">
      <formula>IF($A11="",B11,)</formula>
    </cfRule>
  </conditionalFormatting>
  <conditionalFormatting sqref="E11:E15">
    <cfRule type="expression" dxfId="1088" priority="27" stopIfTrue="1">
      <formula>IF($A11="",B11,"")</formula>
    </cfRule>
  </conditionalFormatting>
  <conditionalFormatting sqref="E16:E128">
    <cfRule type="expression" dxfId="1087" priority="28" stopIfTrue="1">
      <formula>IF($A16&lt;&gt;1,B16,"")</formula>
    </cfRule>
  </conditionalFormatting>
  <conditionalFormatting sqref="D11:D128">
    <cfRule type="expression" dxfId="1086" priority="29" stopIfTrue="1">
      <formula>IF($A11="",B11,)</formula>
    </cfRule>
  </conditionalFormatting>
  <conditionalFormatting sqref="G11:G20 G82:G123 G22:G76">
    <cfRule type="expression" dxfId="1085" priority="30" stopIfTrue="1">
      <formula>#REF!="Freelancer"</formula>
    </cfRule>
    <cfRule type="expression" dxfId="1084" priority="31" stopIfTrue="1">
      <formula>#REF!="DTC Int. Staff"</formula>
    </cfRule>
  </conditionalFormatting>
  <conditionalFormatting sqref="G119:G123 G87:G108 G22 G33:G49 G60:G76">
    <cfRule type="expression" dxfId="1083" priority="23" stopIfTrue="1">
      <formula>$F$5="Freelancer"</formula>
    </cfRule>
    <cfRule type="expression" dxfId="1082" priority="24" stopIfTrue="1">
      <formula>$F$5="DTC Int. Staff"</formula>
    </cfRule>
  </conditionalFormatting>
  <conditionalFormatting sqref="G16:G20">
    <cfRule type="expression" dxfId="1081" priority="21" stopIfTrue="1">
      <formula>#REF!="Freelancer"</formula>
    </cfRule>
    <cfRule type="expression" dxfId="1080" priority="22" stopIfTrue="1">
      <formula>#REF!="DTC Int. Staff"</formula>
    </cfRule>
  </conditionalFormatting>
  <conditionalFormatting sqref="G16:G20">
    <cfRule type="expression" dxfId="1079" priority="19" stopIfTrue="1">
      <formula>$F$5="Freelancer"</formula>
    </cfRule>
    <cfRule type="expression" dxfId="1078" priority="20" stopIfTrue="1">
      <formula>$F$5="DTC Int. Staff"</formula>
    </cfRule>
  </conditionalFormatting>
  <conditionalFormatting sqref="G21">
    <cfRule type="expression" dxfId="1077" priority="17" stopIfTrue="1">
      <formula>#REF!="Freelancer"</formula>
    </cfRule>
    <cfRule type="expression" dxfId="1076" priority="18" stopIfTrue="1">
      <formula>#REF!="DTC Int. Staff"</formula>
    </cfRule>
  </conditionalFormatting>
  <conditionalFormatting sqref="G21">
    <cfRule type="expression" dxfId="1075" priority="15" stopIfTrue="1">
      <formula>$F$5="Freelancer"</formula>
    </cfRule>
    <cfRule type="expression" dxfId="1074" priority="16" stopIfTrue="1">
      <formula>$F$5="DTC Int. Staff"</formula>
    </cfRule>
  </conditionalFormatting>
  <conditionalFormatting sqref="C129:C133">
    <cfRule type="expression" dxfId="1073" priority="9" stopIfTrue="1">
      <formula>IF($A129=1,B129,)</formula>
    </cfRule>
    <cfRule type="expression" dxfId="1072" priority="10" stopIfTrue="1">
      <formula>IF($A129="",B129,)</formula>
    </cfRule>
  </conditionalFormatting>
  <conditionalFormatting sqref="D129:D133">
    <cfRule type="expression" dxfId="1071" priority="11" stopIfTrue="1">
      <formula>IF($A129="",B129,)</formula>
    </cfRule>
  </conditionalFormatting>
  <conditionalFormatting sqref="E129:E133">
    <cfRule type="expression" dxfId="1070" priority="8" stopIfTrue="1">
      <formula>IF($A129&lt;&gt;1,B129,"")</formula>
    </cfRule>
  </conditionalFormatting>
  <conditionalFormatting sqref="G55:G59">
    <cfRule type="expression" dxfId="1069" priority="5" stopIfTrue="1">
      <formula>$F$5="Freelancer"</formula>
    </cfRule>
    <cfRule type="expression" dxfId="1068" priority="6" stopIfTrue="1">
      <formula>$F$5="DTC Int. Staff"</formula>
    </cfRule>
  </conditionalFormatting>
  <conditionalFormatting sqref="G77:G81">
    <cfRule type="expression" dxfId="1067" priority="3" stopIfTrue="1">
      <formula>#REF!="Freelancer"</formula>
    </cfRule>
    <cfRule type="expression" dxfId="1066" priority="4" stopIfTrue="1">
      <formula>#REF!="DTC Int. Staff"</formula>
    </cfRule>
  </conditionalFormatting>
  <conditionalFormatting sqref="G77:G81">
    <cfRule type="expression" dxfId="1065" priority="1" stopIfTrue="1">
      <formula>$F$5="Freelancer"</formula>
    </cfRule>
    <cfRule type="expression" dxfId="10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063" priority="25" stopIfTrue="1">
      <formula>IF($A11=1,B11,)</formula>
    </cfRule>
    <cfRule type="expression" dxfId="1062" priority="26" stopIfTrue="1">
      <formula>IF($A11="",B11,)</formula>
    </cfRule>
  </conditionalFormatting>
  <conditionalFormatting sqref="E11">
    <cfRule type="expression" dxfId="1061" priority="27" stopIfTrue="1">
      <formula>IF($A11="",B11,"")</formula>
    </cfRule>
  </conditionalFormatting>
  <conditionalFormatting sqref="E12:E119">
    <cfRule type="expression" dxfId="1060" priority="28" stopIfTrue="1">
      <formula>IF($A12&lt;&gt;1,B12,"")</formula>
    </cfRule>
  </conditionalFormatting>
  <conditionalFormatting sqref="D11:D119">
    <cfRule type="expression" dxfId="1059" priority="29" stopIfTrue="1">
      <formula>IF($A11="",B11,)</formula>
    </cfRule>
  </conditionalFormatting>
  <conditionalFormatting sqref="G11:G12 G18:G76 G82:G118">
    <cfRule type="expression" dxfId="1058" priority="30" stopIfTrue="1">
      <formula>#REF!="Freelancer"</formula>
    </cfRule>
    <cfRule type="expression" dxfId="1057" priority="31" stopIfTrue="1">
      <formula>#REF!="DTC Int. Staff"</formula>
    </cfRule>
  </conditionalFormatting>
  <conditionalFormatting sqref="G114:G118 G18:G22 G33:G49 G60:G76 G87:G103">
    <cfRule type="expression" dxfId="1056" priority="23" stopIfTrue="1">
      <formula>$F$5="Freelancer"</formula>
    </cfRule>
    <cfRule type="expression" dxfId="1055" priority="24" stopIfTrue="1">
      <formula>$F$5="DTC Int. Staff"</formula>
    </cfRule>
  </conditionalFormatting>
  <conditionalFormatting sqref="G12">
    <cfRule type="expression" dxfId="1054" priority="21" stopIfTrue="1">
      <formula>#REF!="Freelancer"</formula>
    </cfRule>
    <cfRule type="expression" dxfId="1053" priority="22" stopIfTrue="1">
      <formula>#REF!="DTC Int. Staff"</formula>
    </cfRule>
  </conditionalFormatting>
  <conditionalFormatting sqref="G12">
    <cfRule type="expression" dxfId="1052" priority="19" stopIfTrue="1">
      <formula>$F$5="Freelancer"</formula>
    </cfRule>
    <cfRule type="expression" dxfId="1051" priority="20" stopIfTrue="1">
      <formula>$F$5="DTC Int. Staff"</formula>
    </cfRule>
  </conditionalFormatting>
  <conditionalFormatting sqref="G13:G17">
    <cfRule type="expression" dxfId="1050" priority="17" stopIfTrue="1">
      <formula>#REF!="Freelancer"</formula>
    </cfRule>
    <cfRule type="expression" dxfId="1049" priority="18" stopIfTrue="1">
      <formula>#REF!="DTC Int. Staff"</formula>
    </cfRule>
  </conditionalFormatting>
  <conditionalFormatting sqref="G13:G17">
    <cfRule type="expression" dxfId="1048" priority="15" stopIfTrue="1">
      <formula>$F$5="Freelancer"</formula>
    </cfRule>
    <cfRule type="expression" dxfId="1047" priority="16" stopIfTrue="1">
      <formula>$F$5="DTC Int. Staff"</formula>
    </cfRule>
  </conditionalFormatting>
  <conditionalFormatting sqref="C121:C125">
    <cfRule type="expression" dxfId="1046" priority="12" stopIfTrue="1">
      <formula>IF($A121=1,B121,)</formula>
    </cfRule>
    <cfRule type="expression" dxfId="1045" priority="13" stopIfTrue="1">
      <formula>IF($A121="",B121,)</formula>
    </cfRule>
  </conditionalFormatting>
  <conditionalFormatting sqref="D121:D125">
    <cfRule type="expression" dxfId="1044" priority="14" stopIfTrue="1">
      <formula>IF($A121="",B121,)</formula>
    </cfRule>
  </conditionalFormatting>
  <conditionalFormatting sqref="C120">
    <cfRule type="expression" dxfId="1043" priority="9" stopIfTrue="1">
      <formula>IF($A120=1,B120,)</formula>
    </cfRule>
    <cfRule type="expression" dxfId="1042" priority="10" stopIfTrue="1">
      <formula>IF($A120="",B120,)</formula>
    </cfRule>
  </conditionalFormatting>
  <conditionalFormatting sqref="D120">
    <cfRule type="expression" dxfId="1041" priority="11" stopIfTrue="1">
      <formula>IF($A120="",B120,)</formula>
    </cfRule>
  </conditionalFormatting>
  <conditionalFormatting sqref="E120">
    <cfRule type="expression" dxfId="1040" priority="8" stopIfTrue="1">
      <formula>IF($A120&lt;&gt;1,B120,"")</formula>
    </cfRule>
  </conditionalFormatting>
  <conditionalFormatting sqref="E121:E125">
    <cfRule type="expression" dxfId="1039" priority="7" stopIfTrue="1">
      <formula>IF($A121&lt;&gt;1,B121,"")</formula>
    </cfRule>
  </conditionalFormatting>
  <conditionalFormatting sqref="G55:G59">
    <cfRule type="expression" dxfId="1038" priority="5" stopIfTrue="1">
      <formula>$F$5="Freelancer"</formula>
    </cfRule>
    <cfRule type="expression" dxfId="1037" priority="6" stopIfTrue="1">
      <formula>$F$5="DTC Int. Staff"</formula>
    </cfRule>
  </conditionalFormatting>
  <conditionalFormatting sqref="G77:G81">
    <cfRule type="expression" dxfId="1036" priority="3" stopIfTrue="1">
      <formula>#REF!="Freelancer"</formula>
    </cfRule>
    <cfRule type="expression" dxfId="1035" priority="4" stopIfTrue="1">
      <formula>#REF!="DTC Int. Staff"</formula>
    </cfRule>
  </conditionalFormatting>
  <conditionalFormatting sqref="G77:G81">
    <cfRule type="expression" dxfId="1034" priority="1" stopIfTrue="1">
      <formula>$F$5="Freelancer"</formula>
    </cfRule>
    <cfRule type="expression" dxfId="10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032" priority="25" stopIfTrue="1">
      <formula>IF($A11=1,B11,)</formula>
    </cfRule>
    <cfRule type="expression" dxfId="1031" priority="26" stopIfTrue="1">
      <formula>IF($A11="",B11,)</formula>
    </cfRule>
  </conditionalFormatting>
  <conditionalFormatting sqref="E11:E15">
    <cfRule type="expression" dxfId="1030" priority="27" stopIfTrue="1">
      <formula>IF($A11="",B11,"")</formula>
    </cfRule>
  </conditionalFormatting>
  <conditionalFormatting sqref="E16:E124">
    <cfRule type="expression" dxfId="1029" priority="28" stopIfTrue="1">
      <formula>IF($A16&lt;&gt;1,B16,"")</formula>
    </cfRule>
  </conditionalFormatting>
  <conditionalFormatting sqref="D11:D124">
    <cfRule type="expression" dxfId="1028" priority="29" stopIfTrue="1">
      <formula>IF($A11="",B11,)</formula>
    </cfRule>
  </conditionalFormatting>
  <conditionalFormatting sqref="G11:G20 G26:G84 G86:G119">
    <cfRule type="expression" dxfId="1027" priority="30" stopIfTrue="1">
      <formula>#REF!="Freelancer"</formula>
    </cfRule>
    <cfRule type="expression" dxfId="1026" priority="31" stopIfTrue="1">
      <formula>#REF!="DTC Int. Staff"</formula>
    </cfRule>
  </conditionalFormatting>
  <conditionalFormatting sqref="G115:G119 G87:G112 G26:G30 G33:G57 G60:G84">
    <cfRule type="expression" dxfId="1025" priority="23" stopIfTrue="1">
      <formula>$F$5="Freelancer"</formula>
    </cfRule>
    <cfRule type="expression" dxfId="1024" priority="24" stopIfTrue="1">
      <formula>$F$5="DTC Int. Staff"</formula>
    </cfRule>
  </conditionalFormatting>
  <conditionalFormatting sqref="G16:G20">
    <cfRule type="expression" dxfId="1023" priority="21" stopIfTrue="1">
      <formula>#REF!="Freelancer"</formula>
    </cfRule>
    <cfRule type="expression" dxfId="1022" priority="22" stopIfTrue="1">
      <formula>#REF!="DTC Int. Staff"</formula>
    </cfRule>
  </conditionalFormatting>
  <conditionalFormatting sqref="G16:G20">
    <cfRule type="expression" dxfId="1021" priority="19" stopIfTrue="1">
      <formula>$F$5="Freelancer"</formula>
    </cfRule>
    <cfRule type="expression" dxfId="1020" priority="20" stopIfTrue="1">
      <formula>$F$5="DTC Int. Staff"</formula>
    </cfRule>
  </conditionalFormatting>
  <conditionalFormatting sqref="G21:G25">
    <cfRule type="expression" dxfId="1019" priority="17" stopIfTrue="1">
      <formula>#REF!="Freelancer"</formula>
    </cfRule>
    <cfRule type="expression" dxfId="1018" priority="18" stopIfTrue="1">
      <formula>#REF!="DTC Int. Staff"</formula>
    </cfRule>
  </conditionalFormatting>
  <conditionalFormatting sqref="G21:G25">
    <cfRule type="expression" dxfId="1017" priority="15" stopIfTrue="1">
      <formula>$F$5="Freelancer"</formula>
    </cfRule>
    <cfRule type="expression" dxfId="1016" priority="16" stopIfTrue="1">
      <formula>$F$5="DTC Int. Staff"</formula>
    </cfRule>
  </conditionalFormatting>
  <conditionalFormatting sqref="C125:C129">
    <cfRule type="expression" dxfId="1015" priority="9" stopIfTrue="1">
      <formula>IF($A125=1,B125,)</formula>
    </cfRule>
    <cfRule type="expression" dxfId="1014" priority="10" stopIfTrue="1">
      <formula>IF($A125="",B125,)</formula>
    </cfRule>
  </conditionalFormatting>
  <conditionalFormatting sqref="D125:D129">
    <cfRule type="expression" dxfId="1013" priority="11" stopIfTrue="1">
      <formula>IF($A125="",B125,)</formula>
    </cfRule>
  </conditionalFormatting>
  <conditionalFormatting sqref="E125:E129">
    <cfRule type="expression" dxfId="1012" priority="8" stopIfTrue="1">
      <formula>IF($A125&lt;&gt;1,B125,"")</formula>
    </cfRule>
  </conditionalFormatting>
  <conditionalFormatting sqref="G59">
    <cfRule type="expression" dxfId="1011" priority="5" stopIfTrue="1">
      <formula>$F$5="Freelancer"</formula>
    </cfRule>
    <cfRule type="expression" dxfId="1010" priority="6" stopIfTrue="1">
      <formula>$F$5="DTC Int. Staff"</formula>
    </cfRule>
  </conditionalFormatting>
  <conditionalFormatting sqref="G85">
    <cfRule type="expression" dxfId="1009" priority="3" stopIfTrue="1">
      <formula>#REF!="Freelancer"</formula>
    </cfRule>
    <cfRule type="expression" dxfId="1008" priority="4" stopIfTrue="1">
      <formula>#REF!="DTC Int. Staff"</formula>
    </cfRule>
  </conditionalFormatting>
  <conditionalFormatting sqref="G85">
    <cfRule type="expression" dxfId="1007" priority="1" stopIfTrue="1">
      <formula>$F$5="Freelancer"</formula>
    </cfRule>
    <cfRule type="expression" dxfId="10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36"/>
  <sheetViews>
    <sheetView showGridLines="0" topLeftCell="D4" zoomScale="90" zoomScaleNormal="90" workbookViewId="0">
      <pane xSplit="3" ySplit="7" topLeftCell="G81" activePane="bottomRight" state="frozen"/>
      <selection activeCell="D4" sqref="D4"/>
      <selection pane="topRight" activeCell="G4" sqref="G4"/>
      <selection pane="bottomLeft" activeCell="D11" sqref="D11"/>
      <selection pane="bottomRight" activeCell="G85" sqref="G8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79.5</v>
      </c>
      <c r="J8" s="25">
        <f>I8/8</f>
        <v>9.9375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hidden="1" customHeight="1" x14ac:dyDescent="0.25">
      <c r="A11" s="31">
        <f t="shared" ref="A11:A88" si="0">IF(OR(C11="f",C11="u",C11="F",C11="U"),"",IF(OR(B11=1,B11=2,B11=3,B11=4,B11=5),1,""))</f>
        <v>1</v>
      </c>
      <c r="B11" s="8">
        <f t="shared" ref="B11:B8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hidden="1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hidden="1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hidden="1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hidden="1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hidden="1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hidden="1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hidden="1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hidden="1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85" si="4">IF(B22=1,"Mo",IF(B22=2,"Tue",IF(B22=3,"Wed",IF(B22=4,"Thu",IF(B22=5,"Fri",IF(B22=6,"Sat",IF(B22=7,"Sun","")))))))</f>
        <v>Sun</v>
      </c>
      <c r="E22" s="34">
        <f t="shared" ref="E22:E73" si="5">+E21+1</f>
        <v>44381</v>
      </c>
      <c r="F22" s="35"/>
      <c r="G22" s="36"/>
      <c r="H22" s="37"/>
      <c r="I22" s="36"/>
      <c r="J22" s="38"/>
    </row>
    <row r="23" spans="1:10" ht="22.5" hidden="1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hidden="1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hidden="1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hidden="1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hidden="1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hidden="1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hidden="1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hidden="1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hidden="1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hidden="1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hidden="1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hidden="1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hidden="1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hidden="1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hidden="1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hidden="1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hidden="1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hidden="1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hidden="1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hidden="1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hidden="1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hidden="1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hidden="1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hidden="1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hidden="1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hidden="1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hidden="1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hidden="1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hidden="1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hidden="1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hidden="1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hidden="1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hidden="1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hidden="1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hidden="1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hidden="1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hidden="1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hidden="1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hidden="1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hidden="1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9002</v>
      </c>
      <c r="H70" s="48" t="s">
        <v>54</v>
      </c>
      <c r="I70" s="47" t="s">
        <v>53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>
        <v>202082</v>
      </c>
      <c r="G71" s="47">
        <v>9002</v>
      </c>
      <c r="H71" s="48" t="s">
        <v>55</v>
      </c>
      <c r="I71" s="47" t="s">
        <v>53</v>
      </c>
      <c r="J71" s="49">
        <v>9.5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40"/>
      <c r="D72" s="33" t="str">
        <f t="shared" si="4"/>
        <v>Sat</v>
      </c>
      <c r="E72" s="34">
        <f>+E70+1</f>
        <v>44394</v>
      </c>
      <c r="F72" s="35"/>
      <c r="G72" s="36"/>
      <c r="H72" s="43"/>
      <c r="I72" s="36"/>
      <c r="J72" s="38"/>
    </row>
    <row r="73" spans="1:10" ht="22.5" customHeight="1" x14ac:dyDescent="0.25">
      <c r="A73" s="31" t="str">
        <f t="shared" si="0"/>
        <v/>
      </c>
      <c r="B73" s="8">
        <f t="shared" si="1"/>
        <v>7</v>
      </c>
      <c r="C73" s="40"/>
      <c r="D73" s="33" t="str">
        <f t="shared" si="4"/>
        <v>Sun</v>
      </c>
      <c r="E73" s="34">
        <f t="shared" si="5"/>
        <v>44395</v>
      </c>
      <c r="F73" s="35"/>
      <c r="G73" s="36"/>
      <c r="H73" s="43"/>
      <c r="I73" s="36"/>
      <c r="J73" s="38"/>
    </row>
    <row r="74" spans="1:10" ht="22.5" customHeight="1" x14ac:dyDescent="0.25">
      <c r="A74" s="31">
        <f t="shared" si="0"/>
        <v>1</v>
      </c>
      <c r="B74" s="8">
        <f t="shared" si="1"/>
        <v>1</v>
      </c>
      <c r="C74" s="40"/>
      <c r="D74" s="44" t="str">
        <f t="shared" si="4"/>
        <v>Mo</v>
      </c>
      <c r="E74" s="45">
        <f>+E73+1</f>
        <v>44396</v>
      </c>
      <c r="F74" s="46">
        <v>202101</v>
      </c>
      <c r="G74" s="47">
        <v>9002</v>
      </c>
      <c r="H74" s="48" t="s">
        <v>56</v>
      </c>
      <c r="I74" s="47" t="s">
        <v>53</v>
      </c>
      <c r="J74" s="49">
        <v>9</v>
      </c>
    </row>
    <row r="75" spans="1:10" ht="22.5" customHeight="1" x14ac:dyDescent="0.25">
      <c r="A75" s="31">
        <f t="shared" si="0"/>
        <v>1</v>
      </c>
      <c r="B75" s="8">
        <f t="shared" si="1"/>
        <v>2</v>
      </c>
      <c r="C75" s="40"/>
      <c r="D75" s="33" t="str">
        <f t="shared" si="4"/>
        <v>Tue</v>
      </c>
      <c r="E75" s="34">
        <f>+E74+1</f>
        <v>44397</v>
      </c>
      <c r="F75" s="35">
        <v>202101</v>
      </c>
      <c r="G75" s="36">
        <v>9002</v>
      </c>
      <c r="H75" s="43" t="s">
        <v>56</v>
      </c>
      <c r="I75" s="36" t="s">
        <v>57</v>
      </c>
      <c r="J75" s="38">
        <v>8.5</v>
      </c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40"/>
      <c r="D76" s="44" t="str">
        <f t="shared" si="4"/>
        <v>Wed</v>
      </c>
      <c r="E76" s="45">
        <f>+E75+1</f>
        <v>44398</v>
      </c>
      <c r="F76" s="46">
        <v>202101</v>
      </c>
      <c r="G76" s="47">
        <v>9002</v>
      </c>
      <c r="H76" s="48" t="s">
        <v>58</v>
      </c>
      <c r="I76" s="47" t="s">
        <v>57</v>
      </c>
      <c r="J76" s="49">
        <v>9</v>
      </c>
    </row>
    <row r="77" spans="1:10" ht="22.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+E76+1</f>
        <v>44399</v>
      </c>
      <c r="F77" s="35">
        <v>202101</v>
      </c>
      <c r="G77" s="36">
        <v>9002</v>
      </c>
      <c r="H77" s="43" t="s">
        <v>59</v>
      </c>
      <c r="I77" s="36" t="s">
        <v>57</v>
      </c>
      <c r="J77" s="38">
        <v>7</v>
      </c>
    </row>
    <row r="78" spans="1:10" ht="22.5" customHeight="1" x14ac:dyDescent="0.25">
      <c r="A78" s="31"/>
      <c r="C78" s="40"/>
      <c r="D78" s="33" t="str">
        <f>D77</f>
        <v>Thu</v>
      </c>
      <c r="E78" s="34">
        <f>E77</f>
        <v>44399</v>
      </c>
      <c r="F78" s="35">
        <v>202101</v>
      </c>
      <c r="G78" s="36">
        <v>9002</v>
      </c>
      <c r="H78" s="43" t="s">
        <v>60</v>
      </c>
      <c r="I78" s="36" t="s">
        <v>57</v>
      </c>
      <c r="J78" s="38">
        <v>1</v>
      </c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40"/>
      <c r="D79" s="44" t="str">
        <f t="shared" si="4"/>
        <v>Fri</v>
      </c>
      <c r="E79" s="45">
        <f>+E77+1</f>
        <v>44400</v>
      </c>
      <c r="F79" s="46"/>
      <c r="G79" s="47">
        <v>9002</v>
      </c>
      <c r="H79" s="48" t="s">
        <v>61</v>
      </c>
      <c r="I79" s="47" t="s">
        <v>57</v>
      </c>
      <c r="J79" s="49">
        <v>2.5</v>
      </c>
    </row>
    <row r="80" spans="1:10" ht="30.5" customHeight="1" x14ac:dyDescent="0.25">
      <c r="A80" s="31"/>
      <c r="C80" s="40"/>
      <c r="D80" s="44" t="str">
        <f>D79</f>
        <v>Fri</v>
      </c>
      <c r="E80" s="45">
        <f>E79</f>
        <v>44400</v>
      </c>
      <c r="F80" s="46">
        <v>202124</v>
      </c>
      <c r="G80" s="47">
        <v>9002</v>
      </c>
      <c r="H80" s="48" t="s">
        <v>62</v>
      </c>
      <c r="I80" s="47" t="s">
        <v>57</v>
      </c>
      <c r="J80" s="49">
        <v>7</v>
      </c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40"/>
      <c r="D81" s="33" t="str">
        <f t="shared" si="4"/>
        <v>Sat</v>
      </c>
      <c r="E81" s="34">
        <f>+E79+1</f>
        <v>44401</v>
      </c>
      <c r="F81" s="35"/>
      <c r="G81" s="36"/>
      <c r="H81" s="43"/>
      <c r="I81" s="36"/>
      <c r="J81" s="38"/>
    </row>
    <row r="82" spans="1:10" ht="22.5" customHeight="1" x14ac:dyDescent="0.25">
      <c r="A82" s="31" t="str">
        <f t="shared" si="0"/>
        <v/>
      </c>
      <c r="B82" s="8">
        <f t="shared" si="1"/>
        <v>7</v>
      </c>
      <c r="C82" s="40"/>
      <c r="D82" s="33" t="str">
        <f t="shared" si="4"/>
        <v>Sun</v>
      </c>
      <c r="E82" s="34">
        <f t="shared" ref="E82" si="15">+E81+1</f>
        <v>44402</v>
      </c>
      <c r="F82" s="35"/>
      <c r="G82" s="36"/>
      <c r="H82" s="43"/>
      <c r="I82" s="36"/>
      <c r="J82" s="38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40"/>
      <c r="D83" s="44" t="str">
        <f t="shared" si="4"/>
        <v>Mo</v>
      </c>
      <c r="E83" s="45">
        <f>+E82+1</f>
        <v>44403</v>
      </c>
      <c r="F83" s="46"/>
      <c r="G83" s="47">
        <v>9014</v>
      </c>
      <c r="H83" s="48" t="s">
        <v>63</v>
      </c>
      <c r="I83" s="47"/>
      <c r="J83" s="49"/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40"/>
      <c r="D84" s="33" t="str">
        <f t="shared" si="4"/>
        <v>Tue</v>
      </c>
      <c r="E84" s="34">
        <f>+E83+1</f>
        <v>44404</v>
      </c>
      <c r="F84" s="35">
        <v>202101</v>
      </c>
      <c r="G84" s="36">
        <v>9002</v>
      </c>
      <c r="H84" s="43" t="s">
        <v>65</v>
      </c>
      <c r="I84" s="36" t="s">
        <v>57</v>
      </c>
      <c r="J84" s="38">
        <v>8</v>
      </c>
    </row>
    <row r="85" spans="1:10" ht="22.5" customHeight="1" x14ac:dyDescent="0.25">
      <c r="A85" s="31">
        <f t="shared" si="0"/>
        <v>1</v>
      </c>
      <c r="B85" s="8">
        <f t="shared" si="1"/>
        <v>3</v>
      </c>
      <c r="C85" s="40"/>
      <c r="D85" s="44" t="str">
        <f t="shared" si="4"/>
        <v>Wed</v>
      </c>
      <c r="E85" s="45">
        <f>+E84+1</f>
        <v>44405</v>
      </c>
      <c r="F85" s="46"/>
      <c r="G85" s="47">
        <v>9014</v>
      </c>
      <c r="H85" s="118" t="s">
        <v>66</v>
      </c>
      <c r="I85" s="47" t="s">
        <v>57</v>
      </c>
      <c r="J85" s="49"/>
    </row>
    <row r="86" spans="1:10" ht="22.5" customHeight="1" x14ac:dyDescent="0.25">
      <c r="A86" s="31">
        <f t="shared" si="0"/>
        <v>1</v>
      </c>
      <c r="B86" s="8">
        <f>WEEKDAY(E85+1,2)</f>
        <v>4</v>
      </c>
      <c r="C86" s="40"/>
      <c r="D86" s="33" t="str">
        <f>IF(B86=1,"Mo",IF(B86=2,"Tue",IF(B86=3,"Wed",IF(B86=4,"Thu",IF(B86=5,"Fri",IF(B86=6,"Sat",IF(B86=7,"Sun","")))))))</f>
        <v>Thu</v>
      </c>
      <c r="E86" s="34">
        <f>IF(MONTH(E85+1)&gt;MONTH(E85),"",E85+1)</f>
        <v>44406</v>
      </c>
      <c r="F86" s="35">
        <v>202101</v>
      </c>
      <c r="G86" s="36">
        <v>9002</v>
      </c>
      <c r="H86" s="43" t="s">
        <v>65</v>
      </c>
      <c r="I86" s="36"/>
      <c r="J86" s="38">
        <v>5</v>
      </c>
    </row>
    <row r="87" spans="1:10" ht="22.5" customHeight="1" x14ac:dyDescent="0.25">
      <c r="A87" s="31"/>
      <c r="C87" s="40"/>
      <c r="D87" s="33" t="str">
        <f>D86</f>
        <v>Thu</v>
      </c>
      <c r="E87" s="34">
        <f>E86</f>
        <v>44406</v>
      </c>
      <c r="F87" s="35">
        <v>202101</v>
      </c>
      <c r="G87" s="36">
        <v>9002</v>
      </c>
      <c r="H87" s="43" t="s">
        <v>64</v>
      </c>
      <c r="I87" s="36"/>
      <c r="J87" s="38">
        <v>3</v>
      </c>
    </row>
    <row r="88" spans="1:10" ht="21" customHeight="1" x14ac:dyDescent="0.25">
      <c r="A88" s="31">
        <f t="shared" si="0"/>
        <v>1</v>
      </c>
      <c r="B88" s="8">
        <v>5</v>
      </c>
      <c r="C88" s="40"/>
      <c r="D88" s="44" t="str">
        <f>IF(B88=1,"Mo",IF(B88=2,"Tue",IF(B88=3,"Wed",IF(B88=4,"Thu",IF(B88=5,"Fri",IF(B88=6,"Sat",IF(B88=7,"Sun","")))))))</f>
        <v>Fri</v>
      </c>
      <c r="E88" s="45">
        <f>IF(MONTH(E86+1)&gt;MONTH(E86),"",E86+1)</f>
        <v>44407</v>
      </c>
      <c r="F88" s="46">
        <v>202101</v>
      </c>
      <c r="G88" s="47">
        <v>9002</v>
      </c>
      <c r="H88" s="48" t="s">
        <v>64</v>
      </c>
      <c r="I88" s="47"/>
      <c r="J88" s="49">
        <v>8</v>
      </c>
    </row>
    <row r="89" spans="1:10" ht="21" customHeight="1" x14ac:dyDescent="0.25">
      <c r="C89" s="40"/>
      <c r="D89" s="44" t="e">
        <f>#REF!</f>
        <v>#REF!</v>
      </c>
      <c r="E89" s="45" t="e">
        <f>IF(MONTH(#REF!+1)&gt;MONTH(#REF!),"",#REF!+1)</f>
        <v>#REF!</v>
      </c>
      <c r="F89" s="46"/>
      <c r="G89" s="47"/>
      <c r="H89" s="71"/>
      <c r="I89" s="47"/>
      <c r="J89" s="49"/>
    </row>
    <row r="90" spans="1:10" ht="21" customHeight="1" x14ac:dyDescent="0.25">
      <c r="C90" s="40"/>
      <c r="D90" s="44" t="e">
        <f t="shared" ref="D90:D91" si="16">D89</f>
        <v>#REF!</v>
      </c>
      <c r="E90" s="45" t="e">
        <f>IF(MONTH(#REF!+1)&gt;MONTH(#REF!),"",#REF!+1)</f>
        <v>#REF!</v>
      </c>
      <c r="F90" s="46"/>
      <c r="G90" s="47"/>
      <c r="H90" s="71"/>
      <c r="I90" s="47"/>
      <c r="J90" s="49"/>
    </row>
    <row r="91" spans="1:10" ht="21" customHeight="1" x14ac:dyDescent="0.25">
      <c r="C91" s="40"/>
      <c r="D91" s="44" t="e">
        <f t="shared" si="16"/>
        <v>#REF!</v>
      </c>
      <c r="E91" s="45" t="e">
        <f>IF(MONTH(#REF!+1)&gt;MONTH(#REF!),"",#REF!+1)</f>
        <v>#REF!</v>
      </c>
      <c r="F91" s="46"/>
      <c r="G91" s="47"/>
      <c r="H91" s="71"/>
      <c r="I91" s="47"/>
      <c r="J91" s="49"/>
    </row>
    <row r="92" spans="1:10" ht="22.5" customHeight="1" x14ac:dyDescent="0.25">
      <c r="A92" s="31" t="str">
        <f t="shared" ref="A92" si="17">IF(OR(C92="f",C92="u",C92="F",C92="U"),"",IF(OR(B92=1,B92=2,B92=3,B92=4,B92=5),1,""))</f>
        <v/>
      </c>
      <c r="B92" s="8">
        <f t="shared" ref="B92" si="18">WEEKDAY(E92,2)</f>
        <v>6</v>
      </c>
      <c r="C92" s="40"/>
      <c r="D92" s="33" t="str">
        <f t="shared" ref="D92" si="19">IF(B92=1,"Mo",IF(B92=2,"Tue",IF(B92=3,"Wed",IF(B92=4,"Thu",IF(B92=5,"Fri",IF(B92=6,"Sat",IF(B92=7,"Sun","")))))))</f>
        <v>Sat</v>
      </c>
      <c r="E92" s="34">
        <f>+E88+1</f>
        <v>44408</v>
      </c>
      <c r="F92" s="35"/>
      <c r="G92" s="36"/>
      <c r="H92" s="43"/>
      <c r="I92" s="36"/>
      <c r="J92" s="38"/>
    </row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J1"/>
    <mergeCell ref="D4:E4"/>
  </mergeCells>
  <conditionalFormatting sqref="C11:C91">
    <cfRule type="expression" dxfId="1005" priority="29" stopIfTrue="1">
      <formula>IF($A11=1,B11,)</formula>
    </cfRule>
    <cfRule type="expression" dxfId="1004" priority="30" stopIfTrue="1">
      <formula>IF($A11="",B11,)</formula>
    </cfRule>
  </conditionalFormatting>
  <conditionalFormatting sqref="E11:E15">
    <cfRule type="expression" dxfId="1003" priority="31" stopIfTrue="1">
      <formula>IF($A11="",B11,"")</formula>
    </cfRule>
  </conditionalFormatting>
  <conditionalFormatting sqref="E16:E91">
    <cfRule type="expression" dxfId="1002" priority="32" stopIfTrue="1">
      <formula>IF($A16&lt;&gt;1,B16,"")</formula>
    </cfRule>
  </conditionalFormatting>
  <conditionalFormatting sqref="D11:D91">
    <cfRule type="expression" dxfId="1001" priority="33" stopIfTrue="1">
      <formula>IF($A11="",B11,)</formula>
    </cfRule>
  </conditionalFormatting>
  <conditionalFormatting sqref="G11:G20 G22:G73 G75:G85">
    <cfRule type="expression" dxfId="1000" priority="34" stopIfTrue="1">
      <formula>#REF!="Freelancer"</formula>
    </cfRule>
    <cfRule type="expression" dxfId="999" priority="35" stopIfTrue="1">
      <formula>#REF!="DTC Int. Staff"</formula>
    </cfRule>
  </conditionalFormatting>
  <conditionalFormatting sqref="G22 G33:G49 G60:G73 G76:G82 G85">
    <cfRule type="expression" dxfId="998" priority="27" stopIfTrue="1">
      <formula>$F$5="Freelancer"</formula>
    </cfRule>
    <cfRule type="expression" dxfId="997" priority="28" stopIfTrue="1">
      <formula>$F$5="DTC Int. Staff"</formula>
    </cfRule>
  </conditionalFormatting>
  <conditionalFormatting sqref="G16:G20">
    <cfRule type="expression" dxfId="996" priority="25" stopIfTrue="1">
      <formula>#REF!="Freelancer"</formula>
    </cfRule>
    <cfRule type="expression" dxfId="995" priority="26" stopIfTrue="1">
      <formula>#REF!="DTC Int. Staff"</formula>
    </cfRule>
  </conditionalFormatting>
  <conditionalFormatting sqref="G16:G20">
    <cfRule type="expression" dxfId="994" priority="23" stopIfTrue="1">
      <formula>$F$5="Freelancer"</formula>
    </cfRule>
    <cfRule type="expression" dxfId="993" priority="24" stopIfTrue="1">
      <formula>$F$5="DTC Int. Staff"</formula>
    </cfRule>
  </conditionalFormatting>
  <conditionalFormatting sqref="G21">
    <cfRule type="expression" dxfId="992" priority="21" stopIfTrue="1">
      <formula>#REF!="Freelancer"</formula>
    </cfRule>
    <cfRule type="expression" dxfId="991" priority="22" stopIfTrue="1">
      <formula>#REF!="DTC Int. Staff"</formula>
    </cfRule>
  </conditionalFormatting>
  <conditionalFormatting sqref="G21">
    <cfRule type="expression" dxfId="990" priority="19" stopIfTrue="1">
      <formula>$F$5="Freelancer"</formula>
    </cfRule>
    <cfRule type="expression" dxfId="989" priority="20" stopIfTrue="1">
      <formula>$F$5="DTC Int. Staff"</formula>
    </cfRule>
  </conditionalFormatting>
  <conditionalFormatting sqref="G55:G59">
    <cfRule type="expression" dxfId="988" priority="13" stopIfTrue="1">
      <formula>$F$5="Freelancer"</formula>
    </cfRule>
    <cfRule type="expression" dxfId="987" priority="14" stopIfTrue="1">
      <formula>$F$5="DTC Int. Staff"</formula>
    </cfRule>
  </conditionalFormatting>
  <conditionalFormatting sqref="G74">
    <cfRule type="expression" dxfId="986" priority="11" stopIfTrue="1">
      <formula>#REF!="Freelancer"</formula>
    </cfRule>
    <cfRule type="expression" dxfId="985" priority="12" stopIfTrue="1">
      <formula>#REF!="DTC Int. Staff"</formula>
    </cfRule>
  </conditionalFormatting>
  <conditionalFormatting sqref="G74">
    <cfRule type="expression" dxfId="984" priority="9" stopIfTrue="1">
      <formula>$F$5="Freelancer"</formula>
    </cfRule>
    <cfRule type="expression" dxfId="983" priority="10" stopIfTrue="1">
      <formula>$F$5="DTC Int. Staff"</formula>
    </cfRule>
  </conditionalFormatting>
  <conditionalFormatting sqref="G92">
    <cfRule type="expression" dxfId="982" priority="1" stopIfTrue="1">
      <formula>$F$5="Freelancer"</formula>
    </cfRule>
    <cfRule type="expression" dxfId="981" priority="2" stopIfTrue="1">
      <formula>$F$5="DTC Int. Staff"</formula>
    </cfRule>
  </conditionalFormatting>
  <conditionalFormatting sqref="C92">
    <cfRule type="expression" dxfId="980" priority="3" stopIfTrue="1">
      <formula>IF($A92=1,B92,)</formula>
    </cfRule>
    <cfRule type="expression" dxfId="979" priority="4" stopIfTrue="1">
      <formula>IF($A92="",B92,)</formula>
    </cfRule>
  </conditionalFormatting>
  <conditionalFormatting sqref="E92">
    <cfRule type="expression" dxfId="978" priority="5" stopIfTrue="1">
      <formula>IF($A92&lt;&gt;1,B92,"")</formula>
    </cfRule>
  </conditionalFormatting>
  <conditionalFormatting sqref="D92">
    <cfRule type="expression" dxfId="977" priority="6" stopIfTrue="1">
      <formula>IF($A92="",B92,)</formula>
    </cfRule>
  </conditionalFormatting>
  <conditionalFormatting sqref="G92">
    <cfRule type="expression" dxfId="976" priority="7" stopIfTrue="1">
      <formula>#REF!="Freelancer"</formula>
    </cfRule>
    <cfRule type="expression" dxfId="97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1"/>
  <sheetViews>
    <sheetView showGridLines="0" topLeftCell="D1" zoomScale="90" zoomScaleNormal="90" workbookViewId="0">
      <selection activeCell="G79" sqref="G7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SUM(J10:J117)</f>
        <v>176.5</v>
      </c>
      <c r="J8" s="25">
        <f>I8/8</f>
        <v>22.0625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97" si="0">IF(OR(C11="f",C11="u",C11="F",C11="U"),"",IF(OR(B11=1,B11=2,B11=3,B11=4,B11=5),1,""))</f>
        <v/>
      </c>
      <c r="B11" s="8">
        <f t="shared" ref="B11:B95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9009</v>
      </c>
      <c r="H12" s="67" t="s">
        <v>68</v>
      </c>
      <c r="I12" s="66" t="s">
        <v>57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>
        <v>202101</v>
      </c>
      <c r="G13" s="66">
        <v>9002</v>
      </c>
      <c r="H13" s="67" t="s">
        <v>69</v>
      </c>
      <c r="I13" s="66" t="s">
        <v>57</v>
      </c>
      <c r="J13" s="87">
        <v>1</v>
      </c>
    </row>
    <row r="14" spans="1:10" ht="22.5" customHeight="1" x14ac:dyDescent="0.25">
      <c r="A14" s="31"/>
      <c r="C14" s="76"/>
      <c r="D14" s="74" t="str">
        <f t="shared" ref="D14:E15" si="2">D13</f>
        <v>Mo</v>
      </c>
      <c r="E14" s="34">
        <f t="shared" si="2"/>
        <v>44410</v>
      </c>
      <c r="F14" s="65">
        <v>202101</v>
      </c>
      <c r="G14" s="66">
        <v>9002</v>
      </c>
      <c r="H14" s="67" t="s">
        <v>70</v>
      </c>
      <c r="I14" s="66" t="s">
        <v>57</v>
      </c>
      <c r="J14" s="87">
        <v>0.5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>
        <v>202101</v>
      </c>
      <c r="G15" s="66">
        <v>9002</v>
      </c>
      <c r="H15" s="67" t="s">
        <v>71</v>
      </c>
      <c r="I15" s="66" t="s">
        <v>57</v>
      </c>
      <c r="J15" s="87">
        <v>4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76"/>
      <c r="D16" s="77" t="str">
        <f>IF(B16=1,"Mo",IF(B16=2,"Tue",IF(B16=3,"Wed",IF(B16=4,"Thu",IF(B16=5,"Fri",IF(B16=6,"Sat",IF(B16=7,"Sun","")))))))</f>
        <v>Tue</v>
      </c>
      <c r="E16" s="45">
        <f>+E12+1</f>
        <v>44411</v>
      </c>
      <c r="F16" s="47">
        <v>202101</v>
      </c>
      <c r="G16" s="47">
        <v>9002</v>
      </c>
      <c r="H16" s="119" t="s">
        <v>71</v>
      </c>
      <c r="I16" s="47" t="s">
        <v>57</v>
      </c>
      <c r="J16" s="86">
        <v>2</v>
      </c>
    </row>
    <row r="17" spans="1:10" ht="22.5" customHeight="1" x14ac:dyDescent="0.25">
      <c r="A17" s="31"/>
      <c r="C17" s="76"/>
      <c r="D17" s="77" t="str">
        <f>D16</f>
        <v>Tue</v>
      </c>
      <c r="E17" s="45">
        <f>E16</f>
        <v>44411</v>
      </c>
      <c r="F17" s="46">
        <v>202101</v>
      </c>
      <c r="G17" s="47">
        <v>9002</v>
      </c>
      <c r="H17" s="48" t="s">
        <v>69</v>
      </c>
      <c r="I17" s="120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ref="D18:E19" si="3">D17</f>
        <v>Tue</v>
      </c>
      <c r="E18" s="45">
        <f t="shared" si="3"/>
        <v>44411</v>
      </c>
      <c r="F18" s="46">
        <v>202101</v>
      </c>
      <c r="G18" s="47">
        <v>9002</v>
      </c>
      <c r="H18" s="48" t="s">
        <v>70</v>
      </c>
      <c r="I18" s="120" t="s">
        <v>57</v>
      </c>
      <c r="J18" s="86">
        <v>0.5</v>
      </c>
    </row>
    <row r="19" spans="1:10" ht="22.5" customHeight="1" x14ac:dyDescent="0.25">
      <c r="A19" s="31"/>
      <c r="C19" s="76"/>
      <c r="D19" s="77" t="str">
        <f t="shared" si="3"/>
        <v>Tue</v>
      </c>
      <c r="E19" s="45">
        <f t="shared" si="3"/>
        <v>44411</v>
      </c>
      <c r="F19" s="46">
        <v>202101</v>
      </c>
      <c r="G19" s="47">
        <v>9002</v>
      </c>
      <c r="H19" s="48" t="s">
        <v>72</v>
      </c>
      <c r="I19" s="120" t="s">
        <v>57</v>
      </c>
      <c r="J19" s="86">
        <v>4.5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 t="shared" ref="D20:D95" si="4">IF(B20=1,"Mo",IF(B20=2,"Tue",IF(B20=3,"Wed",IF(B20=4,"Thu",IF(B20=5,"Fri",IF(B20=6,"Sat",IF(B20=7,"Sun","")))))))</f>
        <v>Wed</v>
      </c>
      <c r="E20" s="34">
        <f>+E16+1</f>
        <v>44412</v>
      </c>
      <c r="F20" s="65">
        <v>202101</v>
      </c>
      <c r="G20" s="66">
        <v>9002</v>
      </c>
      <c r="H20" s="67" t="s">
        <v>73</v>
      </c>
      <c r="I20" s="66" t="s">
        <v>57</v>
      </c>
      <c r="J20" s="87">
        <v>0.2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>
        <v>202101</v>
      </c>
      <c r="G21" s="66">
        <v>9002</v>
      </c>
      <c r="H21" s="67" t="s">
        <v>71</v>
      </c>
      <c r="I21" s="66" t="s">
        <v>57</v>
      </c>
      <c r="J21" s="87">
        <v>7.8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4"/>
        <v>Thu</v>
      </c>
      <c r="E22" s="45">
        <f>+E20+1</f>
        <v>44413</v>
      </c>
      <c r="F22" s="46">
        <v>202101</v>
      </c>
      <c r="G22" s="47">
        <v>9002</v>
      </c>
      <c r="H22" s="48" t="s">
        <v>71</v>
      </c>
      <c r="I22" s="120" t="s">
        <v>57</v>
      </c>
      <c r="J22" s="86">
        <v>4</v>
      </c>
    </row>
    <row r="23" spans="1:10" ht="22.5" customHeight="1" x14ac:dyDescent="0.25">
      <c r="A23" s="31"/>
      <c r="C23" s="76"/>
      <c r="D23" s="77" t="str">
        <f>D22</f>
        <v>Thu</v>
      </c>
      <c r="E23" s="45">
        <f>E22</f>
        <v>44413</v>
      </c>
      <c r="F23" s="46">
        <v>202101</v>
      </c>
      <c r="G23" s="47">
        <v>9002</v>
      </c>
      <c r="H23" s="48" t="s">
        <v>69</v>
      </c>
      <c r="I23" s="120" t="s">
        <v>57</v>
      </c>
      <c r="J23" s="86">
        <v>1</v>
      </c>
    </row>
    <row r="24" spans="1:10" ht="22.5" customHeight="1" x14ac:dyDescent="0.25">
      <c r="A24" s="31"/>
      <c r="C24" s="76"/>
      <c r="D24" s="77" t="str">
        <f t="shared" ref="D24:D26" si="5">D23</f>
        <v>Thu</v>
      </c>
      <c r="E24" s="45">
        <f t="shared" ref="E24:E26" si="6">E23</f>
        <v>44413</v>
      </c>
      <c r="F24" s="46">
        <v>202101</v>
      </c>
      <c r="G24" s="47">
        <v>9002</v>
      </c>
      <c r="H24" s="48" t="s">
        <v>70</v>
      </c>
      <c r="I24" s="120" t="s">
        <v>57</v>
      </c>
      <c r="J24" s="86">
        <v>0.5</v>
      </c>
    </row>
    <row r="25" spans="1:10" ht="22.5" customHeight="1" x14ac:dyDescent="0.25">
      <c r="A25" s="31"/>
      <c r="C25" s="76"/>
      <c r="D25" s="77" t="str">
        <f t="shared" si="5"/>
        <v>Thu</v>
      </c>
      <c r="E25" s="45">
        <f t="shared" si="6"/>
        <v>44413</v>
      </c>
      <c r="F25" s="46">
        <v>202101</v>
      </c>
      <c r="G25" s="47">
        <v>9002</v>
      </c>
      <c r="H25" s="48" t="s">
        <v>72</v>
      </c>
      <c r="I25" s="120" t="s">
        <v>57</v>
      </c>
      <c r="J25" s="86">
        <v>1.5</v>
      </c>
    </row>
    <row r="26" spans="1:10" ht="22.5" customHeight="1" x14ac:dyDescent="0.25">
      <c r="A26" s="31"/>
      <c r="C26" s="76"/>
      <c r="D26" s="77" t="str">
        <f t="shared" si="5"/>
        <v>Thu</v>
      </c>
      <c r="E26" s="45">
        <f t="shared" si="6"/>
        <v>44413</v>
      </c>
      <c r="F26" s="46">
        <v>202101</v>
      </c>
      <c r="G26" s="47">
        <v>9002</v>
      </c>
      <c r="H26" s="48" t="s">
        <v>74</v>
      </c>
      <c r="I26" s="120" t="s">
        <v>57</v>
      </c>
      <c r="J26" s="86">
        <v>1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4"/>
        <v>Fri</v>
      </c>
      <c r="E27" s="34">
        <f>+E22+1</f>
        <v>44414</v>
      </c>
      <c r="F27" s="121">
        <v>202101</v>
      </c>
      <c r="G27" s="121">
        <v>9002</v>
      </c>
      <c r="H27" s="123" t="s">
        <v>75</v>
      </c>
      <c r="I27" s="66" t="s">
        <v>57</v>
      </c>
      <c r="J27" s="85">
        <v>2</v>
      </c>
    </row>
    <row r="28" spans="1:10" ht="22.5" customHeight="1" x14ac:dyDescent="0.25">
      <c r="A28" s="31"/>
      <c r="C28" s="76"/>
      <c r="D28" s="74" t="str">
        <f>D27</f>
        <v>Fri</v>
      </c>
      <c r="E28" s="34">
        <f>E27</f>
        <v>44414</v>
      </c>
      <c r="F28" s="121">
        <v>202101</v>
      </c>
      <c r="G28" s="121">
        <v>9002</v>
      </c>
      <c r="H28" s="124" t="s">
        <v>69</v>
      </c>
      <c r="I28" s="66" t="s">
        <v>57</v>
      </c>
      <c r="J28" s="85">
        <v>2</v>
      </c>
    </row>
    <row r="29" spans="1:10" ht="22.5" customHeight="1" x14ac:dyDescent="0.25">
      <c r="A29" s="31"/>
      <c r="C29" s="76"/>
      <c r="D29" s="74" t="str">
        <f t="shared" ref="D29:D30" si="7">D28</f>
        <v>Fri</v>
      </c>
      <c r="E29" s="34">
        <f t="shared" ref="E29:E30" si="8">E28</f>
        <v>44414</v>
      </c>
      <c r="F29" s="121">
        <v>202101</v>
      </c>
      <c r="G29" s="121">
        <v>9002</v>
      </c>
      <c r="H29" s="124" t="s">
        <v>70</v>
      </c>
      <c r="I29" s="66" t="s">
        <v>57</v>
      </c>
      <c r="J29" s="85">
        <v>1</v>
      </c>
    </row>
    <row r="30" spans="1:10" ht="22.5" customHeight="1" x14ac:dyDescent="0.25">
      <c r="A30" s="31"/>
      <c r="C30" s="76"/>
      <c r="D30" s="74" t="str">
        <f t="shared" si="7"/>
        <v>Fri</v>
      </c>
      <c r="E30" s="34">
        <f t="shared" si="8"/>
        <v>44414</v>
      </c>
      <c r="F30" s="121">
        <v>202101</v>
      </c>
      <c r="G30" s="121">
        <v>9002</v>
      </c>
      <c r="H30" s="124" t="s">
        <v>72</v>
      </c>
      <c r="I30" s="66" t="s">
        <v>57</v>
      </c>
      <c r="J30" s="85">
        <v>3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4"/>
        <v>Sat</v>
      </c>
      <c r="E31" s="45">
        <f>+E27+1</f>
        <v>44415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>IF(B32=1,"Mo",IF(B32=2,"Tue",IF(B32=3,"Wed",IF(B32=4,"Thu",IF(B32=5,"Fri",IF(B32=6,"Sat",IF(B32=7,"Sun","")))))))</f>
        <v>Sun</v>
      </c>
      <c r="E32" s="45">
        <f>+E31+1</f>
        <v>44416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>+E32+1</f>
        <v>44417</v>
      </c>
      <c r="F33" s="121">
        <v>202101</v>
      </c>
      <c r="G33" s="121">
        <v>9002</v>
      </c>
      <c r="H33" s="123" t="s">
        <v>75</v>
      </c>
      <c r="I33" s="66" t="s">
        <v>57</v>
      </c>
      <c r="J33" s="85">
        <v>2</v>
      </c>
    </row>
    <row r="34" spans="1:10" ht="22.5" customHeight="1" x14ac:dyDescent="0.25">
      <c r="A34" s="31"/>
      <c r="C34" s="76"/>
      <c r="D34" s="74" t="str">
        <f>D33</f>
        <v>Mo</v>
      </c>
      <c r="E34" s="34">
        <f>E33</f>
        <v>44417</v>
      </c>
      <c r="F34" s="121">
        <v>202101</v>
      </c>
      <c r="G34" s="121">
        <v>9002</v>
      </c>
      <c r="H34" s="124" t="s">
        <v>69</v>
      </c>
      <c r="I34" s="66" t="s">
        <v>57</v>
      </c>
      <c r="J34" s="85">
        <v>2</v>
      </c>
    </row>
    <row r="35" spans="1:10" ht="22.5" customHeight="1" x14ac:dyDescent="0.25">
      <c r="A35" s="31"/>
      <c r="C35" s="76"/>
      <c r="D35" s="74" t="str">
        <f t="shared" ref="D35:E36" si="9">D34</f>
        <v>Mo</v>
      </c>
      <c r="E35" s="34">
        <f t="shared" si="9"/>
        <v>44417</v>
      </c>
      <c r="F35" s="121">
        <v>202101</v>
      </c>
      <c r="G35" s="121">
        <v>9002</v>
      </c>
      <c r="H35" s="124" t="s">
        <v>70</v>
      </c>
      <c r="I35" s="66" t="s">
        <v>57</v>
      </c>
      <c r="J35" s="85">
        <v>1</v>
      </c>
    </row>
    <row r="36" spans="1:10" ht="22.5" customHeight="1" x14ac:dyDescent="0.25">
      <c r="A36" s="31"/>
      <c r="C36" s="76"/>
      <c r="D36" s="74" t="str">
        <f t="shared" si="9"/>
        <v>Mo</v>
      </c>
      <c r="E36" s="34">
        <f t="shared" si="9"/>
        <v>44417</v>
      </c>
      <c r="F36" s="121">
        <v>202101</v>
      </c>
      <c r="G36" s="121">
        <v>9002</v>
      </c>
      <c r="H36" s="124" t="s">
        <v>72</v>
      </c>
      <c r="I36" s="66" t="s">
        <v>57</v>
      </c>
      <c r="J36" s="85">
        <v>3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76"/>
      <c r="D37" s="77" t="str">
        <f>IF(B37=1,"Mo",IF(B37=2,"Tue",IF(B37=3,"Wed",IF(B37=4,"Thu",IF(B37=5,"Fri",IF(B37=6,"Sat",IF(B37=7,"Sun","")))))))</f>
        <v>Tue</v>
      </c>
      <c r="E37" s="45">
        <f>+E33+1</f>
        <v>44418</v>
      </c>
      <c r="F37" s="46"/>
      <c r="G37" s="47">
        <v>9009</v>
      </c>
      <c r="H37" s="48" t="s">
        <v>84</v>
      </c>
      <c r="I37" s="47" t="s">
        <v>57</v>
      </c>
      <c r="J37" s="86">
        <v>2.5</v>
      </c>
    </row>
    <row r="38" spans="1:10" ht="22.5" customHeight="1" x14ac:dyDescent="0.25">
      <c r="A38" s="31"/>
      <c r="C38" s="76"/>
      <c r="D38" s="77" t="str">
        <f>D37</f>
        <v>Tue</v>
      </c>
      <c r="E38" s="45">
        <f>E37</f>
        <v>44418</v>
      </c>
      <c r="F38" s="46">
        <v>202101</v>
      </c>
      <c r="G38" s="47">
        <v>9002</v>
      </c>
      <c r="H38" s="48" t="s">
        <v>72</v>
      </c>
      <c r="I38" s="47" t="s">
        <v>57</v>
      </c>
      <c r="J38" s="86">
        <v>2.5</v>
      </c>
    </row>
    <row r="39" spans="1:10" ht="22.5" customHeight="1" x14ac:dyDescent="0.25">
      <c r="A39" s="31"/>
      <c r="C39" s="76"/>
      <c r="D39" s="77" t="str">
        <f t="shared" ref="D39:E40" si="10">D38</f>
        <v>Tue</v>
      </c>
      <c r="E39" s="45">
        <f t="shared" si="10"/>
        <v>44418</v>
      </c>
      <c r="F39" s="46">
        <v>202101</v>
      </c>
      <c r="G39" s="47">
        <v>9002</v>
      </c>
      <c r="H39" s="48" t="s">
        <v>70</v>
      </c>
      <c r="I39" s="47" t="s">
        <v>57</v>
      </c>
      <c r="J39" s="86">
        <v>1</v>
      </c>
    </row>
    <row r="40" spans="1:10" ht="22.5" customHeight="1" x14ac:dyDescent="0.25">
      <c r="A40" s="31"/>
      <c r="C40" s="76"/>
      <c r="D40" s="77" t="str">
        <f t="shared" si="10"/>
        <v>Tue</v>
      </c>
      <c r="E40" s="45">
        <f t="shared" si="10"/>
        <v>44418</v>
      </c>
      <c r="F40" s="46">
        <v>202101</v>
      </c>
      <c r="G40" s="47">
        <v>9002</v>
      </c>
      <c r="H40" s="48" t="s">
        <v>71</v>
      </c>
      <c r="I40" s="47" t="s">
        <v>57</v>
      </c>
      <c r="J40" s="86">
        <v>2</v>
      </c>
    </row>
    <row r="41" spans="1:10" ht="22.5" customHeight="1" x14ac:dyDescent="0.25">
      <c r="A41" s="31">
        <f t="shared" si="0"/>
        <v>1</v>
      </c>
      <c r="B41" s="8">
        <f t="shared" si="1"/>
        <v>3</v>
      </c>
      <c r="C41" s="76"/>
      <c r="D41" s="74" t="str">
        <f t="shared" si="4"/>
        <v>Wed</v>
      </c>
      <c r="E41" s="34">
        <f>+E37+1</f>
        <v>44419</v>
      </c>
      <c r="F41" s="65">
        <v>202101</v>
      </c>
      <c r="G41" s="66">
        <v>9002</v>
      </c>
      <c r="H41" s="67" t="s">
        <v>71</v>
      </c>
      <c r="I41" s="66" t="s">
        <v>57</v>
      </c>
      <c r="J41" s="87">
        <v>5</v>
      </c>
    </row>
    <row r="42" spans="1:10" ht="22.5" customHeight="1" x14ac:dyDescent="0.25">
      <c r="A42" s="31"/>
      <c r="C42" s="76"/>
      <c r="D42" s="74" t="str">
        <f>D41</f>
        <v>Wed</v>
      </c>
      <c r="E42" s="34">
        <f>E41</f>
        <v>44419</v>
      </c>
      <c r="F42" s="121">
        <v>202101</v>
      </c>
      <c r="G42" s="121">
        <v>9002</v>
      </c>
      <c r="H42" s="124" t="s">
        <v>69</v>
      </c>
      <c r="I42" s="66" t="s">
        <v>57</v>
      </c>
      <c r="J42" s="85">
        <v>1</v>
      </c>
    </row>
    <row r="43" spans="1:10" ht="22.5" customHeight="1" x14ac:dyDescent="0.25">
      <c r="A43" s="31"/>
      <c r="C43" s="76"/>
      <c r="D43" s="74" t="str">
        <f t="shared" ref="D43:E44" si="11">D42</f>
        <v>Wed</v>
      </c>
      <c r="E43" s="34">
        <f t="shared" si="11"/>
        <v>44419</v>
      </c>
      <c r="F43" s="121">
        <v>202101</v>
      </c>
      <c r="G43" s="121">
        <v>9002</v>
      </c>
      <c r="H43" s="124" t="s">
        <v>70</v>
      </c>
      <c r="I43" s="66" t="s">
        <v>57</v>
      </c>
      <c r="J43" s="85">
        <v>0.5</v>
      </c>
    </row>
    <row r="44" spans="1:10" ht="22.5" customHeight="1" x14ac:dyDescent="0.25">
      <c r="A44" s="31"/>
      <c r="C44" s="76"/>
      <c r="D44" s="74" t="str">
        <f t="shared" si="11"/>
        <v>Wed</v>
      </c>
      <c r="E44" s="34">
        <f t="shared" si="11"/>
        <v>44419</v>
      </c>
      <c r="F44" s="121">
        <v>202101</v>
      </c>
      <c r="G44" s="121">
        <v>9002</v>
      </c>
      <c r="H44" s="124" t="s">
        <v>72</v>
      </c>
      <c r="I44" s="66" t="s">
        <v>57</v>
      </c>
      <c r="J44" s="85">
        <v>1.5</v>
      </c>
    </row>
    <row r="45" spans="1:10" ht="22.5" customHeight="1" x14ac:dyDescent="0.25">
      <c r="A45" s="31">
        <f t="shared" si="0"/>
        <v>1</v>
      </c>
      <c r="B45" s="8">
        <f t="shared" si="1"/>
        <v>4</v>
      </c>
      <c r="C45" s="76"/>
      <c r="D45" s="77" t="str">
        <f t="shared" si="4"/>
        <v>Thu</v>
      </c>
      <c r="E45" s="45">
        <f>+E41+1</f>
        <v>44420</v>
      </c>
      <c r="F45" s="65"/>
      <c r="G45" s="66">
        <v>9014</v>
      </c>
      <c r="H45" s="127" t="s">
        <v>85</v>
      </c>
      <c r="I45" s="66"/>
      <c r="J45" s="87"/>
    </row>
    <row r="46" spans="1:10" ht="22.5" customHeight="1" x14ac:dyDescent="0.25">
      <c r="A46" s="31">
        <f t="shared" si="0"/>
        <v>1</v>
      </c>
      <c r="B46" s="8">
        <f t="shared" si="1"/>
        <v>5</v>
      </c>
      <c r="C46" s="76"/>
      <c r="D46" s="74" t="str">
        <f t="shared" si="4"/>
        <v>Fri</v>
      </c>
      <c r="E46" s="34">
        <f>+E45+1</f>
        <v>44421</v>
      </c>
      <c r="F46" s="121">
        <v>202101</v>
      </c>
      <c r="G46" s="121">
        <v>9002</v>
      </c>
      <c r="H46" s="43" t="s">
        <v>86</v>
      </c>
      <c r="I46" s="66" t="s">
        <v>57</v>
      </c>
      <c r="J46" s="85">
        <v>1</v>
      </c>
    </row>
    <row r="47" spans="1:10" ht="22.5" customHeight="1" x14ac:dyDescent="0.25">
      <c r="A47" s="31"/>
      <c r="C47" s="76"/>
      <c r="D47" s="74" t="str">
        <f>D46</f>
        <v>Fri</v>
      </c>
      <c r="E47" s="34">
        <f>E46</f>
        <v>44421</v>
      </c>
      <c r="F47" s="121">
        <v>202101</v>
      </c>
      <c r="G47" s="121">
        <v>9002</v>
      </c>
      <c r="H47" s="124" t="s">
        <v>72</v>
      </c>
      <c r="I47" s="66" t="s">
        <v>57</v>
      </c>
      <c r="J47" s="85">
        <v>7</v>
      </c>
    </row>
    <row r="48" spans="1:10" ht="22.5" customHeight="1" x14ac:dyDescent="0.25">
      <c r="A48" s="31"/>
      <c r="C48" s="76"/>
      <c r="D48" s="74" t="str">
        <f t="shared" ref="D48" si="12">D47</f>
        <v>Fri</v>
      </c>
      <c r="E48" s="34">
        <f t="shared" ref="E48" si="13">E47</f>
        <v>44421</v>
      </c>
      <c r="F48" s="35">
        <v>202101</v>
      </c>
      <c r="G48" s="36">
        <v>9002</v>
      </c>
      <c r="H48" s="43" t="s">
        <v>74</v>
      </c>
      <c r="I48" s="36" t="s">
        <v>57</v>
      </c>
      <c r="J48" s="85">
        <v>1</v>
      </c>
    </row>
    <row r="49" spans="1:10" ht="22.5" customHeight="1" x14ac:dyDescent="0.25">
      <c r="A49" s="31" t="str">
        <f t="shared" si="0"/>
        <v/>
      </c>
      <c r="B49" s="8">
        <f t="shared" si="1"/>
        <v>6</v>
      </c>
      <c r="C49" s="76"/>
      <c r="D49" s="77" t="str">
        <f t="shared" si="4"/>
        <v>Sat</v>
      </c>
      <c r="E49" s="45">
        <f>+E46+1</f>
        <v>44422</v>
      </c>
      <c r="F49" s="46"/>
      <c r="G49" s="47"/>
      <c r="H49" s="48"/>
      <c r="I49" s="47"/>
      <c r="J49" s="86"/>
    </row>
    <row r="50" spans="1:10" ht="22.5" customHeight="1" x14ac:dyDescent="0.25">
      <c r="A50" s="31" t="str">
        <f t="shared" si="0"/>
        <v/>
      </c>
      <c r="B50" s="8">
        <f t="shared" si="1"/>
        <v>7</v>
      </c>
      <c r="C50" s="76"/>
      <c r="D50" s="74" t="str">
        <f t="shared" si="4"/>
        <v>Sun</v>
      </c>
      <c r="E50" s="34">
        <f>+E49+1</f>
        <v>44423</v>
      </c>
      <c r="F50" s="46"/>
      <c r="G50" s="47"/>
      <c r="H50" s="48"/>
      <c r="I50" s="47"/>
      <c r="J50" s="86"/>
    </row>
    <row r="51" spans="1:10" ht="22.5" customHeight="1" x14ac:dyDescent="0.25">
      <c r="A51" s="31">
        <f t="shared" si="0"/>
        <v>1</v>
      </c>
      <c r="B51" s="8">
        <f t="shared" si="1"/>
        <v>1</v>
      </c>
      <c r="C51" s="76"/>
      <c r="D51" s="74" t="str">
        <f t="shared" si="4"/>
        <v>Mo</v>
      </c>
      <c r="E51" s="34">
        <f>+E50+1</f>
        <v>44424</v>
      </c>
      <c r="F51" s="121">
        <v>202101</v>
      </c>
      <c r="G51" s="121">
        <v>9002</v>
      </c>
      <c r="H51" s="124" t="s">
        <v>72</v>
      </c>
      <c r="I51" s="66" t="s">
        <v>57</v>
      </c>
      <c r="J51" s="85">
        <v>4.5</v>
      </c>
    </row>
    <row r="52" spans="1:10" ht="22.5" customHeight="1" x14ac:dyDescent="0.25">
      <c r="A52" s="31"/>
      <c r="C52" s="76"/>
      <c r="D52" s="74" t="str">
        <f>D51</f>
        <v>Mo</v>
      </c>
      <c r="E52" s="34">
        <f>E51</f>
        <v>44424</v>
      </c>
      <c r="F52" s="121">
        <v>202101</v>
      </c>
      <c r="G52" s="121">
        <v>9002</v>
      </c>
      <c r="H52" s="123" t="s">
        <v>75</v>
      </c>
      <c r="I52" s="66" t="s">
        <v>57</v>
      </c>
      <c r="J52" s="85">
        <v>0.5</v>
      </c>
    </row>
    <row r="53" spans="1:10" ht="22.5" customHeight="1" x14ac:dyDescent="0.25">
      <c r="A53" s="31"/>
      <c r="C53" s="76"/>
      <c r="D53" s="74" t="str">
        <f t="shared" ref="D53:E53" si="14">D52</f>
        <v>Mo</v>
      </c>
      <c r="E53" s="34">
        <f t="shared" si="14"/>
        <v>44424</v>
      </c>
      <c r="F53" s="121">
        <v>202101</v>
      </c>
      <c r="G53" s="121">
        <v>9002</v>
      </c>
      <c r="H53" s="124" t="s">
        <v>69</v>
      </c>
      <c r="I53" s="66" t="s">
        <v>57</v>
      </c>
      <c r="J53" s="85">
        <v>1</v>
      </c>
    </row>
    <row r="54" spans="1:10" ht="22.5" customHeight="1" x14ac:dyDescent="0.25">
      <c r="A54" s="31"/>
      <c r="C54" s="76"/>
      <c r="D54" s="74" t="str">
        <f t="shared" ref="D54:E56" si="15">D52</f>
        <v>Mo</v>
      </c>
      <c r="E54" s="34">
        <f t="shared" si="15"/>
        <v>44424</v>
      </c>
      <c r="F54" s="121">
        <v>202101</v>
      </c>
      <c r="G54" s="121">
        <v>9002</v>
      </c>
      <c r="H54" s="124" t="s">
        <v>70</v>
      </c>
      <c r="I54" s="66" t="s">
        <v>57</v>
      </c>
      <c r="J54" s="85">
        <v>0.5</v>
      </c>
    </row>
    <row r="55" spans="1:10" ht="22.5" customHeight="1" x14ac:dyDescent="0.25">
      <c r="A55" s="31"/>
      <c r="C55" s="76"/>
      <c r="D55" s="74" t="str">
        <f t="shared" si="15"/>
        <v>Mo</v>
      </c>
      <c r="E55" s="34">
        <f t="shared" si="15"/>
        <v>44424</v>
      </c>
      <c r="F55" s="121">
        <v>202101</v>
      </c>
      <c r="G55" s="121">
        <v>9002</v>
      </c>
      <c r="H55" s="128" t="s">
        <v>71</v>
      </c>
      <c r="I55" s="66" t="s">
        <v>57</v>
      </c>
      <c r="J55" s="85">
        <v>2</v>
      </c>
    </row>
    <row r="56" spans="1:10" ht="22.5" customHeight="1" x14ac:dyDescent="0.25">
      <c r="A56" s="31"/>
      <c r="C56" s="76"/>
      <c r="D56" s="74" t="str">
        <f t="shared" si="15"/>
        <v>Mo</v>
      </c>
      <c r="E56" s="34">
        <f t="shared" si="15"/>
        <v>44424</v>
      </c>
      <c r="F56" s="121">
        <v>202101</v>
      </c>
      <c r="G56" s="121">
        <v>9002</v>
      </c>
      <c r="H56" s="128" t="s">
        <v>87</v>
      </c>
      <c r="I56" s="66" t="s">
        <v>57</v>
      </c>
      <c r="J56" s="85">
        <v>2</v>
      </c>
    </row>
    <row r="57" spans="1:10" ht="22.5" customHeight="1" x14ac:dyDescent="0.25">
      <c r="A57" s="31">
        <f t="shared" si="0"/>
        <v>1</v>
      </c>
      <c r="B57" s="8">
        <f t="shared" si="1"/>
        <v>2</v>
      </c>
      <c r="C57" s="76"/>
      <c r="D57" s="77" t="str">
        <f t="shared" si="4"/>
        <v>Tue</v>
      </c>
      <c r="E57" s="45">
        <f>+E51+1</f>
        <v>44425</v>
      </c>
      <c r="F57" s="46">
        <v>202101</v>
      </c>
      <c r="G57" s="46">
        <v>9002</v>
      </c>
      <c r="H57" s="129" t="s">
        <v>75</v>
      </c>
      <c r="I57" s="46" t="s">
        <v>57</v>
      </c>
      <c r="J57" s="46">
        <v>0.5</v>
      </c>
    </row>
    <row r="58" spans="1:10" ht="22.5" customHeight="1" x14ac:dyDescent="0.25">
      <c r="A58" s="31"/>
      <c r="C58" s="76"/>
      <c r="D58" s="77" t="str">
        <f>D57</f>
        <v>Tue</v>
      </c>
      <c r="E58" s="45">
        <f>E57</f>
        <v>44425</v>
      </c>
      <c r="F58" s="46">
        <v>202101</v>
      </c>
      <c r="G58" s="47">
        <v>9002</v>
      </c>
      <c r="H58" s="48" t="s">
        <v>69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ref="D59:E60" si="16">D58</f>
        <v>Tue</v>
      </c>
      <c r="E59" s="45">
        <f t="shared" si="16"/>
        <v>44425</v>
      </c>
      <c r="F59" s="46">
        <v>202101</v>
      </c>
      <c r="G59" s="46">
        <v>9002</v>
      </c>
      <c r="H59" s="129" t="s">
        <v>70</v>
      </c>
      <c r="I59" s="46" t="s">
        <v>57</v>
      </c>
      <c r="J59" s="46">
        <v>0.5</v>
      </c>
    </row>
    <row r="60" spans="1:10" ht="22.5" customHeight="1" x14ac:dyDescent="0.25">
      <c r="A60" s="31"/>
      <c r="C60" s="76"/>
      <c r="D60" s="77" t="str">
        <f t="shared" si="16"/>
        <v>Tue</v>
      </c>
      <c r="E60" s="45">
        <f t="shared" si="16"/>
        <v>44425</v>
      </c>
      <c r="F60" s="46">
        <v>202101</v>
      </c>
      <c r="G60" s="47">
        <v>9002</v>
      </c>
      <c r="H60" s="48" t="s">
        <v>72</v>
      </c>
      <c r="I60" s="47" t="s">
        <v>57</v>
      </c>
      <c r="J60" s="86">
        <v>5.5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76"/>
      <c r="D61" s="74" t="str">
        <f t="shared" si="4"/>
        <v>Wed</v>
      </c>
      <c r="E61" s="34">
        <f>+E57+1</f>
        <v>44426</v>
      </c>
      <c r="F61" s="65">
        <v>202101</v>
      </c>
      <c r="G61" s="66">
        <v>9002</v>
      </c>
      <c r="H61" s="67" t="s">
        <v>75</v>
      </c>
      <c r="I61" s="66" t="s">
        <v>57</v>
      </c>
      <c r="J61" s="87">
        <v>0.5</v>
      </c>
    </row>
    <row r="62" spans="1:10" ht="22.5" customHeight="1" x14ac:dyDescent="0.25">
      <c r="A62" s="31"/>
      <c r="C62" s="76"/>
      <c r="D62" s="74" t="str">
        <f>D61</f>
        <v>Wed</v>
      </c>
      <c r="E62" s="34">
        <f>E61</f>
        <v>44426</v>
      </c>
      <c r="F62" s="65">
        <v>202101</v>
      </c>
      <c r="G62" s="66">
        <v>9002</v>
      </c>
      <c r="H62" s="67" t="s">
        <v>69</v>
      </c>
      <c r="I62" s="66" t="s">
        <v>57</v>
      </c>
      <c r="J62" s="87">
        <v>1</v>
      </c>
    </row>
    <row r="63" spans="1:10" ht="22.5" customHeight="1" x14ac:dyDescent="0.25">
      <c r="A63" s="31"/>
      <c r="C63" s="76"/>
      <c r="D63" s="74" t="str">
        <f t="shared" ref="D63:E64" si="17">D62</f>
        <v>Wed</v>
      </c>
      <c r="E63" s="34">
        <f t="shared" si="17"/>
        <v>44426</v>
      </c>
      <c r="F63" s="65">
        <v>202101</v>
      </c>
      <c r="G63" s="66">
        <v>9002</v>
      </c>
      <c r="H63" s="67" t="s">
        <v>70</v>
      </c>
      <c r="I63" s="66" t="s">
        <v>57</v>
      </c>
      <c r="J63" s="87">
        <v>0.5</v>
      </c>
    </row>
    <row r="64" spans="1:10" ht="22.5" customHeight="1" x14ac:dyDescent="0.25">
      <c r="A64" s="31"/>
      <c r="C64" s="76"/>
      <c r="D64" s="74" t="str">
        <f t="shared" si="17"/>
        <v>Wed</v>
      </c>
      <c r="E64" s="34">
        <f t="shared" si="17"/>
        <v>44426</v>
      </c>
      <c r="F64" s="65">
        <v>202101</v>
      </c>
      <c r="G64" s="66">
        <v>9002</v>
      </c>
      <c r="H64" s="67" t="s">
        <v>72</v>
      </c>
      <c r="I64" s="66" t="s">
        <v>57</v>
      </c>
      <c r="J64" s="87">
        <v>6</v>
      </c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76"/>
      <c r="D65" s="77" t="str">
        <f t="shared" si="4"/>
        <v>Thu</v>
      </c>
      <c r="E65" s="45">
        <f>+E61+1</f>
        <v>44427</v>
      </c>
      <c r="F65" s="46">
        <v>202101</v>
      </c>
      <c r="G65" s="47">
        <v>9002</v>
      </c>
      <c r="H65" s="48" t="s">
        <v>75</v>
      </c>
      <c r="I65" s="47" t="s">
        <v>57</v>
      </c>
      <c r="J65" s="86">
        <v>1</v>
      </c>
    </row>
    <row r="66" spans="1:10" ht="22.5" customHeight="1" x14ac:dyDescent="0.25">
      <c r="A66" s="31"/>
      <c r="C66" s="76"/>
      <c r="D66" s="77" t="str">
        <f>D65</f>
        <v>Thu</v>
      </c>
      <c r="E66" s="45">
        <f>E65</f>
        <v>44427</v>
      </c>
      <c r="F66" s="46">
        <v>202101</v>
      </c>
      <c r="G66" s="47">
        <v>9002</v>
      </c>
      <c r="H66" s="48" t="s">
        <v>69</v>
      </c>
      <c r="I66" s="47" t="s">
        <v>57</v>
      </c>
      <c r="J66" s="86">
        <v>1</v>
      </c>
    </row>
    <row r="67" spans="1:10" ht="22.5" customHeight="1" x14ac:dyDescent="0.25">
      <c r="A67" s="31"/>
      <c r="C67" s="76"/>
      <c r="D67" s="77" t="str">
        <f t="shared" ref="D67:D69" si="18">D66</f>
        <v>Thu</v>
      </c>
      <c r="E67" s="45">
        <f t="shared" ref="E67:E69" si="19">E66</f>
        <v>44427</v>
      </c>
      <c r="F67" s="46">
        <v>202101</v>
      </c>
      <c r="G67" s="47">
        <v>9002</v>
      </c>
      <c r="H67" s="48" t="s">
        <v>70</v>
      </c>
      <c r="I67" s="47" t="s">
        <v>57</v>
      </c>
      <c r="J67" s="86">
        <v>0.5</v>
      </c>
    </row>
    <row r="68" spans="1:10" ht="22.5" customHeight="1" x14ac:dyDescent="0.25">
      <c r="A68" s="31"/>
      <c r="C68" s="76"/>
      <c r="D68" s="77" t="str">
        <f t="shared" si="18"/>
        <v>Thu</v>
      </c>
      <c r="E68" s="45">
        <f t="shared" si="19"/>
        <v>44427</v>
      </c>
      <c r="F68" s="46">
        <v>202101</v>
      </c>
      <c r="G68" s="47">
        <v>9002</v>
      </c>
      <c r="H68" s="48" t="s">
        <v>88</v>
      </c>
      <c r="I68" s="47" t="s">
        <v>57</v>
      </c>
      <c r="J68" s="86">
        <v>2</v>
      </c>
    </row>
    <row r="69" spans="1:10" ht="22.5" customHeight="1" x14ac:dyDescent="0.25">
      <c r="A69" s="31"/>
      <c r="C69" s="76"/>
      <c r="D69" s="77" t="str">
        <f t="shared" si="18"/>
        <v>Thu</v>
      </c>
      <c r="E69" s="45">
        <f t="shared" si="19"/>
        <v>44427</v>
      </c>
      <c r="F69" s="46">
        <v>202101</v>
      </c>
      <c r="G69" s="47">
        <v>9002</v>
      </c>
      <c r="H69" s="48" t="s">
        <v>72</v>
      </c>
      <c r="I69" s="47" t="s">
        <v>57</v>
      </c>
      <c r="J69" s="86">
        <v>4.5</v>
      </c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76"/>
      <c r="D70" s="74" t="str">
        <f t="shared" si="4"/>
        <v>Fri</v>
      </c>
      <c r="E70" s="34">
        <f>+E65+1</f>
        <v>44428</v>
      </c>
      <c r="F70" s="35">
        <v>202101</v>
      </c>
      <c r="G70" s="36">
        <v>9002</v>
      </c>
      <c r="H70" s="43" t="s">
        <v>74</v>
      </c>
      <c r="I70" s="36" t="s">
        <v>57</v>
      </c>
      <c r="J70" s="85">
        <v>1</v>
      </c>
    </row>
    <row r="71" spans="1:10" ht="22.5" customHeight="1" x14ac:dyDescent="0.25">
      <c r="A71" s="31"/>
      <c r="C71" s="76"/>
      <c r="D71" s="74" t="str">
        <f>D70</f>
        <v>Fri</v>
      </c>
      <c r="E71" s="34">
        <f>E70</f>
        <v>44428</v>
      </c>
      <c r="F71" s="35">
        <v>202101</v>
      </c>
      <c r="G71" s="36">
        <v>9002</v>
      </c>
      <c r="H71" s="43" t="s">
        <v>72</v>
      </c>
      <c r="I71" s="36" t="s">
        <v>57</v>
      </c>
      <c r="J71" s="85">
        <v>7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76"/>
      <c r="D72" s="77" t="str">
        <f t="shared" si="4"/>
        <v>Sat</v>
      </c>
      <c r="E72" s="45">
        <f>+E70+1</f>
        <v>44429</v>
      </c>
      <c r="F72" s="46"/>
      <c r="G72" s="47"/>
      <c r="H72" s="48"/>
      <c r="I72" s="47"/>
      <c r="J72" s="86"/>
    </row>
    <row r="73" spans="1:10" s="109" customFormat="1" ht="22.5" customHeight="1" x14ac:dyDescent="0.25">
      <c r="A73" s="108" t="str">
        <f t="shared" si="0"/>
        <v/>
      </c>
      <c r="B73" s="109">
        <f t="shared" si="1"/>
        <v>7</v>
      </c>
      <c r="C73" s="110"/>
      <c r="D73" s="77" t="str">
        <f>IF(B73=1,"Mo",IF(B73=2,"Tue",IF(B73=3,"Wed",IF(B73=4,"Thu",IF(B73=5,"Fri",IF(B73=6,"Sat",IF(B73=7,"Sun","")))))))</f>
        <v>Sun</v>
      </c>
      <c r="E73" s="45">
        <f>+E72+1</f>
        <v>44430</v>
      </c>
      <c r="F73" s="46">
        <v>202101</v>
      </c>
      <c r="G73" s="47">
        <v>9002</v>
      </c>
      <c r="H73" s="48" t="s">
        <v>75</v>
      </c>
      <c r="I73" s="47" t="s">
        <v>57</v>
      </c>
      <c r="J73" s="86">
        <v>1</v>
      </c>
    </row>
    <row r="74" spans="1:10" s="109" customFormat="1" ht="22.5" customHeight="1" x14ac:dyDescent="0.25">
      <c r="A74" s="108"/>
      <c r="C74" s="110"/>
      <c r="D74" s="77" t="s">
        <v>89</v>
      </c>
      <c r="E74" s="45">
        <v>44430</v>
      </c>
      <c r="F74" s="46">
        <v>202101</v>
      </c>
      <c r="G74" s="47">
        <v>9002</v>
      </c>
      <c r="H74" s="48" t="s">
        <v>69</v>
      </c>
      <c r="I74" s="47" t="s">
        <v>57</v>
      </c>
      <c r="J74" s="86">
        <v>1</v>
      </c>
    </row>
    <row r="75" spans="1:10" ht="22.5" customHeight="1" x14ac:dyDescent="0.25">
      <c r="A75" s="31">
        <f t="shared" si="0"/>
        <v>1</v>
      </c>
      <c r="B75" s="8">
        <f t="shared" si="1"/>
        <v>1</v>
      </c>
      <c r="C75" s="76"/>
      <c r="D75" s="74" t="str">
        <f>IF(B75=1,"Mo",IF(B75=2,"Tue",IF(B75=3,"Wed",IF(B75=4,"Thu",IF(B75=5,"Fri",IF(B75=6,"Sat",IF(B75=7,"Sun","")))))))</f>
        <v>Mo</v>
      </c>
      <c r="E75" s="34">
        <f>+E73+1</f>
        <v>44431</v>
      </c>
      <c r="F75" s="65">
        <v>202101</v>
      </c>
      <c r="G75" s="66">
        <v>9002</v>
      </c>
      <c r="H75" s="67" t="s">
        <v>75</v>
      </c>
      <c r="I75" s="66" t="s">
        <v>57</v>
      </c>
      <c r="J75" s="87">
        <v>1</v>
      </c>
    </row>
    <row r="76" spans="1:10" ht="22.5" customHeight="1" x14ac:dyDescent="0.25">
      <c r="A76" s="31"/>
      <c r="C76" s="76"/>
      <c r="D76" s="74" t="str">
        <f>D75</f>
        <v>Mo</v>
      </c>
      <c r="E76" s="34">
        <f>E75</f>
        <v>44431</v>
      </c>
      <c r="F76" s="65">
        <v>202101</v>
      </c>
      <c r="G76" s="66">
        <v>9002</v>
      </c>
      <c r="H76" s="67" t="s">
        <v>69</v>
      </c>
      <c r="I76" s="66" t="s">
        <v>57</v>
      </c>
      <c r="J76" s="87">
        <v>1</v>
      </c>
    </row>
    <row r="77" spans="1:10" ht="22.5" customHeight="1" x14ac:dyDescent="0.25">
      <c r="A77" s="31"/>
      <c r="C77" s="76"/>
      <c r="D77" s="74" t="str">
        <f t="shared" ref="D77:E78" si="20">D76</f>
        <v>Mo</v>
      </c>
      <c r="E77" s="34">
        <f t="shared" si="20"/>
        <v>44431</v>
      </c>
      <c r="F77" s="65">
        <v>202101</v>
      </c>
      <c r="G77" s="66">
        <v>9002</v>
      </c>
      <c r="H77" s="67" t="s">
        <v>90</v>
      </c>
      <c r="I77" s="66" t="s">
        <v>57</v>
      </c>
      <c r="J77" s="87">
        <v>1</v>
      </c>
    </row>
    <row r="78" spans="1:10" ht="22.5" customHeight="1" x14ac:dyDescent="0.25">
      <c r="A78" s="31"/>
      <c r="C78" s="76"/>
      <c r="D78" s="74" t="str">
        <f t="shared" si="20"/>
        <v>Mo</v>
      </c>
      <c r="E78" s="34">
        <f t="shared" si="20"/>
        <v>44431</v>
      </c>
      <c r="F78" s="65">
        <v>202101</v>
      </c>
      <c r="G78" s="66">
        <v>9002</v>
      </c>
      <c r="H78" s="67" t="s">
        <v>72</v>
      </c>
      <c r="I78" s="66" t="s">
        <v>57</v>
      </c>
      <c r="J78" s="87">
        <v>5</v>
      </c>
    </row>
    <row r="79" spans="1:10" ht="22.5" customHeight="1" x14ac:dyDescent="0.25">
      <c r="A79" s="31">
        <f t="shared" si="0"/>
        <v>1</v>
      </c>
      <c r="B79" s="8">
        <f t="shared" si="1"/>
        <v>2</v>
      </c>
      <c r="C79" s="76"/>
      <c r="D79" s="77" t="str">
        <f>IF(B79=1,"Mo",IF(B79=2,"Tue",IF(B79=3,"Wed",IF(B79=4,"Thu",IF(B79=5,"Fri",IF(B79=6,"Sat",IF(B79=7,"Sun","")))))))</f>
        <v>Tue</v>
      </c>
      <c r="E79" s="45">
        <f>+E75+1</f>
        <v>44432</v>
      </c>
      <c r="F79" s="46"/>
      <c r="G79" s="47">
        <v>9009</v>
      </c>
      <c r="H79" s="48" t="s">
        <v>67</v>
      </c>
      <c r="I79" s="47" t="s">
        <v>57</v>
      </c>
      <c r="J79" s="86">
        <v>2.5</v>
      </c>
    </row>
    <row r="80" spans="1:10" ht="22.5" customHeight="1" x14ac:dyDescent="0.25">
      <c r="A80" s="31"/>
      <c r="C80" s="76"/>
      <c r="D80" s="77" t="str">
        <f>D79</f>
        <v>Tue</v>
      </c>
      <c r="E80" s="45">
        <f>E79</f>
        <v>44432</v>
      </c>
      <c r="F80" s="46">
        <v>202101</v>
      </c>
      <c r="G80" s="47">
        <v>9002</v>
      </c>
      <c r="H80" s="48" t="s">
        <v>72</v>
      </c>
      <c r="I80" s="47" t="s">
        <v>57</v>
      </c>
      <c r="J80" s="86">
        <v>4.5</v>
      </c>
    </row>
    <row r="81" spans="1:10" ht="22.5" customHeight="1" x14ac:dyDescent="0.25">
      <c r="A81" s="31"/>
      <c r="C81" s="76"/>
      <c r="D81" s="77" t="str">
        <f t="shared" ref="D81:E81" si="21">D80</f>
        <v>Tue</v>
      </c>
      <c r="E81" s="45">
        <f t="shared" si="21"/>
        <v>44432</v>
      </c>
      <c r="F81" s="46">
        <v>202101</v>
      </c>
      <c r="G81" s="47">
        <v>9002</v>
      </c>
      <c r="H81" s="48" t="s">
        <v>91</v>
      </c>
      <c r="I81" s="47" t="s">
        <v>57</v>
      </c>
      <c r="J81" s="86">
        <v>2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76"/>
      <c r="D82" s="74" t="str">
        <f t="shared" si="4"/>
        <v>Wed</v>
      </c>
      <c r="E82" s="34">
        <f>+E79+1</f>
        <v>44433</v>
      </c>
      <c r="F82" s="65">
        <v>202101</v>
      </c>
      <c r="G82" s="65">
        <v>9002</v>
      </c>
      <c r="H82" s="67" t="s">
        <v>92</v>
      </c>
      <c r="I82" s="66" t="s">
        <v>57</v>
      </c>
      <c r="J82" s="87">
        <v>2</v>
      </c>
    </row>
    <row r="83" spans="1:10" ht="22.5" customHeight="1" x14ac:dyDescent="0.25">
      <c r="A83" s="31"/>
      <c r="C83" s="76"/>
      <c r="D83" s="74" t="str">
        <f>D82</f>
        <v>Wed</v>
      </c>
      <c r="E83" s="34">
        <f>E82</f>
        <v>44433</v>
      </c>
      <c r="F83" s="65">
        <v>202101</v>
      </c>
      <c r="G83" s="66">
        <v>9002</v>
      </c>
      <c r="H83" s="67" t="s">
        <v>72</v>
      </c>
      <c r="I83" s="66" t="s">
        <v>57</v>
      </c>
      <c r="J83" s="87">
        <v>4</v>
      </c>
    </row>
    <row r="84" spans="1:10" ht="22.5" customHeight="1" x14ac:dyDescent="0.25">
      <c r="A84" s="31"/>
      <c r="C84" s="76"/>
      <c r="D84" s="74" t="str">
        <f t="shared" ref="D84:E85" si="22">D83</f>
        <v>Wed</v>
      </c>
      <c r="E84" s="34">
        <f t="shared" si="22"/>
        <v>44433</v>
      </c>
      <c r="F84" s="65">
        <v>202101</v>
      </c>
      <c r="G84" s="66">
        <v>9002</v>
      </c>
      <c r="H84" s="67" t="s">
        <v>70</v>
      </c>
      <c r="I84" s="66" t="s">
        <v>57</v>
      </c>
      <c r="J84" s="87">
        <v>1</v>
      </c>
    </row>
    <row r="85" spans="1:10" ht="22.5" customHeight="1" x14ac:dyDescent="0.25">
      <c r="A85" s="31"/>
      <c r="C85" s="76"/>
      <c r="D85" s="74" t="str">
        <f t="shared" si="22"/>
        <v>Wed</v>
      </c>
      <c r="E85" s="34">
        <f t="shared" si="22"/>
        <v>44433</v>
      </c>
      <c r="F85" s="65">
        <v>202101</v>
      </c>
      <c r="G85" s="66">
        <v>9002</v>
      </c>
      <c r="H85" s="67" t="s">
        <v>93</v>
      </c>
      <c r="I85" s="66" t="s">
        <v>57</v>
      </c>
      <c r="J85" s="87">
        <v>1</v>
      </c>
    </row>
    <row r="86" spans="1:10" ht="22.5" customHeight="1" x14ac:dyDescent="0.25">
      <c r="A86" s="31">
        <f t="shared" si="0"/>
        <v>1</v>
      </c>
      <c r="B86" s="8">
        <f t="shared" si="1"/>
        <v>4</v>
      </c>
      <c r="C86" s="76"/>
      <c r="D86" s="77" t="str">
        <f t="shared" si="4"/>
        <v>Thu</v>
      </c>
      <c r="E86" s="45">
        <f>+E82+1</f>
        <v>44434</v>
      </c>
      <c r="F86" s="46">
        <v>202101</v>
      </c>
      <c r="G86" s="47">
        <v>9002</v>
      </c>
      <c r="H86" s="48" t="s">
        <v>75</v>
      </c>
      <c r="I86" s="47" t="s">
        <v>57</v>
      </c>
      <c r="J86" s="86">
        <v>1</v>
      </c>
    </row>
    <row r="87" spans="1:10" ht="22.5" customHeight="1" x14ac:dyDescent="0.25">
      <c r="A87" s="31"/>
      <c r="C87" s="76"/>
      <c r="D87" s="77" t="str">
        <f>D86</f>
        <v>Thu</v>
      </c>
      <c r="E87" s="45">
        <f>E86</f>
        <v>44434</v>
      </c>
      <c r="F87" s="46">
        <v>202101</v>
      </c>
      <c r="G87" s="47">
        <v>9002</v>
      </c>
      <c r="H87" s="48" t="s">
        <v>69</v>
      </c>
      <c r="I87" s="47" t="s">
        <v>57</v>
      </c>
      <c r="J87" s="86">
        <v>1</v>
      </c>
    </row>
    <row r="88" spans="1:10" ht="22.5" customHeight="1" x14ac:dyDescent="0.25">
      <c r="A88" s="31"/>
      <c r="C88" s="76"/>
      <c r="D88" s="77" t="str">
        <f t="shared" ref="D88:D89" si="23">D87</f>
        <v>Thu</v>
      </c>
      <c r="E88" s="45">
        <f t="shared" ref="E88:E89" si="24">E87</f>
        <v>44434</v>
      </c>
      <c r="F88" s="46">
        <v>202101</v>
      </c>
      <c r="G88" s="47">
        <v>9002</v>
      </c>
      <c r="H88" s="48" t="s">
        <v>72</v>
      </c>
      <c r="I88" s="47" t="s">
        <v>57</v>
      </c>
      <c r="J88" s="86">
        <v>5.5</v>
      </c>
    </row>
    <row r="89" spans="1:10" ht="22.5" customHeight="1" x14ac:dyDescent="0.25">
      <c r="A89" s="31"/>
      <c r="C89" s="76"/>
      <c r="D89" s="77" t="str">
        <f t="shared" si="23"/>
        <v>Thu</v>
      </c>
      <c r="E89" s="45">
        <f t="shared" si="24"/>
        <v>44434</v>
      </c>
      <c r="F89" s="46">
        <v>202101</v>
      </c>
      <c r="G89" s="47">
        <v>9002</v>
      </c>
      <c r="H89" s="48" t="s">
        <v>94</v>
      </c>
      <c r="I89" s="47" t="s">
        <v>57</v>
      </c>
      <c r="J89" s="86">
        <v>0.5</v>
      </c>
    </row>
    <row r="90" spans="1:10" ht="22.5" customHeight="1" x14ac:dyDescent="0.25">
      <c r="A90" s="31">
        <f t="shared" si="0"/>
        <v>1</v>
      </c>
      <c r="B90" s="8">
        <f t="shared" si="1"/>
        <v>5</v>
      </c>
      <c r="C90" s="76"/>
      <c r="D90" s="74" t="str">
        <f t="shared" si="4"/>
        <v>Fri</v>
      </c>
      <c r="E90" s="34">
        <f>+E86+1</f>
        <v>44435</v>
      </c>
      <c r="F90" s="65">
        <v>202101</v>
      </c>
      <c r="G90" s="66">
        <v>9002</v>
      </c>
      <c r="H90" s="67" t="s">
        <v>93</v>
      </c>
      <c r="I90" s="66" t="s">
        <v>57</v>
      </c>
      <c r="J90" s="87">
        <v>1</v>
      </c>
    </row>
    <row r="91" spans="1:10" ht="22.5" customHeight="1" x14ac:dyDescent="0.25">
      <c r="A91" s="31"/>
      <c r="C91" s="76"/>
      <c r="D91" s="74" t="str">
        <f>D90</f>
        <v>Fri</v>
      </c>
      <c r="E91" s="34">
        <f>E90</f>
        <v>44435</v>
      </c>
      <c r="F91" s="65">
        <v>202101</v>
      </c>
      <c r="G91" s="66">
        <v>9002</v>
      </c>
      <c r="H91" s="67" t="s">
        <v>95</v>
      </c>
      <c r="I91" s="66" t="s">
        <v>57</v>
      </c>
      <c r="J91" s="87">
        <v>2</v>
      </c>
    </row>
    <row r="92" spans="1:10" ht="22.5" customHeight="1" x14ac:dyDescent="0.25">
      <c r="A92" s="31"/>
      <c r="C92" s="76"/>
      <c r="D92" s="74" t="str">
        <f t="shared" ref="D92:D94" si="25">D91</f>
        <v>Fri</v>
      </c>
      <c r="E92" s="34">
        <f t="shared" ref="E92:E94" si="26">E91</f>
        <v>44435</v>
      </c>
      <c r="F92" s="65">
        <v>202101</v>
      </c>
      <c r="G92" s="66">
        <v>9002</v>
      </c>
      <c r="H92" s="43" t="s">
        <v>96</v>
      </c>
      <c r="I92" s="66" t="s">
        <v>57</v>
      </c>
      <c r="J92" s="87">
        <v>1</v>
      </c>
    </row>
    <row r="93" spans="1:10" ht="22.5" customHeight="1" x14ac:dyDescent="0.25">
      <c r="A93" s="31"/>
      <c r="C93" s="76"/>
      <c r="D93" s="74" t="str">
        <f t="shared" si="25"/>
        <v>Fri</v>
      </c>
      <c r="E93" s="34">
        <f t="shared" si="26"/>
        <v>44435</v>
      </c>
      <c r="F93" s="35">
        <v>202101</v>
      </c>
      <c r="G93" s="36">
        <v>9002</v>
      </c>
      <c r="H93" s="43" t="s">
        <v>72</v>
      </c>
      <c r="I93" s="36" t="s">
        <v>57</v>
      </c>
      <c r="J93" s="85">
        <v>2</v>
      </c>
    </row>
    <row r="94" spans="1:10" ht="22.5" customHeight="1" x14ac:dyDescent="0.25">
      <c r="A94" s="31"/>
      <c r="C94" s="76"/>
      <c r="D94" s="74" t="str">
        <f t="shared" si="25"/>
        <v>Fri</v>
      </c>
      <c r="E94" s="34">
        <f t="shared" si="26"/>
        <v>44435</v>
      </c>
      <c r="F94" s="35">
        <v>202101</v>
      </c>
      <c r="G94" s="36">
        <v>9002</v>
      </c>
      <c r="H94" s="43" t="s">
        <v>97</v>
      </c>
      <c r="I94" s="36" t="s">
        <v>57</v>
      </c>
      <c r="J94" s="85">
        <v>2.5</v>
      </c>
    </row>
    <row r="95" spans="1:10" ht="22.5" customHeight="1" x14ac:dyDescent="0.25">
      <c r="A95" s="31" t="str">
        <f t="shared" si="0"/>
        <v/>
      </c>
      <c r="B95" s="8">
        <f t="shared" si="1"/>
        <v>6</v>
      </c>
      <c r="C95" s="76"/>
      <c r="D95" s="77" t="str">
        <f t="shared" si="4"/>
        <v>Sat</v>
      </c>
      <c r="E95" s="45">
        <f>+E90+1</f>
        <v>44436</v>
      </c>
      <c r="F95" s="46"/>
      <c r="G95" s="47"/>
      <c r="H95" s="51"/>
      <c r="I95" s="47"/>
      <c r="J95" s="86"/>
    </row>
    <row r="96" spans="1:10" ht="22.5" customHeight="1" x14ac:dyDescent="0.25">
      <c r="A96" s="31" t="str">
        <f t="shared" si="0"/>
        <v/>
      </c>
      <c r="B96" s="8">
        <f>WEEKDAY(E95+1,2)</f>
        <v>7</v>
      </c>
      <c r="C96" s="76"/>
      <c r="D96" s="74" t="str">
        <f>IF(B96=1,"Mo",IF(B96=2,"Tue",IF(B96=3,"Wed",IF(B96=4,"Thu",IF(B96=5,"Fri",IF(B96=6,"Sat",IF(B96=7,"Sun","")))))))</f>
        <v>Sun</v>
      </c>
      <c r="E96" s="34">
        <f>IF(MONTH(E95+1)&gt;MONTH(E95),"",E95+1)</f>
        <v>44437</v>
      </c>
      <c r="F96" s="46"/>
      <c r="G96" s="47"/>
      <c r="H96" s="48"/>
      <c r="I96" s="47"/>
      <c r="J96" s="86"/>
    </row>
    <row r="97" spans="1:10" ht="22.5" customHeight="1" x14ac:dyDescent="0.25">
      <c r="A97" s="31">
        <f t="shared" si="0"/>
        <v>1</v>
      </c>
      <c r="B97" s="8">
        <v>3</v>
      </c>
      <c r="C97" s="76"/>
      <c r="D97" s="74" t="str">
        <f>IF(B75=1,"Mo",IF(B75=2,"Tue",IF(B75=3,"Wed",IF(B75=4,"Thu",IF(B75=5,"Fri",IF(B75=6,"Sat",IF(B75=7,"Sun","")))))))</f>
        <v>Mo</v>
      </c>
      <c r="E97" s="34">
        <f>IF(MONTH(E96+1)&gt;MONTH(E96),"",E96+1)</f>
        <v>44438</v>
      </c>
      <c r="F97" s="65">
        <v>202101</v>
      </c>
      <c r="G97" s="66">
        <v>9002</v>
      </c>
      <c r="H97" s="67" t="s">
        <v>75</v>
      </c>
      <c r="I97" s="66" t="s">
        <v>57</v>
      </c>
      <c r="J97" s="87">
        <v>1</v>
      </c>
    </row>
    <row r="98" spans="1:10" ht="22.5" customHeight="1" x14ac:dyDescent="0.25">
      <c r="A98" s="31"/>
      <c r="C98" s="76"/>
      <c r="D98" s="111" t="str">
        <f>D97</f>
        <v>Mo</v>
      </c>
      <c r="E98" s="112">
        <f>E97</f>
        <v>44438</v>
      </c>
      <c r="F98" s="113">
        <v>202101</v>
      </c>
      <c r="G98" s="114">
        <v>9002</v>
      </c>
      <c r="H98" s="130" t="s">
        <v>69</v>
      </c>
      <c r="I98" s="114" t="s">
        <v>57</v>
      </c>
      <c r="J98" s="115">
        <v>1</v>
      </c>
    </row>
    <row r="99" spans="1:10" ht="22.5" customHeight="1" x14ac:dyDescent="0.25">
      <c r="A99" s="31"/>
      <c r="C99" s="76"/>
      <c r="D99" s="111" t="str">
        <f t="shared" ref="D99:E101" si="27">D98</f>
        <v>Mo</v>
      </c>
      <c r="E99" s="112">
        <f t="shared" si="27"/>
        <v>44438</v>
      </c>
      <c r="F99" s="113">
        <v>202101</v>
      </c>
      <c r="G99" s="114">
        <v>9002</v>
      </c>
      <c r="H99" s="130" t="s">
        <v>70</v>
      </c>
      <c r="I99" s="114" t="s">
        <v>57</v>
      </c>
      <c r="J99" s="115">
        <v>2</v>
      </c>
    </row>
    <row r="100" spans="1:10" ht="21.75" customHeight="1" x14ac:dyDescent="0.25">
      <c r="A100" s="31"/>
      <c r="C100" s="76"/>
      <c r="D100" s="111" t="str">
        <f t="shared" si="27"/>
        <v>Mo</v>
      </c>
      <c r="E100" s="112">
        <f t="shared" si="27"/>
        <v>44438</v>
      </c>
      <c r="F100" s="113">
        <v>202101</v>
      </c>
      <c r="G100" s="114">
        <v>9002</v>
      </c>
      <c r="H100" s="130" t="s">
        <v>98</v>
      </c>
      <c r="I100" s="114" t="s">
        <v>57</v>
      </c>
      <c r="J100" s="115">
        <v>2</v>
      </c>
    </row>
    <row r="101" spans="1:10" ht="21.75" customHeight="1" x14ac:dyDescent="0.25">
      <c r="A101" s="31"/>
      <c r="C101" s="116"/>
      <c r="D101" s="111" t="str">
        <f t="shared" si="27"/>
        <v>Mo</v>
      </c>
      <c r="E101" s="112">
        <f t="shared" si="27"/>
        <v>44438</v>
      </c>
      <c r="F101" s="113">
        <v>202101</v>
      </c>
      <c r="G101" s="114">
        <v>9002</v>
      </c>
      <c r="H101" s="130" t="s">
        <v>71</v>
      </c>
      <c r="I101" s="114" t="s">
        <v>57</v>
      </c>
      <c r="J101" s="115">
        <v>2</v>
      </c>
    </row>
    <row r="102" spans="1:10" ht="21.75" customHeight="1" x14ac:dyDescent="0.25">
      <c r="A102" s="31"/>
      <c r="C102" s="116"/>
      <c r="D102" s="95" t="str">
        <f>IF(B79=1,"Mo",IF(B79=2,"Tue",IF(B79=3,"Wed",IF(B79=4,"Thu",IF(B79=5,"Fri",IF(B79=6,"Sat",IF(B79=7,"Sun","")))))))</f>
        <v>Tue</v>
      </c>
      <c r="E102" s="96">
        <f>E101+1</f>
        <v>44439</v>
      </c>
      <c r="F102" s="97">
        <v>202101</v>
      </c>
      <c r="G102" s="98">
        <v>9002</v>
      </c>
      <c r="H102" s="131" t="s">
        <v>71</v>
      </c>
      <c r="I102" s="98" t="s">
        <v>57</v>
      </c>
      <c r="J102" s="100">
        <v>1.5</v>
      </c>
    </row>
    <row r="103" spans="1:10" ht="21.75" customHeight="1" x14ac:dyDescent="0.25">
      <c r="A103" s="31"/>
      <c r="C103" s="116"/>
      <c r="D103" s="117" t="str">
        <f>D102</f>
        <v>Tue</v>
      </c>
      <c r="E103" s="96">
        <f>E102</f>
        <v>44439</v>
      </c>
      <c r="F103" s="97">
        <v>202101</v>
      </c>
      <c r="G103" s="98">
        <v>9002</v>
      </c>
      <c r="H103" s="131" t="s">
        <v>75</v>
      </c>
      <c r="I103" s="98" t="s">
        <v>57</v>
      </c>
      <c r="J103" s="100">
        <v>1</v>
      </c>
    </row>
    <row r="104" spans="1:10" ht="21.75" customHeight="1" x14ac:dyDescent="0.25">
      <c r="A104" s="31"/>
      <c r="C104" s="116"/>
      <c r="D104" s="117" t="str">
        <f t="shared" ref="D104:D105" si="28">D103</f>
        <v>Tue</v>
      </c>
      <c r="E104" s="96">
        <f t="shared" ref="E104:E105" si="29">E103</f>
        <v>44439</v>
      </c>
      <c r="F104" s="97">
        <v>202101</v>
      </c>
      <c r="G104" s="98">
        <v>9002</v>
      </c>
      <c r="H104" s="131" t="s">
        <v>69</v>
      </c>
      <c r="I104" s="98" t="s">
        <v>57</v>
      </c>
      <c r="J104" s="100">
        <v>1</v>
      </c>
    </row>
    <row r="105" spans="1:10" ht="21.75" customHeight="1" x14ac:dyDescent="0.25">
      <c r="A105" s="31"/>
      <c r="C105" s="116"/>
      <c r="D105" s="117" t="str">
        <f t="shared" si="28"/>
        <v>Tue</v>
      </c>
      <c r="E105" s="96">
        <f t="shared" si="29"/>
        <v>44439</v>
      </c>
      <c r="F105" s="97">
        <v>202101</v>
      </c>
      <c r="G105" s="98">
        <v>9002</v>
      </c>
      <c r="H105" s="131" t="s">
        <v>70</v>
      </c>
      <c r="I105" s="98" t="s">
        <v>57</v>
      </c>
      <c r="J105" s="100">
        <v>4.5</v>
      </c>
    </row>
    <row r="106" spans="1:10" ht="21.75" customHeight="1" thickBot="1" x14ac:dyDescent="0.3">
      <c r="A106" s="31"/>
      <c r="C106" s="81"/>
      <c r="D106" s="101" t="str">
        <f>D102</f>
        <v>Tue</v>
      </c>
      <c r="E106" s="102">
        <f>E102</f>
        <v>44439</v>
      </c>
      <c r="F106" s="103"/>
      <c r="G106" s="104"/>
      <c r="H106" s="105"/>
      <c r="I106" s="104"/>
      <c r="J106" s="106"/>
    </row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</sheetData>
  <mergeCells count="2">
    <mergeCell ref="D1:J1"/>
    <mergeCell ref="D4:E4"/>
  </mergeCells>
  <conditionalFormatting sqref="C11:C96">
    <cfRule type="expression" dxfId="974" priority="66" stopIfTrue="1">
      <formula>IF($A11=1,B11,)</formula>
    </cfRule>
    <cfRule type="expression" dxfId="973" priority="67" stopIfTrue="1">
      <formula>IF($A11="",B11,)</formula>
    </cfRule>
  </conditionalFormatting>
  <conditionalFormatting sqref="E11">
    <cfRule type="expression" dxfId="972" priority="68" stopIfTrue="1">
      <formula>IF($A11="",B11,"")</formula>
    </cfRule>
  </conditionalFormatting>
  <conditionalFormatting sqref="E12:E53 E55:E73 E75:E96">
    <cfRule type="expression" dxfId="971" priority="69" stopIfTrue="1">
      <formula>IF($A12&lt;&gt;1,B12,"")</formula>
    </cfRule>
  </conditionalFormatting>
  <conditionalFormatting sqref="D11:D53 D55:D73 D75:D96">
    <cfRule type="expression" dxfId="970" priority="70" stopIfTrue="1">
      <formula>IF($A11="",B11,)</formula>
    </cfRule>
  </conditionalFormatting>
  <conditionalFormatting sqref="G11:G15 G20:G26 G31:G32 G37:G41 G45 G48:G50 G58 G60:G64 G70:G81 G85 G88:G89 G93:G95">
    <cfRule type="expression" dxfId="969" priority="71" stopIfTrue="1">
      <formula>#REF!="Freelancer"</formula>
    </cfRule>
    <cfRule type="expression" dxfId="968" priority="72" stopIfTrue="1">
      <formula>#REF!="DTC Int. Staff"</formula>
    </cfRule>
  </conditionalFormatting>
  <conditionalFormatting sqref="G95 G31:G32 G49:G50 G20:G21 G37:G41 G58 G60:G64 G72:G81 G85">
    <cfRule type="expression" dxfId="967" priority="64" stopIfTrue="1">
      <formula>$F$5="Freelancer"</formula>
    </cfRule>
    <cfRule type="expression" dxfId="966" priority="65" stopIfTrue="1">
      <formula>$F$5="DTC Int. Staff"</formula>
    </cfRule>
  </conditionalFormatting>
  <conditionalFormatting sqref="G12:G15">
    <cfRule type="expression" dxfId="965" priority="62" stopIfTrue="1">
      <formula>#REF!="Freelancer"</formula>
    </cfRule>
    <cfRule type="expression" dxfId="964" priority="63" stopIfTrue="1">
      <formula>#REF!="DTC Int. Staff"</formula>
    </cfRule>
  </conditionalFormatting>
  <conditionalFormatting sqref="G12:G15">
    <cfRule type="expression" dxfId="963" priority="60" stopIfTrue="1">
      <formula>$F$5="Freelancer"</formula>
    </cfRule>
    <cfRule type="expression" dxfId="962" priority="61" stopIfTrue="1">
      <formula>$F$5="DTC Int. Staff"</formula>
    </cfRule>
  </conditionalFormatting>
  <conditionalFormatting sqref="G17:G19">
    <cfRule type="expression" dxfId="961" priority="58" stopIfTrue="1">
      <formula>#REF!="Freelancer"</formula>
    </cfRule>
    <cfRule type="expression" dxfId="960" priority="59" stopIfTrue="1">
      <formula>#REF!="DTC Int. Staff"</formula>
    </cfRule>
  </conditionalFormatting>
  <conditionalFormatting sqref="G17:G19">
    <cfRule type="expression" dxfId="959" priority="56" stopIfTrue="1">
      <formula>$F$5="Freelancer"</formula>
    </cfRule>
    <cfRule type="expression" dxfId="958" priority="57" stopIfTrue="1">
      <formula>$F$5="DTC Int. Staff"</formula>
    </cfRule>
  </conditionalFormatting>
  <conditionalFormatting sqref="C97:C106">
    <cfRule type="expression" dxfId="957" priority="53" stopIfTrue="1">
      <formula>IF($A97=1,B97,)</formula>
    </cfRule>
    <cfRule type="expression" dxfId="956" priority="54" stopIfTrue="1">
      <formula>IF($A97="",B97,)</formula>
    </cfRule>
  </conditionalFormatting>
  <conditionalFormatting sqref="D97:D106">
    <cfRule type="expression" dxfId="955" priority="55" stopIfTrue="1">
      <formula>IF($A97="",B97,)</formula>
    </cfRule>
  </conditionalFormatting>
  <conditionalFormatting sqref="E97:E106">
    <cfRule type="expression" dxfId="954" priority="52" stopIfTrue="1">
      <formula>IF($A97&lt;&gt;1,B97,"")</formula>
    </cfRule>
  </conditionalFormatting>
  <conditionalFormatting sqref="G48">
    <cfRule type="expression" dxfId="953" priority="50" stopIfTrue="1">
      <formula>$F$5="Freelancer"</formula>
    </cfRule>
    <cfRule type="expression" dxfId="952" priority="51" stopIfTrue="1">
      <formula>$F$5="DTC Int. Staff"</formula>
    </cfRule>
  </conditionalFormatting>
  <conditionalFormatting sqref="G65:G68">
    <cfRule type="expression" dxfId="951" priority="48" stopIfTrue="1">
      <formula>#REF!="Freelancer"</formula>
    </cfRule>
    <cfRule type="expression" dxfId="950" priority="49" stopIfTrue="1">
      <formula>#REF!="DTC Int. Staff"</formula>
    </cfRule>
  </conditionalFormatting>
  <conditionalFormatting sqref="G65:G68">
    <cfRule type="expression" dxfId="949" priority="46" stopIfTrue="1">
      <formula>$F$5="Freelancer"</formula>
    </cfRule>
    <cfRule type="expression" dxfId="948" priority="47" stopIfTrue="1">
      <formula>$F$5="DTC Int. Staff"</formula>
    </cfRule>
  </conditionalFormatting>
  <conditionalFormatting sqref="F16:I16">
    <cfRule type="expression" dxfId="947" priority="44" stopIfTrue="1">
      <formula>#REF!="Freelancer"</formula>
    </cfRule>
    <cfRule type="expression" dxfId="946" priority="45" stopIfTrue="1">
      <formula>#REF!="DTC Int. Staff"</formula>
    </cfRule>
  </conditionalFormatting>
  <conditionalFormatting sqref="F16:I16">
    <cfRule type="expression" dxfId="945" priority="42" stopIfTrue="1">
      <formula>$F$5="Freelancer"</formula>
    </cfRule>
    <cfRule type="expression" dxfId="944" priority="43" stopIfTrue="1">
      <formula>$F$5="DTC Int. Staff"</formula>
    </cfRule>
  </conditionalFormatting>
  <conditionalFormatting sqref="E54">
    <cfRule type="expression" dxfId="943" priority="40" stopIfTrue="1">
      <formula>IF($A54&lt;&gt;1,B54,"")</formula>
    </cfRule>
  </conditionalFormatting>
  <conditionalFormatting sqref="D54">
    <cfRule type="expression" dxfId="942" priority="41" stopIfTrue="1">
      <formula>IF($A54="",B54,)</formula>
    </cfRule>
  </conditionalFormatting>
  <conditionalFormatting sqref="G69">
    <cfRule type="expression" dxfId="941" priority="38" stopIfTrue="1">
      <formula>#REF!="Freelancer"</formula>
    </cfRule>
    <cfRule type="expression" dxfId="940" priority="39" stopIfTrue="1">
      <formula>#REF!="DTC Int. Staff"</formula>
    </cfRule>
  </conditionalFormatting>
  <conditionalFormatting sqref="G69">
    <cfRule type="expression" dxfId="939" priority="36" stopIfTrue="1">
      <formula>$F$5="Freelancer"</formula>
    </cfRule>
    <cfRule type="expression" dxfId="938" priority="37" stopIfTrue="1">
      <formula>$F$5="DTC Int. Staff"</formula>
    </cfRule>
  </conditionalFormatting>
  <conditionalFormatting sqref="E74">
    <cfRule type="expression" dxfId="937" priority="25" stopIfTrue="1">
      <formula>IF($A74&lt;&gt;1,B74,"")</formula>
    </cfRule>
  </conditionalFormatting>
  <conditionalFormatting sqref="D74">
    <cfRule type="expression" dxfId="936" priority="26" stopIfTrue="1">
      <formula>IF($A74="",B74,)</formula>
    </cfRule>
  </conditionalFormatting>
  <conditionalFormatting sqref="G83">
    <cfRule type="expression" dxfId="935" priority="23" stopIfTrue="1">
      <formula>#REF!="Freelancer"</formula>
    </cfRule>
    <cfRule type="expression" dxfId="934" priority="24" stopIfTrue="1">
      <formula>#REF!="DTC Int. Staff"</formula>
    </cfRule>
  </conditionalFormatting>
  <conditionalFormatting sqref="G83">
    <cfRule type="expression" dxfId="933" priority="21" stopIfTrue="1">
      <formula>$F$5="Freelancer"</formula>
    </cfRule>
    <cfRule type="expression" dxfId="932" priority="22" stopIfTrue="1">
      <formula>$F$5="DTC Int. Staff"</formula>
    </cfRule>
  </conditionalFormatting>
  <conditionalFormatting sqref="G84">
    <cfRule type="expression" dxfId="931" priority="19" stopIfTrue="1">
      <formula>#REF!="Freelancer"</formula>
    </cfRule>
    <cfRule type="expression" dxfId="930" priority="20" stopIfTrue="1">
      <formula>#REF!="DTC Int. Staff"</formula>
    </cfRule>
  </conditionalFormatting>
  <conditionalFormatting sqref="G84">
    <cfRule type="expression" dxfId="929" priority="17" stopIfTrue="1">
      <formula>$F$5="Freelancer"</formula>
    </cfRule>
    <cfRule type="expression" dxfId="928" priority="18" stopIfTrue="1">
      <formula>$F$5="DTC Int. Staff"</formula>
    </cfRule>
  </conditionalFormatting>
  <conditionalFormatting sqref="G86">
    <cfRule type="expression" dxfId="927" priority="15" stopIfTrue="1">
      <formula>#REF!="Freelancer"</formula>
    </cfRule>
    <cfRule type="expression" dxfId="926" priority="16" stopIfTrue="1">
      <formula>#REF!="DTC Int. Staff"</formula>
    </cfRule>
  </conditionalFormatting>
  <conditionalFormatting sqref="G86">
    <cfRule type="expression" dxfId="925" priority="13" stopIfTrue="1">
      <formula>$F$5="Freelancer"</formula>
    </cfRule>
    <cfRule type="expression" dxfId="924" priority="14" stopIfTrue="1">
      <formula>$F$5="DTC Int. Staff"</formula>
    </cfRule>
  </conditionalFormatting>
  <conditionalFormatting sqref="G87">
    <cfRule type="expression" dxfId="923" priority="11" stopIfTrue="1">
      <formula>#REF!="Freelancer"</formula>
    </cfRule>
    <cfRule type="expression" dxfId="922" priority="12" stopIfTrue="1">
      <formula>#REF!="DTC Int. Staff"</formula>
    </cfRule>
  </conditionalFormatting>
  <conditionalFormatting sqref="G87">
    <cfRule type="expression" dxfId="921" priority="9" stopIfTrue="1">
      <formula>$F$5="Freelancer"</formula>
    </cfRule>
    <cfRule type="expression" dxfId="920" priority="10" stopIfTrue="1">
      <formula>$F$5="DTC Int. Staff"</formula>
    </cfRule>
  </conditionalFormatting>
  <conditionalFormatting sqref="G90:G92">
    <cfRule type="expression" dxfId="919" priority="7" stopIfTrue="1">
      <formula>#REF!="Freelancer"</formula>
    </cfRule>
    <cfRule type="expression" dxfId="918" priority="8" stopIfTrue="1">
      <formula>#REF!="DTC Int. Staff"</formula>
    </cfRule>
  </conditionalFormatting>
  <conditionalFormatting sqref="G90:G92">
    <cfRule type="expression" dxfId="917" priority="5" stopIfTrue="1">
      <formula>$F$5="Freelancer"</formula>
    </cfRule>
    <cfRule type="expression" dxfId="916" priority="6" stopIfTrue="1">
      <formula>$F$5="DTC Int. Staff"</formula>
    </cfRule>
  </conditionalFormatting>
  <conditionalFormatting sqref="G97">
    <cfRule type="expression" dxfId="915" priority="3" stopIfTrue="1">
      <formula>#REF!="Freelancer"</formula>
    </cfRule>
    <cfRule type="expression" dxfId="914" priority="4" stopIfTrue="1">
      <formula>#REF!="DTC Int. Staff"</formula>
    </cfRule>
  </conditionalFormatting>
  <conditionalFormatting sqref="G97">
    <cfRule type="expression" dxfId="913" priority="1" stopIfTrue="1">
      <formula>$F$5="Freelancer"</formula>
    </cfRule>
    <cfRule type="expression" dxfId="9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Warunya Impramboonsak</cp:lastModifiedBy>
  <dcterms:created xsi:type="dcterms:W3CDTF">2006-02-12T14:53:28Z</dcterms:created>
  <dcterms:modified xsi:type="dcterms:W3CDTF">2022-01-07T11:30:03Z</dcterms:modified>
</cp:coreProperties>
</file>