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28B3ED3-F759-4630-A315-B564166D6238}" xr6:coauthVersionLast="47" xr6:coauthVersionMax="47" xr10:uidLastSave="{00000000-0000-0000-0000-000000000000}"/>
  <bookViews>
    <workbookView xWindow="-28920" yWindow="-2235" windowWidth="29040" windowHeight="1584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8" l="1"/>
  <c r="F4" i="48"/>
  <c r="F3" i="48"/>
  <c r="F5" i="47"/>
  <c r="F4" i="47"/>
  <c r="F3" i="47"/>
  <c r="F4" i="46"/>
  <c r="F5" i="46"/>
  <c r="F3" i="46"/>
  <c r="F4" i="45"/>
  <c r="F5" i="45"/>
  <c r="F3" i="45"/>
  <c r="F5" i="44"/>
  <c r="F4" i="44"/>
  <c r="F3" i="44"/>
  <c r="F4" i="43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B11" i="45" s="1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<sst xmlns="http://schemas.openxmlformats.org/spreadsheetml/2006/main" count="2622" uniqueCount="442">
  <si>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</si>
  <si>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</si>
  <si>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</si>
  <si>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</si>
  <si>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</si>
  <si>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</si>
  <si>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</si>
  <si>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</si>
  <si>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</si>
  <si>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</si>
  <si>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</si>
  <si>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</si>
  <si>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</si>
  <si>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</si>
  <si>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</si>
  <si>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</si>
  <si>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</si>
  <si>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</si>
  <si>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</si>
  <si>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</si>
  <si>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</si>
  <si>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</si>
  <si>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</si>
  <si>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</si>
  <si>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</si>
  <si>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</si>
  <si>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</si>
  <si>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</si>
  <si>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</si>
  <si>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</si>
  <si>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</si>
  <si>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</si>
  <si>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</si>
  <si>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</si>
  <si>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</si>
  <si>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</si>
  <si>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</si>
  <si>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</si>
  <si>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</si>
  <si>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</si>
  <si>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</si>
  <si>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</si>
  <si>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</si>
  <si>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</si>
  <si>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</si>
  <si>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</si>
  <si>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</si>
  <si>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</si>
  <si>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</si>
  <si>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</si>
  <si>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</si>
  <si>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</si>
  <si>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</si>
  <si>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</si>
  <si>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</si>
  <si>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</si>
  <si>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</si>
  <si>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</si>
  <si>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</si>
  <si>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</si>
  <si>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</si>
  <si>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</si>
  <si>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</si>
  <si>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</si>
  <si>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</si>
  <si>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</si>
  <si>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</si>
  <si>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</si>
  <si>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</si>
  <si>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</si>
  <si>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</si>
  <si>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</si>
  <si>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</si>
  <si>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</si>
  <si>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</si>
  <si>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</si>
  <si>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</si>
  <si>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</si>
  <si>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</si>
  <si>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</si>
  <si>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</si>
  <si>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</si>
  <si>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</si>
  <si>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</si>
  <si>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</si>
  <si>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</si>
  <si>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</si>
  <si>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</si>
  <si>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</si>
  <si>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</si>
  <si>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</si>
  <si>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</si>
  <si>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</si>
  <si>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</si>
  <si>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</si>
  <si>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</si>
  <si>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</si>
  <si>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</si>
  <si>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</si>
  <si>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</si>
  <si>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</si>
  <si>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</si>
  <si>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</si>
  <si>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</si>
  <si>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</si>
  <si>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</si>
  <si>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</si>
  <si>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</si>
  <si>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</si>
  <si>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</si>
  <si>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</si>
  <si>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</si>
  <si>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</si>
  <si>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</si>
  <si>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</si>
  <si>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</si>
  <si>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</si>
  <si>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</si>
  <si>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</si>
  <si>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</si>
  <si>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</si>
  <si>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</si>
  <si>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</si>
  <si>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</si>
  <si>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</si>
  <si>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</si>
  <si>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</si>
  <si>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</si>
  <si>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</si>
  <si>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</si>
  <si>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</si>
  <si>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</si>
  <si>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</si>
  <si>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</si>
  <si>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</si>
  <si>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</si>
  <si>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</si>
  <si>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</si>
  <si>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</si>
  <si>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</si>
  <si>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</si>
  <si>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</si>
  <si>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</si>
  <si>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</si>
  <si>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</si>
  <si>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</si>
  <si>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</si>
  <si>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</si>
  <si>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</si>
  <si>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</si>
  <si>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</si>
  <si>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</si>
  <si>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</si>
  <si>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</si>
  <si>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</si>
  <si>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</si>
  <si>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</si>
  <si>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</si>
  <si>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</si>
  <si>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</si>
  <si>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</si>
  <si>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</si>
  <si>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</si>
  <si>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</si>
  <si>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</si>
  <si>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</si>
  <si>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</si>
  <si>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</si>
  <si>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</si>
  <si>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</si>
  <si>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</si>
  <si>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</si>
  <si>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</si>
  <si>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</si>
  <si>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</si>
  <si>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</si>
  <si>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</si>
  <si>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</si>
  <si>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</si>
  <si>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</si>
  <si>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</si>
  <si>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</si>
  <si>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</si>
  <si>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</si>
  <si>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</si>
  <si>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</si>
  <si>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</si>
  <si>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</si>
  <si>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</si>
  <si>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</si>
  <si>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</si>
  <si>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</si>
  <si>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</si>
  <si>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</si>
  <si>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</si>
  <si>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</si>
  <si>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</si>
  <si>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</si>
  <si>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</si>
  <si>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</si>
  <si>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</si>
  <si>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</si>
  <si>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</si>
  <si>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</si>
  <si>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</si>
  <si>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</si>
  <si>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</si>
  <si>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</si>
  <si>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</si>
  <si>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</si>
  <si>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</si>
  <si>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</si>
  <si>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</si>
  <si>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</si>
  <si>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</si>
  <si>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</si>
  <si>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</si>
  <si>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</si>
  <si>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</si>
  <si>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</si>
  <si>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</si>
  <si>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</si>
  <si>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</si>
  <si>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</si>
  <si>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</si>
  <si>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</si>
  <si>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</si>
  <si>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</si>
  <si>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</si>
  <si>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</si>
  <si>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</si>
  <si>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</si>
  <si>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</si>
  <si>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</si>
  <si>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</si>
  <si>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</si>
  <si>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</si>
  <si>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</si>
  <si>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</si>
  <si>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</si>
  <si>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</si>
  <si>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</si>
  <si>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</si>
  <si>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</si>
  <si>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</si>
  <si>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</si>
  <si>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</si>
  <si>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</si>
  <si>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</si>
  <si>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</si>
  <si>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</si>
  <si>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</si>
  <si>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</si>
  <si>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</si>
  <si>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</si>
  <si>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</si>
  <si>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</si>
  <si>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</si>
  <si>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</si>
  <si>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</si>
  <si>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</si>
  <si>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</si>
  <si>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</si>
  <si>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</si>
  <si>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</si>
  <si>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</si>
  <si>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</si>
  <si>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</si>
  <si>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</si>
  <si>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</si>
  <si>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</si>
  <si>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</si>
  <si>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</si>
  <si>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</si>
  <si>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</si>
  <si>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</si>
  <si>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</si>
  <si>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</si>
  <si>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</si>
  <si>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</si>
  <si>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</si>
  <si>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</si>
  <si>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</si>
  <si>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</si>
  <si>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</si>
  <si>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</si>
  <si>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</si>
  <si>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</si>
  <si>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</si>
  <si>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</si>
  <si>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</si>
  <si>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</si>
  <si>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</si>
  <si>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</si>
  <si>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</si>
  <si>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</si>
  <si>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</si>
  <si>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</si>
  <si>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</si>
  <si>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</si>
  <si>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</si>
  <si>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</si>
  <si>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</si>
  <si>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</si>
  <si>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</si>
  <si>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</si>
  <si>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</si>
  <si>
    <t>DGA Foreigner - Proposal</t>
  </si>
  <si>
    <t>Interview</t>
  </si>
  <si>
    <t>BD-Weekly Meeting</t>
  </si>
  <si>
    <t>ETDA Dashboard - Proposal Kickoff</t>
  </si>
  <si>
    <t>DGA Foreigner - Proposal Submission</t>
  </si>
  <si>
    <t>MOTS - New TOR Discussion</t>
  </si>
  <si>
    <t>NIEC 5G &amp; Satellite Proposal</t>
  </si>
  <si>
    <t>NIEC Telecom</t>
  </si>
  <si>
    <t>NIEC 5G &amp; Satellite</t>
  </si>
  <si>
    <t>DGA Foreigner - Pitching</t>
  </si>
  <si>
    <t>NBTC Digital Platform - OE&amp;Project Calculation</t>
  </si>
  <si>
    <t>OIC Strategic - ค่าใช้จ่ายที่ต้องปรับลด</t>
  </si>
  <si>
    <t>OIC EA&amp;PMC - คำนวณค่าใช้จ่ายที่ต้องปรับลด</t>
  </si>
  <si>
    <t>ETDA Dashboard - Discuss with team &amp; clients/Price Ref./Draft TOR</t>
  </si>
  <si>
    <t>OIC Fund - New Project Opportunity</t>
  </si>
  <si>
    <t>DGA Foreigner - Team&amp; Financial Proposal</t>
  </si>
  <si>
    <t>ETDA Index - ค่าใช้จ่ายที่ต้องปรับลด</t>
  </si>
  <si>
    <t>ETDA Dashboard - Team Discussion</t>
  </si>
  <si>
    <t>Internal Meeting - BD Account</t>
  </si>
  <si>
    <t>NBTC Digital Platform - OE Discussion/Project Calculation</t>
  </si>
  <si>
    <t>DGA Foreigner - Pitching Preparation</t>
  </si>
  <si>
    <t>NBTC Telco Network - Team Preparation</t>
  </si>
  <si>
    <t>ตารางทำจ่ายที่ปรึกษา</t>
  </si>
  <si>
    <t>ETDA Survey - New Opportunity</t>
  </si>
  <si>
    <t>ETDA Dashboard - Team Preparation</t>
  </si>
  <si>
    <t>NIEC Combined</t>
  </si>
  <si>
    <t>TINT Digital Roadmap - ปรับลดมูลค่าโครงการ</t>
  </si>
  <si>
    <t>DGA Foreigner - Proposal Preparation</t>
  </si>
  <si>
    <t>NBTC Digital Platform - Internal Meeting</t>
  </si>
  <si>
    <t>NIEC 5G &amp; Satellite Proposal Preparation</t>
  </si>
  <si>
    <t>NIEC Telecom Proposal Preparation</t>
  </si>
  <si>
    <t>NIEC Combined Proposal Preparation</t>
  </si>
  <si>
    <t>ETDA Dashboard - Project Opportunity</t>
  </si>
  <si>
    <t>TINT - ปรับลดมูลค่าโครงการ</t>
  </si>
  <si>
    <t>BAAC New Opportunity - Price Ref. / Scope Discussion</t>
  </si>
  <si>
    <t>OIC EA &amp; PMC - Expert Contract</t>
  </si>
  <si>
    <t>NBTC Digital Platform - Expert Scope Discussion</t>
  </si>
  <si>
    <t>OIC Data Governance - Team Preparation</t>
  </si>
  <si>
    <t>OIC Data Governance - Team&amp; Financial Proposal</t>
  </si>
  <si>
    <t>TIME-202149</t>
  </si>
  <si>
    <t>TIME-202090</t>
  </si>
  <si>
    <t>TIME-202151</t>
  </si>
  <si>
    <t>NBTC Digital Platform - Team Meeting&amp;Discuss</t>
  </si>
  <si>
    <t>ETDA Dashboard - Proposal Preparation</t>
  </si>
  <si>
    <t>NIEC 5G&amp;Satellite Proposal Preparation</t>
  </si>
  <si>
    <t>NIEC Telecom - Proposal Check-list</t>
  </si>
  <si>
    <t>NIEC 5G&amp;Satellite Proposal Submission</t>
  </si>
  <si>
    <t>NIEC Telecom - Proposal Submission</t>
  </si>
  <si>
    <t>NBTC Telco Network - Proposal Preparation</t>
  </si>
  <si>
    <t>DGA Foreigner - Project Calculation</t>
  </si>
  <si>
    <t>OIC Data Governance - Proposal Preparation</t>
  </si>
  <si>
    <t>BAAC New Business - Indentify scope of work</t>
  </si>
  <si>
    <t>BKK Social Analytics - Proposal Preparation</t>
  </si>
  <si>
    <t>ETDA Digital Governance Platform - Proposal Preparation</t>
  </si>
  <si>
    <t>BAAC New Business - Proposal Preparation</t>
  </si>
  <si>
    <t>SME Policy Networking - Proposal Preparation</t>
  </si>
  <si>
    <t>SME Policy Networking - Proposal Submission</t>
  </si>
  <si>
    <t>MOTS Project - Draft Scope &amp; Financial Calculation</t>
  </si>
  <si>
    <t>NBTC Digital Platform - Team Discussion (Interview)</t>
  </si>
  <si>
    <t>Team Meeting</t>
  </si>
  <si>
    <t>DGA Foreigner Platform - Project Calculation (Survey)</t>
  </si>
  <si>
    <t>EFAI Strategic Plan - Proposal Preparation</t>
  </si>
  <si>
    <t>TIME Solutions</t>
  </si>
  <si>
    <t>NIEC 5G&amp;Satellite Project Discuss with expert</t>
  </si>
  <si>
    <t>TIME-202161</t>
  </si>
  <si>
    <t>TIME-202159</t>
  </si>
  <si>
    <t>TIME-202154</t>
  </si>
  <si>
    <t>TIME-202157</t>
  </si>
  <si>
    <t>TIME-202153</t>
  </si>
  <si>
    <t>BAAC Feasibility - Proposal</t>
  </si>
  <si>
    <t>EFAI Strategic Plan - Proposal</t>
  </si>
  <si>
    <t>ETDA Digital Platform - Proposal</t>
  </si>
  <si>
    <t>OIC Data Governance - Proposal</t>
  </si>
  <si>
    <t>NBTC - Telco Network (Price Negotiation)</t>
  </si>
  <si>
    <t>ETDA E-Commerce Survey - Initiate new project</t>
  </si>
  <si>
    <t>BD Interview</t>
  </si>
  <si>
    <t>SME APEC Minister - Proposal</t>
  </si>
  <si>
    <t>BAAC Feasibility - Project Calculation &amp; Expert Discussion</t>
  </si>
  <si>
    <t>SME Policy Networking - Slide Deck</t>
  </si>
  <si>
    <t>NBTC Spectrum Fee - Kickoff</t>
  </si>
  <si>
    <t>TIME-202169</t>
  </si>
  <si>
    <t>ETDA Digital Platform - Pitching</t>
  </si>
  <si>
    <t>BAAC Feasibility - Pitching</t>
  </si>
  <si>
    <t>BAAC Feasibility - Internal Kickoff &amp; Project Set Up</t>
  </si>
  <si>
    <t>ONDE DES Policy Proposal</t>
  </si>
  <si>
    <t>SME APEC Minister Conference - Proposal</t>
  </si>
  <si>
    <t>BAAC Feasibility - Kickoff &amp; Project Set Up</t>
  </si>
  <si>
    <t>DGA Foreigner Platform - Scope Briefing</t>
  </si>
  <si>
    <t>Deloitte Meeting</t>
  </si>
  <si>
    <t>ETDA E-Commerce Survey 65</t>
  </si>
  <si>
    <t>ETDA E-Commerce Survey 65 -  Scope Discussion</t>
  </si>
  <si>
    <t>BD Workshop</t>
  </si>
  <si>
    <t>SME Policy Project Calculation</t>
  </si>
  <si>
    <t>ONDE DES Policy and Plan Review Pitching Deck</t>
  </si>
  <si>
    <t>ONDE DES Policy and Plan Review : นัดต่อรองราคา</t>
  </si>
  <si>
    <t>SME Policy Networking-Internal Kick off</t>
  </si>
  <si>
    <t>MEA Cyber Security - Scope Discussion</t>
  </si>
  <si>
    <t>ERC E-Licensing - Project Scope&amp; Quotation</t>
  </si>
  <si>
    <t>BAAC Feasibility - Project Calculation</t>
  </si>
  <si>
    <t xml:space="preserve">5G Incentive Measure - Proposal Discussion </t>
  </si>
  <si>
    <t>NBTC Digital Platform - Update Status</t>
  </si>
  <si>
    <t>ETDA New Opportunity</t>
  </si>
  <si>
    <t>DGA Foreigner Platform - Survey Support</t>
  </si>
  <si>
    <t>ETDA E-Commerce Survey 64 - Talking with client</t>
  </si>
  <si>
    <t>ONDE DES Policy and Plan Review - Project Calculation/Project set up</t>
  </si>
  <si>
    <t>s4</t>
  </si>
  <si>
    <t>NBTC Digital Platform - Team Meeting</t>
  </si>
  <si>
    <t>NBTC Spectrum Fee - Talking with expert</t>
  </si>
  <si>
    <t>TIME-202170</t>
  </si>
  <si>
    <t>SME Policy Networking - Project set up</t>
  </si>
  <si>
    <t>BAAC Feasibility - Project Calculation &amp; Project Set up</t>
  </si>
  <si>
    <t>TIME-202175</t>
  </si>
  <si>
    <t>TIME-202167</t>
  </si>
  <si>
    <t>DGA Foreigner Platform - Talking with Expert</t>
  </si>
  <si>
    <t>TTCT New Opportunity</t>
  </si>
  <si>
    <t>ONDE 5G Measure Proposal</t>
  </si>
  <si>
    <t>ETDA Master Plan Eva-Proposal Submission</t>
  </si>
  <si>
    <t>ETDA Survey 65-Proposal Submission</t>
  </si>
  <si>
    <t>BD Strategy Workshop</t>
  </si>
  <si>
    <t xml:space="preserve">ETDA Streaming- Proposal </t>
  </si>
  <si>
    <t>ETDA Master Plan Eva-Proposal</t>
  </si>
  <si>
    <t>ETDA Survey 65 - Proposal</t>
  </si>
  <si>
    <t>ETDA Foresight - Proposal</t>
  </si>
  <si>
    <t>ETDA Digital ID - Proposal Discussion</t>
  </si>
  <si>
    <t>Meeting with OSD</t>
  </si>
  <si>
    <t xml:space="preserve">ONDE DES Policy Review- Seeking stakeholders&amp;expert team </t>
  </si>
  <si>
    <t>ONDE DES Policy Review- Seeking stakeholders&amp;expert team + Project Calculation</t>
  </si>
  <si>
    <t>ONDE 5G Measure - Proposal</t>
  </si>
  <si>
    <t>ERC E-Licensing &amp; Fund Management - Scope Discussion &amp; Quotation</t>
  </si>
  <si>
    <t>ONDE Ecosystem - Proposal</t>
  </si>
  <si>
    <t>TIME-202112</t>
  </si>
  <si>
    <t>TIME-202180</t>
  </si>
  <si>
    <t>TIME-202179</t>
  </si>
  <si>
    <t>TIME-202178</t>
  </si>
  <si>
    <t>TIME-202177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</si>
</sst>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1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21" xfId="2" applyFont="1" applyBorder="1" applyAlignment="1" applyProtection="1">
      <alignment horizontal="center" vertical="center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  <xf numFmtId="0" fontId="8" fillId="9" borderId="20" xfId="2" applyFont="1" applyFill="1" applyBorder="1" applyAlignment="1" applyProtection="1">
      <alignment vertical="center" wrapText="1"/>
      <protection locked="0"/>
    </xf>
    <xf numFmtId="0" fontId="8" fillId="0" borderId="20" xfId="2" applyFont="1" applyBorder="1" applyAlignment="1" applyProtection="1">
      <alignment vertical="center" wrapText="1"/>
      <protection locked="0"/>
    </xf>
    <xf numFmtId="0" fontId="8" fillId="9" borderId="24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vertical="center" wrapText="1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14" fillId="0" borderId="0" xfId="0" applyFont="1"/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8" fillId="0" borderId="10" xfId="2" applyFont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Normal 2" xfId="2" xr:uid="{E7AC0250-CBAF-4994-9470-32F91CFC7426}"/>
  </cellStyles>
  <dxfs count="58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I38" sqref="I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84" t="s">
        <v>24</v>
      </c>
      <c r="C2" s="285"/>
      <c r="D2" s="285"/>
      <c r="E2" s="285"/>
      <c r="F2" s="285"/>
      <c r="G2" s="286"/>
      <c r="H2" s="2"/>
      <c r="I2" s="2"/>
    </row>
    <row r="3" spans="2:9" x14ac:dyDescent="0.3">
      <c r="B3" s="7" t="s">
        <v>25</v>
      </c>
      <c r="C3" s="290" t="s">
        <v>75</v>
      </c>
      <c r="D3" s="291"/>
      <c r="E3" s="291"/>
      <c r="F3" s="291"/>
      <c r="G3" s="292"/>
      <c r="H3" s="3"/>
      <c r="I3" s="3"/>
    </row>
    <row r="4" spans="2:9" x14ac:dyDescent="0.3">
      <c r="B4" s="6" t="s">
        <v>26</v>
      </c>
      <c r="C4" s="293" t="s">
        <v>76</v>
      </c>
      <c r="D4" s="294"/>
      <c r="E4" s="294"/>
      <c r="F4" s="294"/>
      <c r="G4" s="295"/>
      <c r="H4" s="3"/>
      <c r="I4" s="3"/>
    </row>
    <row r="5" spans="2:9" x14ac:dyDescent="0.3">
      <c r="B5" s="6" t="s">
        <v>27</v>
      </c>
      <c r="C5" s="293" t="s">
        <v>77</v>
      </c>
      <c r="D5" s="294"/>
      <c r="E5" s="294"/>
      <c r="F5" s="294"/>
      <c r="G5" s="295"/>
      <c r="H5" s="3"/>
      <c r="I5" s="3"/>
    </row>
    <row r="7" spans="2:9" ht="32.25" customHeight="1" x14ac:dyDescent="0.3">
      <c r="B7" s="299" t="s">
        <v>31</v>
      </c>
      <c r="C7" s="300"/>
      <c r="D7" s="300"/>
      <c r="E7" s="300"/>
      <c r="F7" s="300"/>
      <c r="G7" s="301"/>
      <c r="H7" s="3"/>
      <c r="I7" s="3"/>
    </row>
    <row r="8" spans="2:9" x14ac:dyDescent="0.3">
      <c r="B8" s="287" t="s">
        <v>28</v>
      </c>
      <c r="C8" s="288"/>
      <c r="D8" s="288"/>
      <c r="E8" s="288"/>
      <c r="F8" s="288"/>
      <c r="G8" s="289"/>
      <c r="H8" s="3"/>
      <c r="I8" s="3"/>
    </row>
    <row r="9" spans="2:9" x14ac:dyDescent="0.3">
      <c r="B9" s="296" t="s">
        <v>29</v>
      </c>
      <c r="C9" s="297"/>
      <c r="D9" s="297"/>
      <c r="E9" s="297"/>
      <c r="F9" s="297"/>
      <c r="G9" s="298"/>
      <c r="H9" s="3"/>
      <c r="I9" s="3"/>
    </row>
    <row r="10" spans="2:9" x14ac:dyDescent="0.3">
      <c r="B10" s="264" t="s">
        <v>30</v>
      </c>
      <c r="C10" s="265"/>
      <c r="D10" s="265"/>
      <c r="E10" s="265"/>
      <c r="F10" s="265"/>
      <c r="G10" s="266"/>
      <c r="H10" s="3"/>
      <c r="I10" s="3"/>
    </row>
    <row r="12" spans="2:9" x14ac:dyDescent="0.3">
      <c r="B12" s="58" t="s">
        <v>46</v>
      </c>
      <c r="C12" s="267" t="s">
        <v>16</v>
      </c>
      <c r="D12" s="268"/>
      <c r="E12" s="268"/>
      <c r="F12" s="268"/>
      <c r="G12" s="268"/>
      <c r="H12" s="4"/>
      <c r="I12" s="4"/>
    </row>
    <row r="13" spans="2:9" ht="19.5" customHeight="1" x14ac:dyDescent="0.3">
      <c r="B13" s="60">
        <v>9001</v>
      </c>
      <c r="C13" s="261" t="s">
        <v>36</v>
      </c>
      <c r="D13" s="262"/>
      <c r="E13" s="262"/>
      <c r="F13" s="262"/>
      <c r="G13" s="263"/>
      <c r="H13" s="4"/>
      <c r="I13" s="4"/>
    </row>
    <row r="14" spans="2:9" ht="19.5" customHeight="1" x14ac:dyDescent="0.3">
      <c r="B14" s="7" t="s">
        <v>23</v>
      </c>
      <c r="C14" s="264"/>
      <c r="D14" s="265"/>
      <c r="E14" s="265"/>
      <c r="F14" s="265"/>
      <c r="G14" s="266"/>
      <c r="H14" s="4"/>
      <c r="I14" s="4"/>
    </row>
    <row r="15" spans="2:9" ht="18.75" customHeight="1" x14ac:dyDescent="0.3">
      <c r="B15" s="60">
        <v>9002</v>
      </c>
      <c r="C15" s="269" t="s">
        <v>45</v>
      </c>
      <c r="D15" s="270"/>
      <c r="E15" s="270"/>
      <c r="F15" s="270"/>
      <c r="G15" s="271"/>
      <c r="H15" s="4"/>
      <c r="I15" s="4"/>
    </row>
    <row r="16" spans="2:9" ht="18.75" customHeight="1" x14ac:dyDescent="0.3">
      <c r="B16" s="61"/>
      <c r="C16" s="302" t="s">
        <v>43</v>
      </c>
      <c r="D16" s="303"/>
      <c r="E16" s="303"/>
      <c r="F16" s="303"/>
      <c r="G16" s="304"/>
      <c r="H16" s="4"/>
      <c r="I16" s="4"/>
    </row>
    <row r="17" spans="2:9" ht="18.75" customHeight="1" x14ac:dyDescent="0.3">
      <c r="B17" s="7" t="s">
        <v>15</v>
      </c>
      <c r="C17" s="272" t="s">
        <v>44</v>
      </c>
      <c r="D17" s="273"/>
      <c r="E17" s="273"/>
      <c r="F17" s="273"/>
      <c r="G17" s="274"/>
      <c r="H17" s="4"/>
      <c r="I17" s="4"/>
    </row>
    <row r="18" spans="2:9" ht="19.5" customHeight="1" x14ac:dyDescent="0.3">
      <c r="B18" s="62">
        <v>9003</v>
      </c>
      <c r="C18" s="275" t="s">
        <v>37</v>
      </c>
      <c r="D18" s="276"/>
      <c r="E18" s="276"/>
      <c r="F18" s="276"/>
      <c r="G18" s="277"/>
      <c r="H18" s="4"/>
      <c r="I18" s="4"/>
    </row>
    <row r="19" spans="2:9" x14ac:dyDescent="0.3">
      <c r="B19" s="63" t="s">
        <v>17</v>
      </c>
      <c r="C19" s="278"/>
      <c r="D19" s="279"/>
      <c r="E19" s="279"/>
      <c r="F19" s="279"/>
      <c r="G19" s="280"/>
      <c r="H19" s="4"/>
      <c r="I19" s="4"/>
    </row>
    <row r="20" spans="2:9" ht="19.5" customHeight="1" x14ac:dyDescent="0.3">
      <c r="B20" s="62">
        <v>9004</v>
      </c>
      <c r="C20" s="275" t="s">
        <v>42</v>
      </c>
      <c r="D20" s="276"/>
      <c r="E20" s="276"/>
      <c r="F20" s="276"/>
      <c r="G20" s="277"/>
      <c r="H20" s="4"/>
      <c r="I20" s="4"/>
    </row>
    <row r="21" spans="2:9" ht="19.5" customHeight="1" x14ac:dyDescent="0.3">
      <c r="B21" s="63" t="s">
        <v>17</v>
      </c>
      <c r="C21" s="278"/>
      <c r="D21" s="279"/>
      <c r="E21" s="279"/>
      <c r="F21" s="279"/>
      <c r="G21" s="280"/>
      <c r="H21" s="4"/>
      <c r="I21" s="4"/>
    </row>
    <row r="22" spans="2:9" ht="19.5" customHeight="1" x14ac:dyDescent="0.3">
      <c r="B22" s="60">
        <v>9005</v>
      </c>
      <c r="C22" s="261" t="s">
        <v>41</v>
      </c>
      <c r="D22" s="262"/>
      <c r="E22" s="262"/>
      <c r="F22" s="262"/>
      <c r="G22" s="263"/>
    </row>
    <row r="23" spans="2:9" ht="19.5" customHeight="1" x14ac:dyDescent="0.3">
      <c r="B23" s="7" t="s">
        <v>32</v>
      </c>
      <c r="C23" s="264"/>
      <c r="D23" s="265"/>
      <c r="E23" s="265"/>
      <c r="F23" s="265"/>
      <c r="G23" s="266"/>
    </row>
    <row r="24" spans="2:9" ht="19.5" customHeight="1" x14ac:dyDescent="0.3">
      <c r="B24" s="60">
        <v>9006</v>
      </c>
      <c r="C24" s="275" t="s">
        <v>40</v>
      </c>
      <c r="D24" s="276"/>
      <c r="E24" s="276"/>
      <c r="F24" s="276"/>
      <c r="G24" s="277"/>
    </row>
    <row r="25" spans="2:9" x14ac:dyDescent="0.3">
      <c r="B25" s="7" t="s">
        <v>22</v>
      </c>
      <c r="C25" s="278"/>
      <c r="D25" s="279"/>
      <c r="E25" s="279"/>
      <c r="F25" s="279"/>
      <c r="G25" s="280"/>
    </row>
    <row r="26" spans="2:9" ht="19.5" customHeight="1" x14ac:dyDescent="0.3">
      <c r="B26" s="60">
        <v>9007</v>
      </c>
      <c r="C26" s="261" t="s">
        <v>39</v>
      </c>
      <c r="D26" s="262"/>
      <c r="E26" s="262"/>
      <c r="F26" s="262"/>
      <c r="G26" s="263"/>
    </row>
    <row r="27" spans="2:9" ht="19.5" customHeight="1" x14ac:dyDescent="0.3">
      <c r="B27" s="7" t="s">
        <v>9</v>
      </c>
      <c r="C27" s="264"/>
      <c r="D27" s="265"/>
      <c r="E27" s="265"/>
      <c r="F27" s="265"/>
      <c r="G27" s="266"/>
    </row>
    <row r="28" spans="2:9" ht="19.5" customHeight="1" x14ac:dyDescent="0.3">
      <c r="B28" s="60">
        <v>9008</v>
      </c>
      <c r="C28" s="261" t="s">
        <v>38</v>
      </c>
      <c r="D28" s="262"/>
      <c r="E28" s="262"/>
      <c r="F28" s="262"/>
      <c r="G28" s="263"/>
    </row>
    <row r="29" spans="2:9" ht="19.5" customHeight="1" x14ac:dyDescent="0.3">
      <c r="B29" s="7" t="s">
        <v>10</v>
      </c>
      <c r="C29" s="264"/>
      <c r="D29" s="265"/>
      <c r="E29" s="265"/>
      <c r="F29" s="265"/>
      <c r="G29" s="266"/>
    </row>
    <row r="30" spans="2:9" ht="15" customHeight="1" x14ac:dyDescent="0.3">
      <c r="B30" s="60">
        <v>9009</v>
      </c>
      <c r="C30" s="275" t="s">
        <v>73</v>
      </c>
      <c r="D30" s="276"/>
      <c r="E30" s="276"/>
      <c r="F30" s="276"/>
      <c r="G30" s="277"/>
    </row>
    <row r="31" spans="2:9" x14ac:dyDescent="0.3">
      <c r="B31" s="61"/>
      <c r="C31" s="281" t="s">
        <v>74</v>
      </c>
      <c r="D31" s="282"/>
      <c r="E31" s="282"/>
      <c r="F31" s="282"/>
      <c r="G31" s="283"/>
    </row>
    <row r="32" spans="2:9" ht="19.5" customHeight="1" x14ac:dyDescent="0.3">
      <c r="B32" s="7" t="s">
        <v>21</v>
      </c>
      <c r="C32" s="278" t="s">
        <v>72</v>
      </c>
      <c r="D32" s="279"/>
      <c r="E32" s="279"/>
      <c r="F32" s="279"/>
      <c r="G32" s="280"/>
    </row>
    <row r="33" spans="2:7" ht="19.5" customHeight="1" x14ac:dyDescent="0.3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3">
      <c r="B34" s="7" t="s">
        <v>11</v>
      </c>
      <c r="C34" s="264"/>
      <c r="D34" s="265"/>
      <c r="E34" s="265"/>
      <c r="F34" s="265"/>
      <c r="G34" s="266"/>
    </row>
    <row r="35" spans="2:7" ht="19.5" customHeight="1" x14ac:dyDescent="0.3">
      <c r="B35" s="60">
        <v>9013</v>
      </c>
      <c r="C35" s="261" t="s">
        <v>19</v>
      </c>
      <c r="D35" s="262"/>
      <c r="E35" s="262"/>
      <c r="F35" s="262"/>
      <c r="G35" s="263"/>
    </row>
    <row r="36" spans="2:7" ht="19.5" customHeight="1" x14ac:dyDescent="0.3">
      <c r="B36" s="7" t="s">
        <v>12</v>
      </c>
      <c r="C36" s="264"/>
      <c r="D36" s="265"/>
      <c r="E36" s="265"/>
      <c r="F36" s="265"/>
      <c r="G36" s="266"/>
    </row>
    <row r="37" spans="2:7" ht="19.5" customHeight="1" x14ac:dyDescent="0.3">
      <c r="B37" s="60">
        <v>9014</v>
      </c>
      <c r="C37" s="261" t="s">
        <v>13</v>
      </c>
      <c r="D37" s="262"/>
      <c r="E37" s="262"/>
      <c r="F37" s="262"/>
      <c r="G37" s="263"/>
    </row>
    <row r="38" spans="2:7" ht="19.5" customHeight="1" x14ac:dyDescent="0.3">
      <c r="B38" s="64" t="s">
        <v>13</v>
      </c>
      <c r="C38" s="272"/>
      <c r="D38" s="273"/>
      <c r="E38" s="273"/>
      <c r="F38" s="273"/>
      <c r="G38" s="274"/>
    </row>
    <row r="39" spans="2:7" ht="19.5" customHeight="1" x14ac:dyDescent="0.3">
      <c r="B39" s="60">
        <v>9015</v>
      </c>
      <c r="C39" s="261" t="s">
        <v>20</v>
      </c>
      <c r="D39" s="262"/>
      <c r="E39" s="262"/>
      <c r="F39" s="262"/>
      <c r="G39" s="263"/>
    </row>
    <row r="40" spans="2:7" ht="19.5" customHeight="1" x14ac:dyDescent="0.3">
      <c r="B40" s="64" t="s">
        <v>14</v>
      </c>
      <c r="C40" s="264"/>
      <c r="D40" s="265"/>
      <c r="E40" s="265"/>
      <c r="F40" s="265"/>
      <c r="G40" s="266"/>
    </row>
    <row r="43" spans="2:7" x14ac:dyDescent="0.3">
      <c r="B43" s="58" t="s">
        <v>47</v>
      </c>
      <c r="C43" s="267" t="s">
        <v>16</v>
      </c>
      <c r="D43" s="268"/>
      <c r="E43" s="268"/>
      <c r="F43" s="268"/>
      <c r="G43" s="268"/>
    </row>
    <row r="44" spans="2:7" x14ac:dyDescent="0.3">
      <c r="B44" s="60" t="s">
        <v>48</v>
      </c>
      <c r="C44" s="261" t="s">
        <v>49</v>
      </c>
      <c r="D44" s="262"/>
      <c r="E44" s="262"/>
      <c r="F44" s="262"/>
      <c r="G44" s="263"/>
    </row>
    <row r="45" spans="2:7" x14ac:dyDescent="0.3">
      <c r="B45" s="7" t="s">
        <v>50</v>
      </c>
      <c r="C45" s="264"/>
      <c r="D45" s="265"/>
      <c r="E45" s="265"/>
      <c r="F45" s="265"/>
      <c r="G45" s="266"/>
    </row>
    <row r="46" spans="2:7" x14ac:dyDescent="0.3">
      <c r="B46" s="61" t="s">
        <v>51</v>
      </c>
      <c r="C46" s="269" t="s">
        <v>52</v>
      </c>
      <c r="D46" s="270"/>
      <c r="E46" s="270"/>
      <c r="F46" s="270"/>
      <c r="G46" s="271"/>
    </row>
    <row r="47" spans="2:7" x14ac:dyDescent="0.3">
      <c r="B47" s="7" t="s">
        <v>53</v>
      </c>
      <c r="C47" s="272"/>
      <c r="D47" s="273"/>
      <c r="E47" s="273"/>
      <c r="F47" s="273"/>
      <c r="G47" s="274"/>
    </row>
    <row r="48" spans="2:7" x14ac:dyDescent="0.3">
      <c r="B48" s="62" t="s">
        <v>54</v>
      </c>
      <c r="C48" s="261" t="s">
        <v>55</v>
      </c>
      <c r="D48" s="262"/>
      <c r="E48" s="262"/>
      <c r="F48" s="262"/>
      <c r="G48" s="263"/>
    </row>
    <row r="49" spans="2:7" x14ac:dyDescent="0.3">
      <c r="B49" s="63" t="s">
        <v>56</v>
      </c>
      <c r="C49" s="264"/>
      <c r="D49" s="265"/>
      <c r="E49" s="265"/>
      <c r="F49" s="265"/>
      <c r="G49" s="266"/>
    </row>
    <row r="50" spans="2:7" x14ac:dyDescent="0.3">
      <c r="B50" s="62" t="s">
        <v>57</v>
      </c>
      <c r="C50" s="261" t="s">
        <v>58</v>
      </c>
      <c r="D50" s="262"/>
      <c r="E50" s="262"/>
      <c r="F50" s="262"/>
      <c r="G50" s="263"/>
    </row>
    <row r="51" spans="2:7" x14ac:dyDescent="0.3">
      <c r="B51" s="63" t="s">
        <v>59</v>
      </c>
      <c r="C51" s="264"/>
      <c r="D51" s="265"/>
      <c r="E51" s="265"/>
      <c r="F51" s="265"/>
      <c r="G51" s="266"/>
    </row>
    <row r="52" spans="2:7" x14ac:dyDescent="0.3">
      <c r="B52" s="60" t="s">
        <v>60</v>
      </c>
      <c r="C52" s="261" t="s">
        <v>61</v>
      </c>
      <c r="D52" s="262"/>
      <c r="E52" s="262"/>
      <c r="F52" s="262"/>
      <c r="G52" s="263"/>
    </row>
    <row r="53" spans="2:7" x14ac:dyDescent="0.3">
      <c r="B53" s="7" t="s">
        <v>62</v>
      </c>
      <c r="C53" s="264"/>
      <c r="D53" s="265"/>
      <c r="E53" s="265"/>
      <c r="F53" s="265"/>
      <c r="G53" s="266"/>
    </row>
    <row r="54" spans="2:7" x14ac:dyDescent="0.3">
      <c r="B54" s="60" t="s">
        <v>63</v>
      </c>
      <c r="C54" s="261" t="s">
        <v>64</v>
      </c>
      <c r="D54" s="262"/>
      <c r="E54" s="262"/>
      <c r="F54" s="262"/>
      <c r="G54" s="263"/>
    </row>
    <row r="55" spans="2:7" x14ac:dyDescent="0.3">
      <c r="B55" s="7" t="s">
        <v>65</v>
      </c>
      <c r="C55" s="264"/>
      <c r="D55" s="265"/>
      <c r="E55" s="265"/>
      <c r="F55" s="265"/>
      <c r="G55" s="266"/>
    </row>
    <row r="56" spans="2:7" x14ac:dyDescent="0.3">
      <c r="B56" s="60" t="s">
        <v>66</v>
      </c>
      <c r="C56" s="261" t="s">
        <v>67</v>
      </c>
      <c r="D56" s="262"/>
      <c r="E56" s="262"/>
      <c r="F56" s="262"/>
      <c r="G56" s="263"/>
    </row>
    <row r="57" spans="2:7" x14ac:dyDescent="0.3">
      <c r="B57" s="7" t="s">
        <v>68</v>
      </c>
      <c r="C57" s="264"/>
      <c r="D57" s="265"/>
      <c r="E57" s="265"/>
      <c r="F57" s="265"/>
      <c r="G57" s="266"/>
    </row>
    <row r="58" spans="2:7" x14ac:dyDescent="0.3">
      <c r="B58" s="60" t="s">
        <v>69</v>
      </c>
      <c r="C58" s="261" t="s">
        <v>70</v>
      </c>
      <c r="D58" s="262"/>
      <c r="E58" s="262"/>
      <c r="F58" s="262"/>
      <c r="G58" s="263"/>
    </row>
    <row r="59" spans="2:7" x14ac:dyDescent="0.3">
      <c r="B59" s="7" t="s">
        <v>71</v>
      </c>
      <c r="C59" s="264"/>
      <c r="D59" s="265"/>
      <c r="E59" s="265"/>
      <c r="F59" s="265"/>
      <c r="G59" s="266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opLeftCell="D94" zoomScale="68" zoomScaleNormal="68" workbookViewId="0">
      <selection activeCell="F112" sqref="F112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'08_Aug'!F3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'08_Aug'!F4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'08_Aug'!F5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194</v>
      </c>
      <c r="J8" s="139">
        <f>I8/8</f>
        <v>24.25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9</v>
      </c>
      <c r="C10" s="178"/>
      <c r="D10" s="179">
        <v>44440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222" t="str">
        <f>IF(B11=1,"Mo",IF(B11=2,"Tue",IF(B11=3,"Wed",IF(B11=4,"Thu",IF(B11=5,"Fri",IF(B11=6,"Sat",IF(B11=7,"Sun","")))))))</f>
        <v>Wed</v>
      </c>
      <c r="E11" s="223">
        <f>+D10</f>
        <v>44440</v>
      </c>
      <c r="F11" s="150" t="s">
        <v>166</v>
      </c>
      <c r="G11" s="224">
        <v>9002</v>
      </c>
      <c r="H11" s="255" t="s">
        <v>349</v>
      </c>
      <c r="I11" s="224" t="s">
        <v>81</v>
      </c>
      <c r="J11" s="225">
        <v>3</v>
      </c>
      <c r="K11" s="256" t="s">
        <v>57</v>
      </c>
    </row>
    <row r="12" spans="1:11" ht="22.5" customHeight="1" x14ac:dyDescent="0.25">
      <c r="C12" s="227"/>
      <c r="D12" s="194" t="str">
        <f>D11</f>
        <v>Wed</v>
      </c>
      <c r="E12" s="149">
        <f>E11</f>
        <v>44440</v>
      </c>
      <c r="F12" s="150" t="s">
        <v>346</v>
      </c>
      <c r="G12" s="224">
        <v>9003</v>
      </c>
      <c r="H12" s="255" t="s">
        <v>350</v>
      </c>
      <c r="I12" s="224" t="s">
        <v>81</v>
      </c>
      <c r="J12" s="195">
        <v>6</v>
      </c>
      <c r="K12" s="256" t="s">
        <v>57</v>
      </c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44440</v>
      </c>
      <c r="F13" s="150"/>
      <c r="G13" s="151"/>
      <c r="H13" s="152"/>
      <c r="I13" s="151"/>
      <c r="J13" s="195"/>
      <c r="K13" s="257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44440</v>
      </c>
      <c r="F14" s="150"/>
      <c r="G14" s="151"/>
      <c r="H14" s="152"/>
      <c r="I14" s="151"/>
      <c r="J14" s="195"/>
      <c r="K14" s="257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44440</v>
      </c>
      <c r="F15" s="150"/>
      <c r="G15" s="151"/>
      <c r="H15" s="152"/>
      <c r="I15" s="151"/>
      <c r="J15" s="195"/>
      <c r="K15" s="257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44441</v>
      </c>
      <c r="F16" s="159" t="s">
        <v>171</v>
      </c>
      <c r="G16" s="160">
        <v>9003</v>
      </c>
      <c r="H16" s="161" t="s">
        <v>351</v>
      </c>
      <c r="I16" s="160" t="s">
        <v>81</v>
      </c>
      <c r="J16" s="198">
        <v>4</v>
      </c>
      <c r="K16" s="258" t="s">
        <v>57</v>
      </c>
    </row>
    <row r="17" spans="1:11" ht="22.5" customHeight="1" x14ac:dyDescent="0.25">
      <c r="C17" s="193"/>
      <c r="D17" s="197" t="str">
        <f>D16</f>
        <v>Thu</v>
      </c>
      <c r="E17" s="158">
        <f>E16</f>
        <v>44441</v>
      </c>
      <c r="F17" s="159" t="s">
        <v>346</v>
      </c>
      <c r="G17" s="160">
        <v>9003</v>
      </c>
      <c r="H17" s="161" t="s">
        <v>350</v>
      </c>
      <c r="I17" s="160" t="s">
        <v>81</v>
      </c>
      <c r="J17" s="198">
        <v>4</v>
      </c>
      <c r="K17" s="258" t="s">
        <v>57</v>
      </c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44441</v>
      </c>
      <c r="F18" s="159" t="s">
        <v>294</v>
      </c>
      <c r="G18" s="160">
        <v>9003</v>
      </c>
      <c r="H18" s="161" t="s">
        <v>352</v>
      </c>
      <c r="I18" s="160" t="s">
        <v>81</v>
      </c>
      <c r="J18" s="198">
        <v>2</v>
      </c>
      <c r="K18" s="258" t="s">
        <v>57</v>
      </c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44441</v>
      </c>
      <c r="F19" s="159"/>
      <c r="G19" s="160"/>
      <c r="H19" s="161"/>
      <c r="I19" s="160"/>
      <c r="J19" s="198"/>
      <c r="K19" s="258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44441</v>
      </c>
      <c r="F20" s="159"/>
      <c r="G20" s="160"/>
      <c r="H20" s="161"/>
      <c r="I20" s="160"/>
      <c r="J20" s="198"/>
      <c r="K20" s="258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44442</v>
      </c>
      <c r="F21" s="150" t="s">
        <v>346</v>
      </c>
      <c r="G21" s="151">
        <v>9003</v>
      </c>
      <c r="H21" s="167" t="s">
        <v>350</v>
      </c>
      <c r="I21" s="151" t="s">
        <v>81</v>
      </c>
      <c r="J21" s="195">
        <v>4</v>
      </c>
      <c r="K21" s="256" t="s">
        <v>57</v>
      </c>
    </row>
    <row r="22" spans="1:11" ht="22.5" customHeight="1" x14ac:dyDescent="0.25">
      <c r="C22" s="193"/>
      <c r="D22" s="194" t="str">
        <f>D21</f>
        <v>Fri</v>
      </c>
      <c r="E22" s="149">
        <f>E21</f>
        <v>44442</v>
      </c>
      <c r="F22" s="150" t="s">
        <v>171</v>
      </c>
      <c r="G22" s="151">
        <v>9003</v>
      </c>
      <c r="H22" s="167" t="s">
        <v>353</v>
      </c>
      <c r="I22" s="151" t="s">
        <v>81</v>
      </c>
      <c r="J22" s="195">
        <v>4</v>
      </c>
      <c r="K22" s="256" t="s">
        <v>57</v>
      </c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44442</v>
      </c>
      <c r="F23" s="150"/>
      <c r="G23" s="151"/>
      <c r="H23" s="167"/>
      <c r="I23" s="151"/>
      <c r="J23" s="195"/>
      <c r="K23" s="257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44442</v>
      </c>
      <c r="F24" s="150"/>
      <c r="G24" s="151"/>
      <c r="H24" s="152"/>
      <c r="I24" s="151"/>
      <c r="J24" s="195"/>
      <c r="K24" s="257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44442</v>
      </c>
      <c r="F25" s="150"/>
      <c r="G25" s="151"/>
      <c r="H25" s="152"/>
      <c r="I25" s="151"/>
      <c r="J25" s="195"/>
      <c r="K25" s="257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44443</v>
      </c>
      <c r="F26" s="159"/>
      <c r="G26" s="160"/>
      <c r="H26" s="169"/>
      <c r="I26" s="160"/>
      <c r="J26" s="198"/>
      <c r="K26" s="258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44444</v>
      </c>
      <c r="F27" s="159"/>
      <c r="G27" s="160"/>
      <c r="H27" s="161"/>
      <c r="I27" s="160"/>
      <c r="J27" s="198"/>
      <c r="K27" s="258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44445</v>
      </c>
      <c r="F28" s="150" t="s">
        <v>171</v>
      </c>
      <c r="G28" s="151">
        <v>9003</v>
      </c>
      <c r="H28" s="167" t="s">
        <v>353</v>
      </c>
      <c r="I28" s="151" t="s">
        <v>81</v>
      </c>
      <c r="J28" s="195">
        <v>4</v>
      </c>
      <c r="K28" s="256" t="s">
        <v>57</v>
      </c>
    </row>
    <row r="29" spans="1:11" ht="22.5" customHeight="1" x14ac:dyDescent="0.25">
      <c r="C29" s="193"/>
      <c r="D29" s="194" t="str">
        <f>D28</f>
        <v>Mo</v>
      </c>
      <c r="E29" s="149">
        <f>E28</f>
        <v>44445</v>
      </c>
      <c r="F29" s="150" t="s">
        <v>294</v>
      </c>
      <c r="G29" s="151">
        <v>9003</v>
      </c>
      <c r="H29" s="166" t="s">
        <v>354</v>
      </c>
      <c r="I29" s="151" t="s">
        <v>81</v>
      </c>
      <c r="J29" s="195">
        <v>1</v>
      </c>
      <c r="K29" s="256" t="s">
        <v>57</v>
      </c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44445</v>
      </c>
      <c r="F30" s="150" t="s">
        <v>346</v>
      </c>
      <c r="G30" s="151">
        <v>9003</v>
      </c>
      <c r="H30" s="167" t="s">
        <v>350</v>
      </c>
      <c r="I30" s="151" t="s">
        <v>81</v>
      </c>
      <c r="J30" s="195">
        <v>3</v>
      </c>
      <c r="K30" s="256" t="s">
        <v>57</v>
      </c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44445</v>
      </c>
      <c r="F31" s="150"/>
      <c r="G31" s="151"/>
      <c r="H31" s="166"/>
      <c r="I31" s="151"/>
      <c r="J31" s="195"/>
      <c r="K31" s="257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44445</v>
      </c>
      <c r="F32" s="150"/>
      <c r="G32" s="151"/>
      <c r="H32" s="166"/>
      <c r="I32" s="151"/>
      <c r="J32" s="195"/>
      <c r="K32" s="257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44446</v>
      </c>
      <c r="F33" s="159" t="s">
        <v>267</v>
      </c>
      <c r="G33" s="160">
        <v>9003</v>
      </c>
      <c r="H33" s="161" t="s">
        <v>355</v>
      </c>
      <c r="I33" s="160" t="s">
        <v>81</v>
      </c>
      <c r="J33" s="198">
        <v>6</v>
      </c>
      <c r="K33" s="258" t="s">
        <v>57</v>
      </c>
    </row>
    <row r="34" spans="1:11" ht="22.5" customHeight="1" x14ac:dyDescent="0.25">
      <c r="C34" s="193"/>
      <c r="D34" s="197" t="str">
        <f>D33</f>
        <v>Tue</v>
      </c>
      <c r="E34" s="158">
        <f>E33</f>
        <v>44446</v>
      </c>
      <c r="F34" s="159" t="s">
        <v>166</v>
      </c>
      <c r="G34" s="160">
        <v>9002</v>
      </c>
      <c r="H34" s="161" t="s">
        <v>365</v>
      </c>
      <c r="I34" s="160" t="s">
        <v>81</v>
      </c>
      <c r="J34" s="198">
        <v>2</v>
      </c>
      <c r="K34" s="258" t="s">
        <v>57</v>
      </c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44446</v>
      </c>
      <c r="F35" s="159"/>
      <c r="G35" s="160"/>
      <c r="H35" s="161"/>
      <c r="I35" s="160"/>
      <c r="J35" s="198"/>
      <c r="K35" s="258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44446</v>
      </c>
      <c r="F36" s="159"/>
      <c r="G36" s="160"/>
      <c r="H36" s="161"/>
      <c r="I36" s="160"/>
      <c r="J36" s="198"/>
      <c r="K36" s="258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44446</v>
      </c>
      <c r="F37" s="159"/>
      <c r="G37" s="160"/>
      <c r="H37" s="161"/>
      <c r="I37" s="160"/>
      <c r="J37" s="198"/>
      <c r="K37" s="258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44447</v>
      </c>
      <c r="F38" s="150" t="s">
        <v>267</v>
      </c>
      <c r="G38" s="151">
        <v>9003</v>
      </c>
      <c r="H38" s="167" t="s">
        <v>355</v>
      </c>
      <c r="I38" s="151" t="s">
        <v>234</v>
      </c>
      <c r="J38" s="195">
        <v>6</v>
      </c>
      <c r="K38" s="256" t="s">
        <v>57</v>
      </c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44447</v>
      </c>
      <c r="F39" s="150" t="s">
        <v>88</v>
      </c>
      <c r="G39" s="151">
        <v>9003</v>
      </c>
      <c r="H39" s="167" t="s">
        <v>357</v>
      </c>
      <c r="I39" s="151" t="s">
        <v>234</v>
      </c>
      <c r="J39" s="195">
        <v>2</v>
      </c>
      <c r="K39" s="256" t="s">
        <v>57</v>
      </c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44447</v>
      </c>
      <c r="F40" s="150" t="s">
        <v>268</v>
      </c>
      <c r="G40" s="151">
        <v>9003</v>
      </c>
      <c r="H40" s="167" t="s">
        <v>356</v>
      </c>
      <c r="I40" s="151" t="s">
        <v>234</v>
      </c>
      <c r="J40" s="195">
        <v>2</v>
      </c>
      <c r="K40" s="256" t="s">
        <v>57</v>
      </c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44447</v>
      </c>
      <c r="F41" s="150"/>
      <c r="G41" s="151"/>
      <c r="H41" s="167"/>
      <c r="I41" s="151"/>
      <c r="J41" s="195"/>
      <c r="K41" s="257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44447</v>
      </c>
      <c r="F42" s="150"/>
      <c r="G42" s="151"/>
      <c r="H42" s="167"/>
      <c r="I42" s="151"/>
      <c r="J42" s="195"/>
      <c r="K42" s="257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44448</v>
      </c>
      <c r="F43" s="159" t="s">
        <v>267</v>
      </c>
      <c r="G43" s="160">
        <v>9003</v>
      </c>
      <c r="H43" s="161" t="s">
        <v>355</v>
      </c>
      <c r="I43" s="160" t="s">
        <v>81</v>
      </c>
      <c r="J43" s="198">
        <v>3</v>
      </c>
      <c r="K43" s="258" t="s">
        <v>57</v>
      </c>
    </row>
    <row r="44" spans="1:11" ht="22.5" customHeight="1" x14ac:dyDescent="0.25">
      <c r="C44" s="193"/>
      <c r="D44" s="197" t="str">
        <f>D43</f>
        <v>Thu</v>
      </c>
      <c r="E44" s="158">
        <f>E43</f>
        <v>44448</v>
      </c>
      <c r="F44" s="159" t="s">
        <v>268</v>
      </c>
      <c r="G44" s="160">
        <v>9003</v>
      </c>
      <c r="H44" s="161" t="s">
        <v>356</v>
      </c>
      <c r="I44" s="160" t="s">
        <v>81</v>
      </c>
      <c r="J44" s="198">
        <v>2</v>
      </c>
      <c r="K44" s="258" t="s">
        <v>57</v>
      </c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44448</v>
      </c>
      <c r="F45" s="159" t="s">
        <v>239</v>
      </c>
      <c r="G45" s="160">
        <v>9003</v>
      </c>
      <c r="H45" s="161" t="s">
        <v>358</v>
      </c>
      <c r="I45" s="160" t="s">
        <v>81</v>
      </c>
      <c r="J45" s="198">
        <v>4</v>
      </c>
      <c r="K45" s="258" t="s">
        <v>57</v>
      </c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44448</v>
      </c>
      <c r="F46" s="159" t="s">
        <v>171</v>
      </c>
      <c r="G46" s="160">
        <v>9003</v>
      </c>
      <c r="H46" s="161" t="s">
        <v>370</v>
      </c>
      <c r="I46" s="160" t="s">
        <v>81</v>
      </c>
      <c r="J46" s="198">
        <v>3</v>
      </c>
      <c r="K46" s="258" t="s">
        <v>57</v>
      </c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44448</v>
      </c>
      <c r="F47" s="159"/>
      <c r="G47" s="160"/>
      <c r="H47" s="161"/>
      <c r="I47" s="160"/>
      <c r="J47" s="198"/>
      <c r="K47" s="258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44449</v>
      </c>
      <c r="F48" s="150" t="s">
        <v>373</v>
      </c>
      <c r="G48" s="151">
        <v>9003</v>
      </c>
      <c r="H48" s="167" t="s">
        <v>359</v>
      </c>
      <c r="I48" s="151" t="s">
        <v>234</v>
      </c>
      <c r="J48" s="195">
        <v>5</v>
      </c>
      <c r="K48" s="256" t="s">
        <v>57</v>
      </c>
    </row>
    <row r="49" spans="1:11" ht="22.5" customHeight="1" x14ac:dyDescent="0.25">
      <c r="C49" s="193"/>
      <c r="D49" s="194" t="str">
        <f>D48</f>
        <v>Fri</v>
      </c>
      <c r="E49" s="149">
        <f>E48</f>
        <v>44449</v>
      </c>
      <c r="F49" s="150" t="s">
        <v>375</v>
      </c>
      <c r="G49" s="151">
        <v>9003</v>
      </c>
      <c r="H49" s="167" t="s">
        <v>364</v>
      </c>
      <c r="I49" s="151" t="s">
        <v>234</v>
      </c>
      <c r="J49" s="195">
        <v>3</v>
      </c>
      <c r="K49" s="256" t="s">
        <v>57</v>
      </c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44449</v>
      </c>
      <c r="F50" s="150"/>
      <c r="G50" s="151"/>
      <c r="H50" s="152"/>
      <c r="I50" s="151"/>
      <c r="J50" s="195"/>
      <c r="K50" s="256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44449</v>
      </c>
      <c r="F51" s="150"/>
      <c r="G51" s="151"/>
      <c r="H51" s="152"/>
      <c r="I51" s="151"/>
      <c r="J51" s="195"/>
      <c r="K51" s="257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44449</v>
      </c>
      <c r="F52" s="150"/>
      <c r="G52" s="151"/>
      <c r="H52" s="152"/>
      <c r="I52" s="151"/>
      <c r="J52" s="195"/>
      <c r="K52" s="257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44450</v>
      </c>
      <c r="F53" s="159"/>
      <c r="G53" s="160"/>
      <c r="H53" s="161"/>
      <c r="I53" s="160"/>
      <c r="J53" s="198"/>
      <c r="K53" s="258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44451</v>
      </c>
      <c r="F54" s="159"/>
      <c r="G54" s="160"/>
      <c r="H54" s="168"/>
      <c r="I54" s="160"/>
      <c r="J54" s="198"/>
      <c r="K54" s="258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44452</v>
      </c>
      <c r="F55" s="150" t="s">
        <v>373</v>
      </c>
      <c r="G55" s="151">
        <v>9003</v>
      </c>
      <c r="H55" s="167" t="s">
        <v>359</v>
      </c>
      <c r="I55" s="151" t="s">
        <v>81</v>
      </c>
      <c r="J55" s="195">
        <v>4</v>
      </c>
      <c r="K55" s="256" t="s">
        <v>57</v>
      </c>
    </row>
    <row r="56" spans="1:11" ht="22.5" customHeight="1" x14ac:dyDescent="0.25">
      <c r="C56" s="193"/>
      <c r="D56" s="194" t="str">
        <f>D55</f>
        <v>Mo</v>
      </c>
      <c r="E56" s="149">
        <f>E55</f>
        <v>44452</v>
      </c>
      <c r="F56" s="150" t="s">
        <v>267</v>
      </c>
      <c r="G56" s="151">
        <v>9003</v>
      </c>
      <c r="H56" s="167" t="s">
        <v>355</v>
      </c>
      <c r="I56" s="151" t="s">
        <v>81</v>
      </c>
      <c r="J56" s="195">
        <v>3</v>
      </c>
      <c r="K56" s="256" t="s">
        <v>57</v>
      </c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44452</v>
      </c>
      <c r="F57" s="150" t="s">
        <v>375</v>
      </c>
      <c r="G57" s="151">
        <v>9003</v>
      </c>
      <c r="H57" s="167" t="s">
        <v>364</v>
      </c>
      <c r="I57" s="151" t="s">
        <v>81</v>
      </c>
      <c r="J57" s="195">
        <v>2</v>
      </c>
      <c r="K57" s="256" t="s">
        <v>57</v>
      </c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44452</v>
      </c>
      <c r="F58" s="150"/>
      <c r="G58" s="151"/>
      <c r="H58" s="167"/>
      <c r="I58" s="151"/>
      <c r="J58" s="195"/>
      <c r="K58" s="257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44452</v>
      </c>
      <c r="F59" s="150"/>
      <c r="G59" s="151"/>
      <c r="H59" s="167"/>
      <c r="I59" s="151"/>
      <c r="J59" s="195"/>
      <c r="K59" s="257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44453</v>
      </c>
      <c r="F60" s="159" t="s">
        <v>373</v>
      </c>
      <c r="G60" s="160">
        <v>9003</v>
      </c>
      <c r="H60" s="161" t="s">
        <v>359</v>
      </c>
      <c r="I60" s="160" t="s">
        <v>234</v>
      </c>
      <c r="J60" s="198">
        <v>8</v>
      </c>
      <c r="K60" s="258" t="s">
        <v>57</v>
      </c>
    </row>
    <row r="61" spans="1:11" ht="22.5" customHeight="1" x14ac:dyDescent="0.25">
      <c r="C61" s="193"/>
      <c r="D61" s="197" t="str">
        <f>D60</f>
        <v>Tue</v>
      </c>
      <c r="E61" s="158">
        <f>E60</f>
        <v>44453</v>
      </c>
      <c r="F61" s="159"/>
      <c r="G61" s="160"/>
      <c r="H61" s="161"/>
      <c r="I61" s="160"/>
      <c r="J61" s="198"/>
      <c r="K61" s="258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44453</v>
      </c>
      <c r="F62" s="159"/>
      <c r="G62" s="160"/>
      <c r="H62" s="161"/>
      <c r="I62" s="160"/>
      <c r="J62" s="198"/>
      <c r="K62" s="258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44453</v>
      </c>
      <c r="F63" s="159"/>
      <c r="G63" s="160"/>
      <c r="H63" s="161"/>
      <c r="I63" s="160"/>
      <c r="J63" s="198"/>
      <c r="K63" s="258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44453</v>
      </c>
      <c r="F64" s="159"/>
      <c r="G64" s="160"/>
      <c r="H64" s="161"/>
      <c r="I64" s="160"/>
      <c r="J64" s="198"/>
      <c r="K64" s="258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44454</v>
      </c>
      <c r="F65" s="150" t="s">
        <v>373</v>
      </c>
      <c r="G65" s="151">
        <v>9003</v>
      </c>
      <c r="H65" s="167" t="s">
        <v>359</v>
      </c>
      <c r="I65" s="151" t="s">
        <v>81</v>
      </c>
      <c r="J65" s="195">
        <v>8</v>
      </c>
      <c r="K65" s="256" t="s">
        <v>57</v>
      </c>
    </row>
    <row r="66" spans="1:11" ht="22.5" customHeight="1" x14ac:dyDescent="0.25">
      <c r="C66" s="193"/>
      <c r="D66" s="194" t="str">
        <f>D65</f>
        <v>Wed</v>
      </c>
      <c r="E66" s="149">
        <f>E65</f>
        <v>44454</v>
      </c>
      <c r="F66" s="150" t="s">
        <v>375</v>
      </c>
      <c r="G66" s="151">
        <v>9003</v>
      </c>
      <c r="H66" s="167" t="s">
        <v>364</v>
      </c>
      <c r="I66" s="151" t="s">
        <v>81</v>
      </c>
      <c r="J66" s="195">
        <v>1</v>
      </c>
      <c r="K66" s="256" t="s">
        <v>57</v>
      </c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44454</v>
      </c>
      <c r="F67" s="150"/>
      <c r="G67" s="151"/>
      <c r="H67" s="167"/>
      <c r="I67" s="151"/>
      <c r="J67" s="195"/>
      <c r="K67" s="257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44454</v>
      </c>
      <c r="F68" s="150"/>
      <c r="G68" s="151"/>
      <c r="H68" s="167"/>
      <c r="I68" s="151"/>
      <c r="J68" s="195"/>
      <c r="K68" s="257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44454</v>
      </c>
      <c r="F69" s="150"/>
      <c r="G69" s="151"/>
      <c r="H69" s="167"/>
      <c r="I69" s="151"/>
      <c r="J69" s="195"/>
      <c r="K69" s="257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44455</v>
      </c>
      <c r="F70" s="159" t="s">
        <v>373</v>
      </c>
      <c r="G70" s="160">
        <v>9003</v>
      </c>
      <c r="H70" s="161" t="s">
        <v>359</v>
      </c>
      <c r="I70" s="160" t="s">
        <v>234</v>
      </c>
      <c r="J70" s="198">
        <v>5</v>
      </c>
      <c r="K70" s="258" t="s">
        <v>57</v>
      </c>
    </row>
    <row r="71" spans="1:11" ht="22.5" customHeight="1" x14ac:dyDescent="0.25">
      <c r="C71" s="193"/>
      <c r="D71" s="197" t="str">
        <f>D70</f>
        <v>Thu</v>
      </c>
      <c r="E71" s="158">
        <f>E70</f>
        <v>44455</v>
      </c>
      <c r="F71" s="159" t="s">
        <v>239</v>
      </c>
      <c r="G71" s="160">
        <v>9003</v>
      </c>
      <c r="H71" s="161" t="s">
        <v>361</v>
      </c>
      <c r="I71" s="160" t="s">
        <v>234</v>
      </c>
      <c r="J71" s="198">
        <v>2</v>
      </c>
      <c r="K71" s="258" t="s">
        <v>57</v>
      </c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44455</v>
      </c>
      <c r="F72" s="159" t="s">
        <v>166</v>
      </c>
      <c r="G72" s="160">
        <v>9002</v>
      </c>
      <c r="H72" s="161" t="s">
        <v>365</v>
      </c>
      <c r="I72" s="160" t="s">
        <v>234</v>
      </c>
      <c r="J72" s="198">
        <v>1</v>
      </c>
      <c r="K72" s="258" t="s">
        <v>57</v>
      </c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44455</v>
      </c>
      <c r="F73" s="159"/>
      <c r="G73" s="160"/>
      <c r="H73" s="161"/>
      <c r="I73" s="160"/>
      <c r="J73" s="198"/>
      <c r="K73" s="258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44455</v>
      </c>
      <c r="F74" s="159"/>
      <c r="G74" s="160"/>
      <c r="H74" s="161"/>
      <c r="I74" s="160"/>
      <c r="J74" s="198"/>
      <c r="K74" s="258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44456</v>
      </c>
      <c r="F75" s="150" t="s">
        <v>239</v>
      </c>
      <c r="G75" s="151">
        <v>9003</v>
      </c>
      <c r="H75" s="167" t="s">
        <v>361</v>
      </c>
      <c r="I75" s="151" t="s">
        <v>81</v>
      </c>
      <c r="J75" s="195">
        <v>4</v>
      </c>
      <c r="K75" s="256" t="s">
        <v>57</v>
      </c>
    </row>
    <row r="76" spans="1:11" ht="22.5" customHeight="1" x14ac:dyDescent="0.25">
      <c r="C76" s="193"/>
      <c r="D76" s="194" t="str">
        <f>D75</f>
        <v>Fri</v>
      </c>
      <c r="E76" s="149">
        <f>E75</f>
        <v>44456</v>
      </c>
      <c r="F76" s="150" t="s">
        <v>267</v>
      </c>
      <c r="G76" s="151">
        <v>9003</v>
      </c>
      <c r="H76" s="167" t="s">
        <v>355</v>
      </c>
      <c r="I76" s="151" t="s">
        <v>81</v>
      </c>
      <c r="J76" s="195">
        <v>4</v>
      </c>
      <c r="K76" s="256" t="s">
        <v>57</v>
      </c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44456</v>
      </c>
      <c r="F77" s="150"/>
      <c r="G77" s="151"/>
      <c r="H77" s="167"/>
      <c r="I77" s="151"/>
      <c r="J77" s="195"/>
      <c r="K77" s="256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44456</v>
      </c>
      <c r="F78" s="150"/>
      <c r="G78" s="151"/>
      <c r="H78" s="167"/>
      <c r="I78" s="151"/>
      <c r="J78" s="195"/>
      <c r="K78" s="257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44456</v>
      </c>
      <c r="F79" s="150"/>
      <c r="G79" s="151"/>
      <c r="H79" s="167"/>
      <c r="I79" s="151"/>
      <c r="J79" s="195"/>
      <c r="K79" s="257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44457</v>
      </c>
      <c r="F80" s="159"/>
      <c r="G80" s="160"/>
      <c r="H80" s="161"/>
      <c r="I80" s="160"/>
      <c r="J80" s="198"/>
      <c r="K80" s="258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44458</v>
      </c>
      <c r="F81" s="159"/>
      <c r="G81" s="160"/>
      <c r="H81" s="161"/>
      <c r="I81" s="160"/>
      <c r="J81" s="198"/>
      <c r="K81" s="258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44459</v>
      </c>
      <c r="F82" s="150" t="s">
        <v>267</v>
      </c>
      <c r="G82" s="151">
        <v>9003</v>
      </c>
      <c r="H82" s="167" t="s">
        <v>355</v>
      </c>
      <c r="I82" s="151" t="s">
        <v>81</v>
      </c>
      <c r="J82" s="195">
        <v>8</v>
      </c>
      <c r="K82" s="256" t="s">
        <v>57</v>
      </c>
    </row>
    <row r="83" spans="1:11" ht="22.5" customHeight="1" x14ac:dyDescent="0.25">
      <c r="C83" s="193"/>
      <c r="D83" s="194" t="str">
        <f>D82</f>
        <v>Mo</v>
      </c>
      <c r="E83" s="149">
        <f>E82</f>
        <v>44459</v>
      </c>
      <c r="F83" s="150" t="s">
        <v>166</v>
      </c>
      <c r="G83" s="151">
        <v>9003</v>
      </c>
      <c r="H83" s="167" t="s">
        <v>365</v>
      </c>
      <c r="I83" s="151" t="s">
        <v>81</v>
      </c>
      <c r="J83" s="195">
        <v>1</v>
      </c>
      <c r="K83" s="256" t="s">
        <v>57</v>
      </c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44459</v>
      </c>
      <c r="F84" s="150"/>
      <c r="G84" s="151"/>
      <c r="H84" s="167"/>
      <c r="I84" s="151"/>
      <c r="J84" s="195"/>
      <c r="K84" s="256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44459</v>
      </c>
      <c r="F85" s="150"/>
      <c r="G85" s="151"/>
      <c r="H85" s="167"/>
      <c r="I85" s="151"/>
      <c r="J85" s="195"/>
      <c r="K85" s="257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44459</v>
      </c>
      <c r="F86" s="150"/>
      <c r="G86" s="151"/>
      <c r="H86" s="167"/>
      <c r="I86" s="151"/>
      <c r="J86" s="195"/>
      <c r="K86" s="257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44460</v>
      </c>
      <c r="F87" s="159" t="s">
        <v>374</v>
      </c>
      <c r="G87" s="160">
        <v>9003</v>
      </c>
      <c r="H87" s="161" t="s">
        <v>360</v>
      </c>
      <c r="I87" s="160" t="s">
        <v>81</v>
      </c>
      <c r="J87" s="198">
        <v>4</v>
      </c>
      <c r="K87" s="258" t="s">
        <v>57</v>
      </c>
    </row>
    <row r="88" spans="1:11" ht="22.5" customHeight="1" x14ac:dyDescent="0.25">
      <c r="C88" s="193"/>
      <c r="D88" s="197" t="str">
        <f>D87</f>
        <v>Tue</v>
      </c>
      <c r="E88" s="158">
        <f>E87</f>
        <v>44460</v>
      </c>
      <c r="F88" s="159" t="s">
        <v>239</v>
      </c>
      <c r="G88" s="160">
        <v>9003</v>
      </c>
      <c r="H88" s="161" t="s">
        <v>361</v>
      </c>
      <c r="I88" s="160" t="s">
        <v>81</v>
      </c>
      <c r="J88" s="198">
        <v>4</v>
      </c>
      <c r="K88" s="258" t="s">
        <v>57</v>
      </c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44460</v>
      </c>
      <c r="F89" s="159"/>
      <c r="G89" s="160"/>
      <c r="H89" s="161"/>
      <c r="I89" s="160"/>
      <c r="J89" s="198"/>
      <c r="K89" s="258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44460</v>
      </c>
      <c r="F90" s="159"/>
      <c r="G90" s="160"/>
      <c r="H90" s="161"/>
      <c r="I90" s="160"/>
      <c r="J90" s="198"/>
      <c r="K90" s="258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44460</v>
      </c>
      <c r="F91" s="159"/>
      <c r="G91" s="160"/>
      <c r="H91" s="161"/>
      <c r="I91" s="160"/>
      <c r="J91" s="198"/>
      <c r="K91" s="258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44461</v>
      </c>
      <c r="F92" s="150" t="s">
        <v>374</v>
      </c>
      <c r="G92" s="151">
        <v>9003</v>
      </c>
      <c r="H92" s="167" t="s">
        <v>360</v>
      </c>
      <c r="I92" s="151" t="s">
        <v>81</v>
      </c>
      <c r="J92" s="195">
        <v>4</v>
      </c>
      <c r="K92" s="256" t="s">
        <v>57</v>
      </c>
    </row>
    <row r="93" spans="1:11" ht="22.5" customHeight="1" x14ac:dyDescent="0.25">
      <c r="C93" s="193"/>
      <c r="D93" s="194" t="str">
        <f>D92</f>
        <v>Wed</v>
      </c>
      <c r="E93" s="149">
        <f>E92</f>
        <v>44461</v>
      </c>
      <c r="F93" s="150" t="s">
        <v>372</v>
      </c>
      <c r="G93" s="151">
        <v>9003</v>
      </c>
      <c r="H93" s="167" t="s">
        <v>362</v>
      </c>
      <c r="I93" s="151" t="s">
        <v>81</v>
      </c>
      <c r="J93" s="195">
        <v>4</v>
      </c>
      <c r="K93" s="256" t="s">
        <v>57</v>
      </c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44461</v>
      </c>
      <c r="F94" s="150" t="s">
        <v>239</v>
      </c>
      <c r="G94" s="151">
        <v>9003</v>
      </c>
      <c r="H94" s="167" t="s">
        <v>361</v>
      </c>
      <c r="I94" s="151" t="s">
        <v>81</v>
      </c>
      <c r="J94" s="195">
        <v>1</v>
      </c>
      <c r="K94" s="256" t="s">
        <v>57</v>
      </c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44461</v>
      </c>
      <c r="F95" s="150"/>
      <c r="G95" s="151">
        <v>9004</v>
      </c>
      <c r="H95" s="167" t="s">
        <v>366</v>
      </c>
      <c r="I95" s="151" t="s">
        <v>81</v>
      </c>
      <c r="J95" s="195">
        <v>1</v>
      </c>
      <c r="K95" s="256" t="s">
        <v>57</v>
      </c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44461</v>
      </c>
      <c r="F96" s="150"/>
      <c r="G96" s="151">
        <v>9004</v>
      </c>
      <c r="H96" s="167" t="s">
        <v>369</v>
      </c>
      <c r="I96" s="151" t="s">
        <v>81</v>
      </c>
      <c r="J96" s="195">
        <v>1</v>
      </c>
      <c r="K96" s="256" t="s">
        <v>54</v>
      </c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44461</v>
      </c>
      <c r="F97" s="150"/>
      <c r="G97" s="151"/>
      <c r="H97" s="167"/>
      <c r="I97" s="151"/>
      <c r="J97" s="195"/>
      <c r="K97" s="257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44462</v>
      </c>
      <c r="F98" s="159" t="s">
        <v>374</v>
      </c>
      <c r="G98" s="160">
        <v>9003</v>
      </c>
      <c r="H98" s="161" t="s">
        <v>360</v>
      </c>
      <c r="I98" s="160" t="s">
        <v>234</v>
      </c>
      <c r="J98" s="198">
        <v>3</v>
      </c>
      <c r="K98" s="258" t="s">
        <v>57</v>
      </c>
    </row>
    <row r="99" spans="1:11" ht="22.5" customHeight="1" x14ac:dyDescent="0.25">
      <c r="C99" s="193"/>
      <c r="D99" s="197" t="str">
        <f>D98</f>
        <v>Thu</v>
      </c>
      <c r="E99" s="158">
        <f>E98</f>
        <v>44462</v>
      </c>
      <c r="F99" s="159" t="s">
        <v>372</v>
      </c>
      <c r="G99" s="160">
        <v>9003</v>
      </c>
      <c r="H99" s="161" t="s">
        <v>362</v>
      </c>
      <c r="I99" s="160" t="s">
        <v>234</v>
      </c>
      <c r="J99" s="198">
        <v>5</v>
      </c>
      <c r="K99" s="258" t="s">
        <v>57</v>
      </c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44462</v>
      </c>
      <c r="F100" s="159" t="s">
        <v>267</v>
      </c>
      <c r="G100" s="160">
        <v>9003</v>
      </c>
      <c r="H100" s="161" t="s">
        <v>355</v>
      </c>
      <c r="I100" s="160" t="s">
        <v>234</v>
      </c>
      <c r="J100" s="198">
        <v>1</v>
      </c>
      <c r="K100" s="258" t="s">
        <v>57</v>
      </c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44462</v>
      </c>
      <c r="F101" s="159"/>
      <c r="G101" s="160"/>
      <c r="H101" s="169"/>
      <c r="I101" s="160"/>
      <c r="J101" s="198"/>
      <c r="K101" s="258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44462</v>
      </c>
      <c r="F102" s="159"/>
      <c r="G102" s="160"/>
      <c r="H102" s="169"/>
      <c r="I102" s="160"/>
      <c r="J102" s="198"/>
      <c r="K102" s="258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 t="shared" si="5"/>
        <v>Fri</v>
      </c>
      <c r="E103" s="149">
        <f>+E98+1</f>
        <v>44463</v>
      </c>
      <c r="F103" s="150" t="s">
        <v>374</v>
      </c>
      <c r="G103" s="151">
        <v>9003</v>
      </c>
      <c r="H103" s="167" t="s">
        <v>360</v>
      </c>
      <c r="I103" s="151" t="s">
        <v>81</v>
      </c>
      <c r="J103" s="195">
        <v>2</v>
      </c>
      <c r="K103" s="257" t="s">
        <v>57</v>
      </c>
    </row>
    <row r="104" spans="1:11" ht="22.5" customHeight="1" x14ac:dyDescent="0.25">
      <c r="C104" s="193"/>
      <c r="D104" s="194" t="str">
        <f>D103</f>
        <v>Fri</v>
      </c>
      <c r="E104" s="149">
        <f>E103</f>
        <v>44463</v>
      </c>
      <c r="F104" s="150" t="s">
        <v>372</v>
      </c>
      <c r="G104" s="151">
        <v>9003</v>
      </c>
      <c r="H104" s="167" t="s">
        <v>362</v>
      </c>
      <c r="I104" s="151" t="s">
        <v>81</v>
      </c>
      <c r="J104" s="195">
        <v>6</v>
      </c>
      <c r="K104" s="257" t="s">
        <v>57</v>
      </c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44463</v>
      </c>
      <c r="F105" s="150" t="s">
        <v>267</v>
      </c>
      <c r="G105" s="151">
        <v>9003</v>
      </c>
      <c r="H105" s="167" t="s">
        <v>355</v>
      </c>
      <c r="I105" s="151" t="s">
        <v>81</v>
      </c>
      <c r="J105" s="195">
        <v>1</v>
      </c>
      <c r="K105" s="257" t="s">
        <v>57</v>
      </c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44463</v>
      </c>
      <c r="F106" s="150"/>
      <c r="G106" s="151"/>
      <c r="H106" s="167"/>
      <c r="I106" s="151"/>
      <c r="J106" s="195"/>
      <c r="K106" s="257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44463</v>
      </c>
      <c r="F107" s="150"/>
      <c r="G107" s="151"/>
      <c r="H107" s="167"/>
      <c r="I107" s="151"/>
      <c r="J107" s="195"/>
      <c r="K107" s="257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44464</v>
      </c>
      <c r="F108" s="159"/>
      <c r="G108" s="160"/>
      <c r="H108" s="161"/>
      <c r="I108" s="160"/>
      <c r="J108" s="198"/>
      <c r="K108" s="258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44465</v>
      </c>
      <c r="F109" s="159"/>
      <c r="G109" s="160"/>
      <c r="H109" s="161"/>
      <c r="I109" s="160"/>
      <c r="J109" s="198"/>
      <c r="K109" s="258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44466</v>
      </c>
      <c r="F110" s="150" t="s">
        <v>374</v>
      </c>
      <c r="G110" s="151">
        <v>9003</v>
      </c>
      <c r="H110" s="167" t="s">
        <v>360</v>
      </c>
      <c r="I110" s="151" t="s">
        <v>81</v>
      </c>
      <c r="J110" s="195">
        <v>2</v>
      </c>
      <c r="K110" s="257" t="s">
        <v>57</v>
      </c>
    </row>
    <row r="111" spans="1:11" ht="22.5" customHeight="1" x14ac:dyDescent="0.25">
      <c r="C111" s="193"/>
      <c r="D111" s="194" t="str">
        <f>D110</f>
        <v>Mo</v>
      </c>
      <c r="E111" s="149">
        <f>E110</f>
        <v>44466</v>
      </c>
      <c r="F111" s="150" t="s">
        <v>372</v>
      </c>
      <c r="G111" s="151">
        <v>9003</v>
      </c>
      <c r="H111" s="167" t="s">
        <v>362</v>
      </c>
      <c r="I111" s="151" t="s">
        <v>81</v>
      </c>
      <c r="J111" s="195">
        <v>5</v>
      </c>
      <c r="K111" s="257" t="s">
        <v>57</v>
      </c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44466</v>
      </c>
      <c r="F112" s="150" t="s">
        <v>267</v>
      </c>
      <c r="G112" s="151">
        <v>9003</v>
      </c>
      <c r="H112" s="167" t="s">
        <v>355</v>
      </c>
      <c r="I112" s="151" t="s">
        <v>81</v>
      </c>
      <c r="J112" s="195">
        <v>1</v>
      </c>
      <c r="K112" s="257" t="s">
        <v>57</v>
      </c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44466</v>
      </c>
      <c r="F113" s="150"/>
      <c r="G113" s="151"/>
      <c r="H113" s="167"/>
      <c r="I113" s="151"/>
      <c r="J113" s="195"/>
      <c r="K113" s="257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44466</v>
      </c>
      <c r="F114" s="150"/>
      <c r="G114" s="151"/>
      <c r="H114" s="167"/>
      <c r="I114" s="151"/>
      <c r="J114" s="195"/>
      <c r="K114" s="257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44467</v>
      </c>
      <c r="F115" s="159" t="s">
        <v>374</v>
      </c>
      <c r="G115" s="160">
        <v>9003</v>
      </c>
      <c r="H115" s="161" t="s">
        <v>360</v>
      </c>
      <c r="I115" s="160" t="s">
        <v>81</v>
      </c>
      <c r="J115" s="198">
        <v>2</v>
      </c>
      <c r="K115" s="258" t="s">
        <v>57</v>
      </c>
    </row>
    <row r="116" spans="1:11" ht="22.5" customHeight="1" x14ac:dyDescent="0.25">
      <c r="C116" s="193"/>
      <c r="D116" s="197" t="str">
        <f>D115</f>
        <v>Tue</v>
      </c>
      <c r="E116" s="158">
        <f>E115</f>
        <v>44467</v>
      </c>
      <c r="F116" s="159" t="s">
        <v>372</v>
      </c>
      <c r="G116" s="160">
        <v>9003</v>
      </c>
      <c r="H116" s="161" t="s">
        <v>362</v>
      </c>
      <c r="I116" s="160" t="s">
        <v>81</v>
      </c>
      <c r="J116" s="198">
        <v>6</v>
      </c>
      <c r="K116" s="258" t="s">
        <v>57</v>
      </c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44467</v>
      </c>
      <c r="F117" s="159"/>
      <c r="G117" s="160"/>
      <c r="H117" s="161"/>
      <c r="I117" s="160"/>
      <c r="J117" s="198"/>
      <c r="K117" s="258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44467</v>
      </c>
      <c r="F118" s="159"/>
      <c r="G118" s="160"/>
      <c r="H118" s="168"/>
      <c r="I118" s="160"/>
      <c r="J118" s="198"/>
      <c r="K118" s="258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44467</v>
      </c>
      <c r="F119" s="159"/>
      <c r="G119" s="160"/>
      <c r="H119" s="168"/>
      <c r="I119" s="160"/>
      <c r="J119" s="198"/>
      <c r="K119" s="258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44468</v>
      </c>
      <c r="F120" s="150" t="s">
        <v>374</v>
      </c>
      <c r="G120" s="151">
        <v>9003</v>
      </c>
      <c r="H120" s="167" t="s">
        <v>360</v>
      </c>
      <c r="I120" s="151" t="s">
        <v>81</v>
      </c>
      <c r="J120" s="195">
        <v>2</v>
      </c>
      <c r="K120" s="257" t="s">
        <v>57</v>
      </c>
    </row>
    <row r="121" spans="1:11" ht="22.5" customHeight="1" x14ac:dyDescent="0.25">
      <c r="C121" s="193"/>
      <c r="D121" s="194" t="str">
        <f>D120</f>
        <v>Wed</v>
      </c>
      <c r="E121" s="149">
        <f>E120</f>
        <v>44468</v>
      </c>
      <c r="F121" s="150" t="s">
        <v>372</v>
      </c>
      <c r="G121" s="151">
        <v>9003</v>
      </c>
      <c r="H121" s="167" t="s">
        <v>363</v>
      </c>
      <c r="I121" s="151" t="s">
        <v>81</v>
      </c>
      <c r="J121" s="195">
        <v>4</v>
      </c>
      <c r="K121" s="257" t="s">
        <v>57</v>
      </c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44468</v>
      </c>
      <c r="F122" s="150" t="s">
        <v>268</v>
      </c>
      <c r="G122" s="151">
        <v>9003</v>
      </c>
      <c r="H122" s="167" t="s">
        <v>367</v>
      </c>
      <c r="I122" s="151" t="s">
        <v>81</v>
      </c>
      <c r="J122" s="195">
        <v>2</v>
      </c>
      <c r="K122" s="257" t="s">
        <v>57</v>
      </c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44468</v>
      </c>
      <c r="F123" s="150"/>
      <c r="G123" s="151"/>
      <c r="H123" s="167"/>
      <c r="I123" s="151"/>
      <c r="J123" s="195"/>
      <c r="K123" s="257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44468</v>
      </c>
      <c r="F124" s="150"/>
      <c r="G124" s="151"/>
      <c r="H124" s="167"/>
      <c r="I124" s="151"/>
      <c r="J124" s="195"/>
      <c r="K124" s="257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44469</v>
      </c>
      <c r="F125" s="159" t="s">
        <v>374</v>
      </c>
      <c r="G125" s="160">
        <v>9003</v>
      </c>
      <c r="H125" s="161" t="s">
        <v>360</v>
      </c>
      <c r="I125" s="160" t="s">
        <v>81</v>
      </c>
      <c r="J125" s="198">
        <v>5</v>
      </c>
      <c r="K125" s="258" t="s">
        <v>57</v>
      </c>
    </row>
    <row r="126" spans="1:11" ht="22.5" customHeight="1" x14ac:dyDescent="0.25">
      <c r="C126" s="193"/>
      <c r="D126" s="208" t="str">
        <f>D125</f>
        <v>Thu</v>
      </c>
      <c r="E126" s="209">
        <f>E125</f>
        <v>44469</v>
      </c>
      <c r="F126" s="159" t="s">
        <v>88</v>
      </c>
      <c r="G126" s="160">
        <v>9003</v>
      </c>
      <c r="H126" s="161" t="s">
        <v>357</v>
      </c>
      <c r="I126" s="160" t="s">
        <v>81</v>
      </c>
      <c r="J126" s="213">
        <v>3</v>
      </c>
      <c r="K126" s="258" t="s">
        <v>57</v>
      </c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44469</v>
      </c>
      <c r="F127" s="159" t="s">
        <v>371</v>
      </c>
      <c r="G127" s="160">
        <v>9003</v>
      </c>
      <c r="H127" s="250" t="s">
        <v>368</v>
      </c>
      <c r="I127" s="160" t="s">
        <v>81</v>
      </c>
      <c r="J127" s="213">
        <v>1</v>
      </c>
      <c r="K127" s="258" t="s">
        <v>57</v>
      </c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44469</v>
      </c>
      <c r="F128" s="210"/>
      <c r="G128" s="211"/>
      <c r="H128" s="212"/>
      <c r="I128" s="211"/>
      <c r="J128" s="213"/>
      <c r="K128" s="163"/>
    </row>
    <row r="129" spans="3:11" ht="21.75" customHeight="1" thickBot="1" x14ac:dyDescent="0.3">
      <c r="C129" s="214"/>
      <c r="D129" s="215" t="str">
        <f t="shared" si="26"/>
        <v>Thu</v>
      </c>
      <c r="E129" s="216">
        <f t="shared" si="26"/>
        <v>44469</v>
      </c>
      <c r="F129" s="217"/>
      <c r="G129" s="218"/>
      <c r="H129" s="219"/>
      <c r="I129" s="218"/>
      <c r="J129" s="220"/>
      <c r="K129" s="22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303" priority="21" stopIfTrue="1">
      <formula>IF($A11=1,B11,)</formula>
    </cfRule>
    <cfRule type="expression" dxfId="302" priority="22" stopIfTrue="1">
      <formula>IF($A11="",B11,)</formula>
    </cfRule>
  </conditionalFormatting>
  <conditionalFormatting sqref="E11:E15">
    <cfRule type="expression" dxfId="301" priority="23" stopIfTrue="1">
      <formula>IF($A11="",B11,"")</formula>
    </cfRule>
  </conditionalFormatting>
  <conditionalFormatting sqref="E16:E124">
    <cfRule type="expression" dxfId="300" priority="24" stopIfTrue="1">
      <formula>IF($A16&lt;&gt;1,B16,"")</formula>
    </cfRule>
  </conditionalFormatting>
  <conditionalFormatting sqref="D11:D124">
    <cfRule type="expression" dxfId="299" priority="25" stopIfTrue="1">
      <formula>IF($A11="",B11,)</formula>
    </cfRule>
  </conditionalFormatting>
  <conditionalFormatting sqref="G11:G20 G26:G80 G82:G119">
    <cfRule type="expression" dxfId="298" priority="26" stopIfTrue="1">
      <formula>#REF!="Freelancer"</formula>
    </cfRule>
    <cfRule type="expression" dxfId="297" priority="27" stopIfTrue="1">
      <formula>#REF!="DTC Int. Staff"</formula>
    </cfRule>
  </conditionalFormatting>
  <conditionalFormatting sqref="G26 G33:G53 G60:G80 G87:G108 G115:G119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G16:G20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6:G20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21:G25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21:G25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C125:C129">
    <cfRule type="expression" dxfId="286" priority="8" stopIfTrue="1">
      <formula>IF($A125=1,B125,)</formula>
    </cfRule>
    <cfRule type="expression" dxfId="285" priority="9" stopIfTrue="1">
      <formula>IF($A125="",B125,)</formula>
    </cfRule>
  </conditionalFormatting>
  <conditionalFormatting sqref="D125:D129">
    <cfRule type="expression" dxfId="284" priority="10" stopIfTrue="1">
      <formula>IF($A125="",B125,)</formula>
    </cfRule>
  </conditionalFormatting>
  <conditionalFormatting sqref="E125:E129">
    <cfRule type="expression" dxfId="283" priority="7" stopIfTrue="1">
      <formula>IF($A125&lt;&gt;1,B125,"")</formula>
    </cfRule>
  </conditionalFormatting>
  <conditionalFormatting sqref="G55:G59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1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1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opLeftCell="D67" zoomScale="90" zoomScaleNormal="90" workbookViewId="0">
      <selection activeCell="G73" sqref="G73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3.7265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'09_Sep'!F3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'09_Sep'!F4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'09_Sep'!F5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SUM(J10:J141)</f>
        <v>151</v>
      </c>
      <c r="J8" s="139">
        <f>I8/8</f>
        <v>18.875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10</v>
      </c>
      <c r="C10" s="140"/>
      <c r="D10" s="141">
        <v>44470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84" t="s">
        <v>47</v>
      </c>
    </row>
    <row r="11" spans="1:11" ht="22.5" customHeight="1" x14ac:dyDescent="0.25">
      <c r="A11" s="127">
        <f t="shared" ref="A11:A126" si="0">IF(OR(C11="f",C11="u",C11="F",C11="U"),"",IF(OR(B11=1,B11=2,B11=3,B11=4,B11=5),1,""))</f>
        <v>1</v>
      </c>
      <c r="B11" s="127">
        <f t="shared" ref="B11:B115" si="1">WEEKDAY(E11,2)</f>
        <v>5</v>
      </c>
      <c r="C11" s="147"/>
      <c r="D11" s="148" t="str">
        <f>IF(B11=1,"Mo",IF(B11=2,"Tue",IF(B11=3,"Wed",IF(B11=4,"Thu",IF(B11=5,"Fri",IF(B11=6,"Sat",IF(B11=7,"Sun","")))))))</f>
        <v>Fri</v>
      </c>
      <c r="E11" s="149">
        <f>+D10</f>
        <v>44470</v>
      </c>
      <c r="F11" s="150" t="s">
        <v>239</v>
      </c>
      <c r="G11" s="151">
        <v>9003</v>
      </c>
      <c r="H11" s="167" t="s">
        <v>376</v>
      </c>
      <c r="I11" s="151" t="s">
        <v>234</v>
      </c>
      <c r="J11" s="153">
        <v>4</v>
      </c>
      <c r="K11" s="226" t="s">
        <v>57</v>
      </c>
    </row>
    <row r="12" spans="1:11" ht="22.5" customHeight="1" x14ac:dyDescent="0.25">
      <c r="C12" s="155"/>
      <c r="D12" s="148" t="str">
        <f>D11</f>
        <v>Fri</v>
      </c>
      <c r="E12" s="149">
        <f>E11</f>
        <v>44470</v>
      </c>
      <c r="F12" s="150" t="s">
        <v>374</v>
      </c>
      <c r="G12" s="151">
        <v>9003</v>
      </c>
      <c r="H12" s="167" t="s">
        <v>378</v>
      </c>
      <c r="I12" s="151" t="s">
        <v>234</v>
      </c>
      <c r="J12" s="153">
        <v>4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Fri</v>
      </c>
      <c r="E13" s="149">
        <f t="shared" si="2"/>
        <v>44470</v>
      </c>
      <c r="F13" s="150" t="s">
        <v>88</v>
      </c>
      <c r="G13" s="151">
        <v>9003</v>
      </c>
      <c r="H13" s="167" t="s">
        <v>379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Fri</v>
      </c>
      <c r="E14" s="149">
        <f t="shared" si="2"/>
        <v>44470</v>
      </c>
      <c r="F14" s="150" t="s">
        <v>265</v>
      </c>
      <c r="G14" s="151">
        <v>9003</v>
      </c>
      <c r="H14" s="167" t="s">
        <v>386</v>
      </c>
      <c r="I14" s="151" t="s">
        <v>234</v>
      </c>
      <c r="J14" s="153">
        <v>1</v>
      </c>
      <c r="K14" s="154" t="s">
        <v>57</v>
      </c>
    </row>
    <row r="15" spans="1:11" ht="22.5" customHeight="1" x14ac:dyDescent="0.25">
      <c r="C15" s="155"/>
      <c r="D15" s="148" t="str">
        <f t="shared" si="2"/>
        <v>Fri</v>
      </c>
      <c r="E15" s="149">
        <f t="shared" si="2"/>
        <v>44470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 t="str">
        <f t="shared" si="0"/>
        <v/>
      </c>
      <c r="B16" s="127">
        <f t="shared" si="1"/>
        <v>6</v>
      </c>
      <c r="C16" s="156"/>
      <c r="D16" s="157" t="str">
        <f>IF(B16=1,"Mo",IF(B16=2,"Tue",IF(B16=3,"Wed",IF(B16=4,"Thu",IF(B16=5,"Fri",IF(B16=6,"Sat",IF(B16=7,"Sun","")))))))</f>
        <v>Sat</v>
      </c>
      <c r="E16" s="158">
        <f>+E11+1</f>
        <v>44471</v>
      </c>
      <c r="F16" s="159"/>
      <c r="G16" s="160"/>
      <c r="H16" s="161"/>
      <c r="I16" s="160"/>
      <c r="J16" s="162"/>
      <c r="K16" s="163"/>
    </row>
    <row r="17" spans="1:11" ht="22.5" customHeight="1" x14ac:dyDescent="0.25">
      <c r="A17" s="127" t="str">
        <f t="shared" si="0"/>
        <v/>
      </c>
      <c r="B17" s="127">
        <f t="shared" si="1"/>
        <v>7</v>
      </c>
      <c r="C17" s="156"/>
      <c r="D17" s="157" t="str">
        <f>IF(B17=1,"Mo",IF(B17=2,"Tue",IF(B17=3,"Wed",IF(B17=4,"Thu",IF(B17=5,"Fri",IF(B17=6,"Sat",IF(B17=7,"Sun","")))))))</f>
        <v>Sun</v>
      </c>
      <c r="E17" s="158">
        <f t="shared" ref="E17:E72" si="3">+E16+1</f>
        <v>44472</v>
      </c>
      <c r="F17" s="159"/>
      <c r="G17" s="160"/>
      <c r="H17" s="169"/>
      <c r="I17" s="160"/>
      <c r="J17" s="162"/>
      <c r="K17" s="163"/>
    </row>
    <row r="18" spans="1:11" ht="22.5" customHeight="1" x14ac:dyDescent="0.25">
      <c r="A18" s="127">
        <f t="shared" si="0"/>
        <v>1</v>
      </c>
      <c r="B18" s="127">
        <f t="shared" si="1"/>
        <v>1</v>
      </c>
      <c r="C18" s="156"/>
      <c r="D18" s="148" t="str">
        <f t="shared" ref="D18:D126" si="4">IF(B18=1,"Mo",IF(B18=2,"Tue",IF(B18=3,"Wed",IF(B18=4,"Thu",IF(B18=5,"Fri",IF(B18=6,"Sat",IF(B18=7,"Sun","")))))))</f>
        <v>Mo</v>
      </c>
      <c r="E18" s="149">
        <f t="shared" si="3"/>
        <v>44473</v>
      </c>
      <c r="F18" s="150" t="s">
        <v>239</v>
      </c>
      <c r="G18" s="151">
        <v>9003</v>
      </c>
      <c r="H18" s="167" t="s">
        <v>376</v>
      </c>
      <c r="I18" s="151" t="s">
        <v>234</v>
      </c>
      <c r="J18" s="153">
        <v>2</v>
      </c>
      <c r="K18" s="154" t="s">
        <v>57</v>
      </c>
    </row>
    <row r="19" spans="1:11" ht="22.5" customHeight="1" x14ac:dyDescent="0.25">
      <c r="C19" s="156"/>
      <c r="D19" s="148" t="str">
        <f>D18</f>
        <v>Mo</v>
      </c>
      <c r="E19" s="149">
        <f>E18</f>
        <v>44473</v>
      </c>
      <c r="F19" s="159" t="s">
        <v>371</v>
      </c>
      <c r="G19" s="151">
        <v>9003</v>
      </c>
      <c r="H19" s="167" t="s">
        <v>377</v>
      </c>
      <c r="I19" s="151" t="s">
        <v>234</v>
      </c>
      <c r="J19" s="153">
        <v>2</v>
      </c>
      <c r="K19" s="154" t="s">
        <v>57</v>
      </c>
    </row>
    <row r="20" spans="1:11" ht="22.5" customHeight="1" x14ac:dyDescent="0.25">
      <c r="C20" s="156"/>
      <c r="D20" s="148" t="str">
        <f t="shared" ref="D20:E22" si="5">D19</f>
        <v>Mo</v>
      </c>
      <c r="E20" s="149">
        <f t="shared" si="5"/>
        <v>44473</v>
      </c>
      <c r="F20" s="150" t="s">
        <v>374</v>
      </c>
      <c r="G20" s="151">
        <v>9003</v>
      </c>
      <c r="H20" s="167" t="s">
        <v>378</v>
      </c>
      <c r="I20" s="151" t="s">
        <v>234</v>
      </c>
      <c r="J20" s="153">
        <v>4</v>
      </c>
      <c r="K20" s="154" t="s">
        <v>57</v>
      </c>
    </row>
    <row r="21" spans="1:11" ht="22.5" customHeight="1" x14ac:dyDescent="0.25">
      <c r="C21" s="156"/>
      <c r="D21" s="148" t="str">
        <f t="shared" si="5"/>
        <v>Mo</v>
      </c>
      <c r="E21" s="149">
        <f t="shared" si="5"/>
        <v>44473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C22" s="156"/>
      <c r="D22" s="148" t="str">
        <f t="shared" si="5"/>
        <v>Mo</v>
      </c>
      <c r="E22" s="149">
        <f t="shared" si="5"/>
        <v>44473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2</v>
      </c>
      <c r="C23" s="156"/>
      <c r="D23" s="157" t="str">
        <f t="shared" si="4"/>
        <v>Tue</v>
      </c>
      <c r="E23" s="158">
        <f>+E18+1</f>
        <v>44474</v>
      </c>
      <c r="F23" s="159" t="s">
        <v>88</v>
      </c>
      <c r="G23" s="160">
        <v>9003</v>
      </c>
      <c r="H23" s="161" t="s">
        <v>379</v>
      </c>
      <c r="I23" s="160" t="s">
        <v>81</v>
      </c>
      <c r="J23" s="162">
        <v>2</v>
      </c>
      <c r="K23" s="163" t="s">
        <v>57</v>
      </c>
    </row>
    <row r="24" spans="1:11" ht="22.5" customHeight="1" x14ac:dyDescent="0.25">
      <c r="C24" s="156"/>
      <c r="D24" s="157" t="str">
        <f>D23</f>
        <v>Tue</v>
      </c>
      <c r="E24" s="158">
        <f>E23</f>
        <v>44474</v>
      </c>
      <c r="F24" s="159" t="s">
        <v>371</v>
      </c>
      <c r="G24" s="160">
        <v>9003</v>
      </c>
      <c r="H24" s="161" t="s">
        <v>377</v>
      </c>
      <c r="I24" s="160" t="s">
        <v>81</v>
      </c>
      <c r="J24" s="162">
        <v>2</v>
      </c>
      <c r="K24" s="163" t="s">
        <v>57</v>
      </c>
    </row>
    <row r="25" spans="1:11" ht="22.5" customHeight="1" x14ac:dyDescent="0.25">
      <c r="C25" s="156"/>
      <c r="D25" s="157" t="str">
        <f t="shared" ref="D25:E27" si="6">D24</f>
        <v>Tue</v>
      </c>
      <c r="E25" s="158">
        <f t="shared" si="6"/>
        <v>44474</v>
      </c>
      <c r="F25" s="159" t="s">
        <v>374</v>
      </c>
      <c r="G25" s="160">
        <v>9003</v>
      </c>
      <c r="H25" s="161" t="s">
        <v>378</v>
      </c>
      <c r="I25" s="160" t="s">
        <v>81</v>
      </c>
      <c r="J25" s="162">
        <v>2</v>
      </c>
      <c r="K25" s="163" t="s">
        <v>57</v>
      </c>
    </row>
    <row r="26" spans="1:11" ht="22.5" customHeight="1" x14ac:dyDescent="0.25">
      <c r="C26" s="156"/>
      <c r="D26" s="157" t="str">
        <f t="shared" si="6"/>
        <v>Tue</v>
      </c>
      <c r="E26" s="158">
        <f t="shared" si="6"/>
        <v>44474</v>
      </c>
      <c r="F26" s="159" t="s">
        <v>372</v>
      </c>
      <c r="G26" s="160">
        <v>9003</v>
      </c>
      <c r="H26" s="161" t="s">
        <v>385</v>
      </c>
      <c r="I26" s="160" t="s">
        <v>81</v>
      </c>
      <c r="J26" s="162">
        <v>2</v>
      </c>
      <c r="K26" s="163" t="s">
        <v>57</v>
      </c>
    </row>
    <row r="27" spans="1:11" ht="22.5" customHeight="1" x14ac:dyDescent="0.25">
      <c r="C27" s="156"/>
      <c r="D27" s="157" t="str">
        <f t="shared" si="6"/>
        <v>Tue</v>
      </c>
      <c r="E27" s="158">
        <f t="shared" si="6"/>
        <v>44474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3</v>
      </c>
      <c r="C28" s="156"/>
      <c r="D28" s="148" t="str">
        <f t="shared" si="4"/>
        <v>Wed</v>
      </c>
      <c r="E28" s="149">
        <f>+E23+1</f>
        <v>44475</v>
      </c>
      <c r="F28" s="150" t="s">
        <v>88</v>
      </c>
      <c r="G28" s="151">
        <v>9003</v>
      </c>
      <c r="H28" s="167" t="s">
        <v>379</v>
      </c>
      <c r="I28" s="151" t="s">
        <v>81</v>
      </c>
      <c r="J28" s="153">
        <v>2</v>
      </c>
      <c r="K28" s="154" t="s">
        <v>57</v>
      </c>
    </row>
    <row r="29" spans="1:11" ht="22.5" customHeight="1" x14ac:dyDescent="0.25">
      <c r="C29" s="156"/>
      <c r="D29" s="148" t="str">
        <f>D28</f>
        <v>Wed</v>
      </c>
      <c r="E29" s="149">
        <f>E28</f>
        <v>44475</v>
      </c>
      <c r="F29" s="150" t="s">
        <v>371</v>
      </c>
      <c r="G29" s="151">
        <v>9003</v>
      </c>
      <c r="H29" s="167" t="s">
        <v>377</v>
      </c>
      <c r="I29" s="151" t="s">
        <v>81</v>
      </c>
      <c r="J29" s="153">
        <v>4</v>
      </c>
      <c r="K29" s="154" t="s">
        <v>57</v>
      </c>
    </row>
    <row r="30" spans="1:11" ht="22.5" customHeight="1" x14ac:dyDescent="0.25">
      <c r="C30" s="156"/>
      <c r="D30" s="148" t="str">
        <f t="shared" ref="D30:E32" si="7">D29</f>
        <v>Wed</v>
      </c>
      <c r="E30" s="149">
        <f t="shared" si="7"/>
        <v>44475</v>
      </c>
      <c r="F30" s="150" t="s">
        <v>374</v>
      </c>
      <c r="G30" s="151">
        <v>9003</v>
      </c>
      <c r="H30" s="166" t="s">
        <v>378</v>
      </c>
      <c r="I30" s="151" t="s">
        <v>81</v>
      </c>
      <c r="J30" s="153">
        <v>3</v>
      </c>
      <c r="K30" s="154" t="s">
        <v>57</v>
      </c>
    </row>
    <row r="31" spans="1:11" ht="22.5" customHeight="1" x14ac:dyDescent="0.25">
      <c r="C31" s="156"/>
      <c r="D31" s="148" t="str">
        <f t="shared" si="7"/>
        <v>Wed</v>
      </c>
      <c r="E31" s="149">
        <f t="shared" si="7"/>
        <v>44475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Wed</v>
      </c>
      <c r="E32" s="149">
        <f t="shared" si="7"/>
        <v>44475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4</v>
      </c>
      <c r="C33" s="156"/>
      <c r="D33" s="157" t="str">
        <f t="shared" si="4"/>
        <v>Thu</v>
      </c>
      <c r="E33" s="158">
        <f>+E28+1</f>
        <v>44476</v>
      </c>
      <c r="F33" s="159" t="s">
        <v>371</v>
      </c>
      <c r="G33" s="160">
        <v>9003</v>
      </c>
      <c r="H33" s="161" t="s">
        <v>377</v>
      </c>
      <c r="I33" s="160" t="s">
        <v>81</v>
      </c>
      <c r="J33" s="162">
        <v>2</v>
      </c>
      <c r="K33" s="163" t="s">
        <v>57</v>
      </c>
    </row>
    <row r="34" spans="1:11" ht="22.5" customHeight="1" x14ac:dyDescent="0.25">
      <c r="C34" s="156"/>
      <c r="D34" s="157" t="str">
        <f>D33</f>
        <v>Thu</v>
      </c>
      <c r="E34" s="158">
        <f>E33</f>
        <v>44476</v>
      </c>
      <c r="F34" s="159" t="s">
        <v>374</v>
      </c>
      <c r="G34" s="160">
        <v>9003</v>
      </c>
      <c r="H34" s="161" t="s">
        <v>378</v>
      </c>
      <c r="I34" s="160" t="s">
        <v>81</v>
      </c>
      <c r="J34" s="162">
        <v>5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Thu</v>
      </c>
      <c r="E35" s="158">
        <f t="shared" si="8"/>
        <v>44476</v>
      </c>
      <c r="F35" s="159" t="s">
        <v>88</v>
      </c>
      <c r="G35" s="160">
        <v>9003</v>
      </c>
      <c r="H35" s="161" t="s">
        <v>379</v>
      </c>
      <c r="I35" s="160" t="s">
        <v>81</v>
      </c>
      <c r="J35" s="162">
        <v>1</v>
      </c>
      <c r="K35" s="163" t="s">
        <v>57</v>
      </c>
    </row>
    <row r="36" spans="1:11" ht="22.5" customHeight="1" x14ac:dyDescent="0.25">
      <c r="C36" s="156"/>
      <c r="D36" s="157" t="str">
        <f t="shared" si="8"/>
        <v>Thu</v>
      </c>
      <c r="E36" s="158">
        <f t="shared" si="8"/>
        <v>44476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Thu</v>
      </c>
      <c r="E37" s="158">
        <f t="shared" si="8"/>
        <v>44476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5</v>
      </c>
      <c r="C38" s="156"/>
      <c r="D38" s="148" t="str">
        <f>IF(B38=1,"Mo",IF(B38=2,"Tue",IF(B38=3,"Wed",IF(B38=4,"Thu",IF(B38=5,"Fri",IF(B38=6,"Sat",IF(B38=7,"Sun","")))))))</f>
        <v>Fri</v>
      </c>
      <c r="E38" s="149">
        <f>+E33+1</f>
        <v>44477</v>
      </c>
      <c r="F38" s="150" t="s">
        <v>374</v>
      </c>
      <c r="G38" s="151">
        <v>9003</v>
      </c>
      <c r="H38" s="167" t="s">
        <v>388</v>
      </c>
      <c r="I38" s="151" t="s">
        <v>234</v>
      </c>
      <c r="J38" s="153">
        <v>3</v>
      </c>
      <c r="K38" s="154" t="s">
        <v>57</v>
      </c>
    </row>
    <row r="39" spans="1:11" ht="22.5" customHeight="1" x14ac:dyDescent="0.25">
      <c r="C39" s="156"/>
      <c r="D39" s="148" t="str">
        <f t="shared" ref="D39:E42" si="9">D38</f>
        <v>Fri</v>
      </c>
      <c r="E39" s="149">
        <f t="shared" si="9"/>
        <v>44477</v>
      </c>
      <c r="F39" s="150" t="s">
        <v>239</v>
      </c>
      <c r="G39" s="151">
        <v>9003</v>
      </c>
      <c r="H39" s="167" t="s">
        <v>376</v>
      </c>
      <c r="I39" s="151" t="s">
        <v>234</v>
      </c>
      <c r="J39" s="153">
        <v>3</v>
      </c>
      <c r="K39" s="154" t="s">
        <v>57</v>
      </c>
    </row>
    <row r="40" spans="1:11" ht="22.5" customHeight="1" x14ac:dyDescent="0.25">
      <c r="C40" s="156"/>
      <c r="D40" s="148" t="str">
        <f t="shared" si="9"/>
        <v>Fri</v>
      </c>
      <c r="E40" s="149">
        <f t="shared" si="9"/>
        <v>44477</v>
      </c>
      <c r="F40" s="150" t="s">
        <v>88</v>
      </c>
      <c r="G40" s="151">
        <v>9003</v>
      </c>
      <c r="H40" s="167" t="s">
        <v>379</v>
      </c>
      <c r="I40" s="151" t="s">
        <v>234</v>
      </c>
      <c r="J40" s="153">
        <v>2</v>
      </c>
      <c r="K40" s="154" t="s">
        <v>57</v>
      </c>
    </row>
    <row r="41" spans="1:11" ht="22.5" customHeight="1" x14ac:dyDescent="0.25">
      <c r="C41" s="156"/>
      <c r="D41" s="148" t="str">
        <f t="shared" si="9"/>
        <v>Fri</v>
      </c>
      <c r="E41" s="149">
        <f t="shared" si="9"/>
        <v>44477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Fri</v>
      </c>
      <c r="E42" s="149">
        <f t="shared" si="9"/>
        <v>44477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 t="str">
        <f t="shared" si="0"/>
        <v/>
      </c>
      <c r="B43" s="127">
        <f t="shared" si="1"/>
        <v>6</v>
      </c>
      <c r="C43" s="156"/>
      <c r="D43" s="157" t="str">
        <f>IF(B43=1,"Mo",IF(B43=2,"Tue",IF(B43=3,"Wed",IF(B43=4,"Thu",IF(B43=5,"Fri",IF(B43=6,"Sat",IF(B43=7,"Sun","")))))))</f>
        <v>Sat</v>
      </c>
      <c r="E43" s="158">
        <f>+E38+1</f>
        <v>44478</v>
      </c>
      <c r="F43" s="159" t="s">
        <v>267</v>
      </c>
      <c r="G43" s="160">
        <v>9003</v>
      </c>
      <c r="H43" s="161" t="s">
        <v>380</v>
      </c>
      <c r="I43" s="160" t="s">
        <v>234</v>
      </c>
      <c r="J43" s="162">
        <v>2</v>
      </c>
      <c r="K43" s="163" t="s">
        <v>57</v>
      </c>
    </row>
    <row r="44" spans="1:11" ht="22.5" customHeight="1" x14ac:dyDescent="0.25">
      <c r="A44" s="127" t="str">
        <f t="shared" si="0"/>
        <v/>
      </c>
      <c r="B44" s="127">
        <f t="shared" si="1"/>
        <v>7</v>
      </c>
      <c r="C44" s="156"/>
      <c r="D44" s="157" t="str">
        <f>IF(B44=1,"Mo",IF(B44=2,"Tue",IF(B44=3,"Wed",IF(B44=4,"Thu",IF(B44=5,"Fri",IF(B44=6,"Sat",IF(B44=7,"Sun","")))))))</f>
        <v>Sun</v>
      </c>
      <c r="E44" s="158">
        <f t="shared" si="3"/>
        <v>44479</v>
      </c>
      <c r="F44" s="159" t="s">
        <v>267</v>
      </c>
      <c r="G44" s="160">
        <v>9003</v>
      </c>
      <c r="H44" s="161" t="s">
        <v>380</v>
      </c>
      <c r="I44" s="160" t="s">
        <v>234</v>
      </c>
      <c r="J44" s="162">
        <v>2</v>
      </c>
      <c r="K44" s="163" t="s">
        <v>57</v>
      </c>
    </row>
    <row r="45" spans="1:11" ht="22.5" customHeight="1" x14ac:dyDescent="0.25">
      <c r="A45" s="127">
        <f t="shared" si="0"/>
        <v>1</v>
      </c>
      <c r="B45" s="127">
        <f t="shared" si="1"/>
        <v>1</v>
      </c>
      <c r="C45" s="156"/>
      <c r="D45" s="148" t="str">
        <f t="shared" si="4"/>
        <v>Mo</v>
      </c>
      <c r="E45" s="149">
        <f t="shared" si="3"/>
        <v>44480</v>
      </c>
      <c r="F45" s="150" t="s">
        <v>88</v>
      </c>
      <c r="G45" s="259">
        <v>9003</v>
      </c>
      <c r="H45" s="253" t="s">
        <v>379</v>
      </c>
      <c r="I45" s="151" t="s">
        <v>81</v>
      </c>
      <c r="J45" s="153">
        <v>4</v>
      </c>
      <c r="K45" s="154" t="s">
        <v>57</v>
      </c>
    </row>
    <row r="46" spans="1:11" ht="22.5" customHeight="1" x14ac:dyDescent="0.25">
      <c r="C46" s="156"/>
      <c r="D46" s="148" t="str">
        <f>D45</f>
        <v>Mo</v>
      </c>
      <c r="E46" s="149">
        <f>E45</f>
        <v>44480</v>
      </c>
      <c r="F46" s="150" t="s">
        <v>239</v>
      </c>
      <c r="G46" s="259">
        <v>9003</v>
      </c>
      <c r="H46" s="253" t="s">
        <v>376</v>
      </c>
      <c r="I46" s="151" t="s">
        <v>81</v>
      </c>
      <c r="J46" s="153">
        <v>4</v>
      </c>
      <c r="K46" s="154" t="s">
        <v>57</v>
      </c>
    </row>
    <row r="47" spans="1:11" ht="22.5" customHeight="1" x14ac:dyDescent="0.25">
      <c r="C47" s="156"/>
      <c r="D47" s="148" t="str">
        <f t="shared" ref="D47:E49" si="10">D46</f>
        <v>Mo</v>
      </c>
      <c r="E47" s="149">
        <f t="shared" si="10"/>
        <v>44480</v>
      </c>
      <c r="F47" s="150" t="s">
        <v>267</v>
      </c>
      <c r="G47" s="259">
        <v>9003</v>
      </c>
      <c r="H47" s="253" t="s">
        <v>380</v>
      </c>
      <c r="I47" s="151" t="s">
        <v>81</v>
      </c>
      <c r="J47" s="153">
        <v>2</v>
      </c>
      <c r="K47" s="154" t="s">
        <v>57</v>
      </c>
    </row>
    <row r="48" spans="1:11" ht="22.5" customHeight="1" x14ac:dyDescent="0.25">
      <c r="C48" s="156"/>
      <c r="D48" s="148" t="str">
        <f t="shared" si="10"/>
        <v>Mo</v>
      </c>
      <c r="E48" s="149">
        <f t="shared" si="10"/>
        <v>44480</v>
      </c>
      <c r="F48" s="150"/>
      <c r="G48" s="151"/>
      <c r="H48" s="167"/>
      <c r="I48" s="151"/>
      <c r="J48" s="153"/>
      <c r="K48" s="154"/>
    </row>
    <row r="49" spans="1:11" ht="22.5" customHeight="1" x14ac:dyDescent="0.25">
      <c r="C49" s="156"/>
      <c r="D49" s="148" t="str">
        <f t="shared" si="10"/>
        <v>Mo</v>
      </c>
      <c r="E49" s="149">
        <f t="shared" si="10"/>
        <v>44480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2</v>
      </c>
      <c r="C50" s="156"/>
      <c r="D50" s="157" t="str">
        <f t="shared" si="4"/>
        <v>Tue</v>
      </c>
      <c r="E50" s="158">
        <f>+E45+1</f>
        <v>44481</v>
      </c>
      <c r="F50" s="159" t="s">
        <v>239</v>
      </c>
      <c r="G50" s="160">
        <v>9003</v>
      </c>
      <c r="H50" s="246" t="s">
        <v>376</v>
      </c>
      <c r="I50" s="160" t="s">
        <v>81</v>
      </c>
      <c r="J50" s="162">
        <v>4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Tue</v>
      </c>
      <c r="E51" s="158">
        <f t="shared" si="11"/>
        <v>44481</v>
      </c>
      <c r="F51" s="159" t="s">
        <v>267</v>
      </c>
      <c r="G51" s="160">
        <v>9003</v>
      </c>
      <c r="H51" s="246" t="s">
        <v>380</v>
      </c>
      <c r="I51" s="160" t="s">
        <v>81</v>
      </c>
      <c r="J51" s="162">
        <v>4</v>
      </c>
      <c r="K51" s="163" t="s">
        <v>57</v>
      </c>
    </row>
    <row r="52" spans="1:11" ht="22.5" customHeight="1" x14ac:dyDescent="0.25">
      <c r="C52" s="156"/>
      <c r="D52" s="157" t="str">
        <f t="shared" si="11"/>
        <v>Tue</v>
      </c>
      <c r="E52" s="158">
        <f t="shared" si="11"/>
        <v>44481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Tue</v>
      </c>
      <c r="E53" s="158">
        <f t="shared" si="11"/>
        <v>44481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Tue</v>
      </c>
      <c r="E54" s="158">
        <f t="shared" si="11"/>
        <v>44481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3</v>
      </c>
      <c r="C55" s="156"/>
      <c r="D55" s="148" t="str">
        <f t="shared" si="4"/>
        <v>Wed</v>
      </c>
      <c r="E55" s="149">
        <f>+E50+1</f>
        <v>44482</v>
      </c>
      <c r="F55" s="150"/>
      <c r="G55" s="151"/>
      <c r="H55" s="167"/>
      <c r="I55" s="151"/>
      <c r="J55" s="153"/>
      <c r="K55" s="154"/>
    </row>
    <row r="56" spans="1:11" ht="22.5" customHeight="1" x14ac:dyDescent="0.25">
      <c r="C56" s="156"/>
      <c r="D56" s="148" t="str">
        <f>D55</f>
        <v>Wed</v>
      </c>
      <c r="E56" s="149">
        <f>E55</f>
        <v>44482</v>
      </c>
      <c r="F56" s="150"/>
      <c r="G56" s="151"/>
      <c r="H56" s="167"/>
      <c r="I56" s="151"/>
      <c r="J56" s="153"/>
      <c r="K56" s="154"/>
    </row>
    <row r="57" spans="1:11" ht="22.5" customHeight="1" x14ac:dyDescent="0.25">
      <c r="C57" s="156"/>
      <c r="D57" s="148" t="str">
        <f t="shared" ref="D57:E59" si="12">D56</f>
        <v>Wed</v>
      </c>
      <c r="E57" s="149">
        <f t="shared" si="12"/>
        <v>44482</v>
      </c>
      <c r="F57" s="150"/>
      <c r="G57" s="151"/>
      <c r="H57" s="167"/>
      <c r="I57" s="151"/>
      <c r="J57" s="153"/>
      <c r="K57" s="154"/>
    </row>
    <row r="58" spans="1:11" ht="22.5" customHeight="1" x14ac:dyDescent="0.25">
      <c r="C58" s="156"/>
      <c r="D58" s="148" t="str">
        <f t="shared" si="12"/>
        <v>Wed</v>
      </c>
      <c r="E58" s="149">
        <f t="shared" si="12"/>
        <v>44482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Wed</v>
      </c>
      <c r="E59" s="149">
        <f t="shared" si="12"/>
        <v>44482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4</v>
      </c>
      <c r="C60" s="156"/>
      <c r="D60" s="157" t="str">
        <f t="shared" si="4"/>
        <v>Thu</v>
      </c>
      <c r="E60" s="158">
        <f>+E55+1</f>
        <v>44483</v>
      </c>
      <c r="F60" s="159" t="s">
        <v>267</v>
      </c>
      <c r="G60" s="160">
        <v>9003</v>
      </c>
      <c r="H60" s="161" t="s">
        <v>380</v>
      </c>
      <c r="I60" s="160" t="s">
        <v>81</v>
      </c>
      <c r="J60" s="162">
        <v>6</v>
      </c>
      <c r="K60" s="163" t="s">
        <v>57</v>
      </c>
    </row>
    <row r="61" spans="1:11" ht="22.5" customHeight="1" x14ac:dyDescent="0.25">
      <c r="C61" s="156"/>
      <c r="D61" s="157" t="str">
        <f>D60</f>
        <v>Thu</v>
      </c>
      <c r="E61" s="158">
        <f>E60</f>
        <v>44483</v>
      </c>
      <c r="F61" s="159" t="s">
        <v>239</v>
      </c>
      <c r="G61" s="160">
        <v>9003</v>
      </c>
      <c r="H61" s="161" t="s">
        <v>376</v>
      </c>
      <c r="I61" s="160" t="s">
        <v>81</v>
      </c>
      <c r="J61" s="162">
        <v>3</v>
      </c>
      <c r="K61" s="163" t="s">
        <v>57</v>
      </c>
    </row>
    <row r="62" spans="1:11" ht="22.5" customHeight="1" x14ac:dyDescent="0.25">
      <c r="C62" s="156"/>
      <c r="D62" s="157" t="str">
        <f t="shared" ref="D62:E64" si="13">D61</f>
        <v>Thu</v>
      </c>
      <c r="E62" s="158">
        <f t="shared" si="13"/>
        <v>44483</v>
      </c>
      <c r="F62" s="159"/>
      <c r="G62" s="160"/>
      <c r="H62" s="161"/>
      <c r="I62" s="160"/>
      <c r="J62" s="162"/>
      <c r="K62" s="163"/>
    </row>
    <row r="63" spans="1:11" ht="22.5" customHeight="1" x14ac:dyDescent="0.25">
      <c r="C63" s="156"/>
      <c r="D63" s="157" t="str">
        <f t="shared" si="13"/>
        <v>Thu</v>
      </c>
      <c r="E63" s="158">
        <f t="shared" si="13"/>
        <v>44483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Thu</v>
      </c>
      <c r="E64" s="158">
        <f t="shared" si="13"/>
        <v>44483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5</v>
      </c>
      <c r="C65" s="156"/>
      <c r="D65" s="148" t="str">
        <f t="shared" si="4"/>
        <v>Fri</v>
      </c>
      <c r="E65" s="149">
        <f>+E60+1</f>
        <v>44484</v>
      </c>
      <c r="F65" s="150" t="s">
        <v>267</v>
      </c>
      <c r="G65" s="151">
        <v>9003</v>
      </c>
      <c r="H65" s="167" t="s">
        <v>380</v>
      </c>
      <c r="I65" s="151" t="s">
        <v>81</v>
      </c>
      <c r="J65" s="153">
        <v>8</v>
      </c>
      <c r="K65" s="154" t="s">
        <v>57</v>
      </c>
    </row>
    <row r="66" spans="1:11" ht="22.5" customHeight="1" x14ac:dyDescent="0.25">
      <c r="C66" s="156"/>
      <c r="D66" s="148" t="str">
        <f>D65</f>
        <v>Fri</v>
      </c>
      <c r="E66" s="149">
        <f>E65</f>
        <v>44484</v>
      </c>
      <c r="F66" s="150" t="s">
        <v>239</v>
      </c>
      <c r="G66" s="151">
        <v>9003</v>
      </c>
      <c r="H66" s="167" t="s">
        <v>376</v>
      </c>
      <c r="I66" s="151" t="s">
        <v>81</v>
      </c>
      <c r="J66" s="153">
        <v>2</v>
      </c>
      <c r="K66" s="154" t="s">
        <v>57</v>
      </c>
    </row>
    <row r="67" spans="1:11" ht="22.5" customHeight="1" x14ac:dyDescent="0.25">
      <c r="C67" s="156"/>
      <c r="D67" s="148" t="str">
        <f t="shared" ref="D67:E69" si="14">D66</f>
        <v>Fri</v>
      </c>
      <c r="E67" s="149">
        <f t="shared" si="14"/>
        <v>44484</v>
      </c>
      <c r="F67" s="150"/>
      <c r="G67" s="151"/>
      <c r="H67" s="167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Fri</v>
      </c>
      <c r="E68" s="149">
        <f t="shared" si="14"/>
        <v>44484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Fri</v>
      </c>
      <c r="E69" s="149">
        <f t="shared" si="14"/>
        <v>44484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 t="str">
        <f t="shared" si="0"/>
        <v/>
      </c>
      <c r="B70" s="127">
        <f t="shared" si="1"/>
        <v>6</v>
      </c>
      <c r="C70" s="156"/>
      <c r="D70" s="157" t="str">
        <f t="shared" si="4"/>
        <v>Sat</v>
      </c>
      <c r="E70" s="158">
        <f>+E65+1</f>
        <v>44485</v>
      </c>
      <c r="F70" s="159"/>
      <c r="G70" s="160"/>
      <c r="H70" s="161"/>
      <c r="I70" s="160"/>
      <c r="J70" s="162"/>
      <c r="K70" s="163"/>
    </row>
    <row r="71" spans="1:11" ht="22.5" customHeight="1" x14ac:dyDescent="0.25">
      <c r="A71" s="127" t="str">
        <f t="shared" si="0"/>
        <v/>
      </c>
      <c r="B71" s="127">
        <f t="shared" si="1"/>
        <v>7</v>
      </c>
      <c r="C71" s="156"/>
      <c r="D71" s="157" t="str">
        <f t="shared" si="4"/>
        <v>Sun</v>
      </c>
      <c r="E71" s="158">
        <f t="shared" si="3"/>
        <v>44486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A72" s="127">
        <f t="shared" si="0"/>
        <v>1</v>
      </c>
      <c r="B72" s="127">
        <f t="shared" si="1"/>
        <v>1</v>
      </c>
      <c r="C72" s="156"/>
      <c r="D72" s="148" t="str">
        <f t="shared" si="4"/>
        <v>Mo</v>
      </c>
      <c r="E72" s="149">
        <f t="shared" si="3"/>
        <v>44487</v>
      </c>
      <c r="F72" s="150" t="s">
        <v>239</v>
      </c>
      <c r="G72" s="151">
        <v>9003</v>
      </c>
      <c r="H72" s="167" t="s">
        <v>389</v>
      </c>
      <c r="I72" s="151" t="s">
        <v>81</v>
      </c>
      <c r="J72" s="153">
        <v>5</v>
      </c>
      <c r="K72" s="154" t="s">
        <v>57</v>
      </c>
    </row>
    <row r="73" spans="1:11" ht="22.5" customHeight="1" x14ac:dyDescent="0.25">
      <c r="C73" s="156"/>
      <c r="D73" s="148" t="str">
        <f>D72</f>
        <v>Mo</v>
      </c>
      <c r="E73" s="149">
        <f>E72</f>
        <v>44487</v>
      </c>
      <c r="F73" s="150"/>
      <c r="G73" s="151">
        <v>9003</v>
      </c>
      <c r="H73" s="167" t="s">
        <v>381</v>
      </c>
      <c r="I73" s="151" t="s">
        <v>81</v>
      </c>
      <c r="J73" s="153">
        <v>2</v>
      </c>
      <c r="K73" s="154" t="s">
        <v>57</v>
      </c>
    </row>
    <row r="74" spans="1:11" ht="22.5" customHeight="1" x14ac:dyDescent="0.25">
      <c r="C74" s="156"/>
      <c r="D74" s="148" t="str">
        <f t="shared" ref="D74:E76" si="15">D73</f>
        <v>Mo</v>
      </c>
      <c r="E74" s="149">
        <f t="shared" si="15"/>
        <v>44487</v>
      </c>
      <c r="F74" s="150"/>
      <c r="G74" s="151">
        <v>9009</v>
      </c>
      <c r="H74" s="167" t="s">
        <v>382</v>
      </c>
      <c r="I74" s="151" t="s">
        <v>81</v>
      </c>
      <c r="J74" s="153">
        <v>1</v>
      </c>
      <c r="K74" s="154" t="s">
        <v>57</v>
      </c>
    </row>
    <row r="75" spans="1:11" ht="22.5" customHeight="1" x14ac:dyDescent="0.25">
      <c r="C75" s="156"/>
      <c r="D75" s="148" t="str">
        <f t="shared" si="15"/>
        <v>Mo</v>
      </c>
      <c r="E75" s="149">
        <f t="shared" si="15"/>
        <v>44487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C76" s="156"/>
      <c r="D76" s="148" t="str">
        <f t="shared" si="15"/>
        <v>Mo</v>
      </c>
      <c r="E76" s="149">
        <f t="shared" si="15"/>
        <v>44487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2</v>
      </c>
      <c r="C77" s="156"/>
      <c r="D77" s="157" t="str">
        <f t="shared" si="4"/>
        <v>Tue</v>
      </c>
      <c r="E77" s="158">
        <f>+E72+1</f>
        <v>44488</v>
      </c>
      <c r="F77" s="159"/>
      <c r="G77" s="160">
        <v>9009</v>
      </c>
      <c r="H77" s="161" t="s">
        <v>382</v>
      </c>
      <c r="I77" s="160" t="s">
        <v>81</v>
      </c>
      <c r="J77" s="162">
        <v>1</v>
      </c>
      <c r="K77" s="163" t="s">
        <v>57</v>
      </c>
    </row>
    <row r="78" spans="1:11" ht="22.5" customHeight="1" x14ac:dyDescent="0.25">
      <c r="C78" s="156"/>
      <c r="D78" s="157" t="str">
        <f>D77</f>
        <v>Tue</v>
      </c>
      <c r="E78" s="158">
        <f>E77</f>
        <v>44488</v>
      </c>
      <c r="F78" s="159" t="s">
        <v>239</v>
      </c>
      <c r="G78" s="160">
        <v>9003</v>
      </c>
      <c r="H78" s="246" t="s">
        <v>384</v>
      </c>
      <c r="I78" s="160" t="s">
        <v>81</v>
      </c>
      <c r="J78" s="162">
        <v>5</v>
      </c>
      <c r="K78" s="163" t="s">
        <v>57</v>
      </c>
    </row>
    <row r="79" spans="1:11" ht="22.5" customHeight="1" x14ac:dyDescent="0.25">
      <c r="C79" s="156"/>
      <c r="D79" s="157" t="str">
        <f>D78</f>
        <v>Tue</v>
      </c>
      <c r="E79" s="158">
        <f>E78</f>
        <v>44488</v>
      </c>
      <c r="F79" s="159"/>
      <c r="G79" s="160">
        <v>9003</v>
      </c>
      <c r="H79" s="161" t="s">
        <v>381</v>
      </c>
      <c r="I79" s="160" t="s">
        <v>81</v>
      </c>
      <c r="J79" s="162">
        <v>2</v>
      </c>
      <c r="K79" s="163" t="s">
        <v>57</v>
      </c>
    </row>
    <row r="80" spans="1:11" ht="22.5" customHeight="1" x14ac:dyDescent="0.25">
      <c r="C80" s="156"/>
      <c r="D80" s="157" t="str">
        <f t="shared" ref="D80:E81" si="16">D79</f>
        <v>Tue</v>
      </c>
      <c r="E80" s="158">
        <f t="shared" si="16"/>
        <v>44488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Tue</v>
      </c>
      <c r="E81" s="158">
        <f t="shared" si="16"/>
        <v>44488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3</v>
      </c>
      <c r="C82" s="156"/>
      <c r="D82" s="148" t="str">
        <f t="shared" si="4"/>
        <v>Wed</v>
      </c>
      <c r="E82" s="149">
        <f>+E77+1</f>
        <v>44489</v>
      </c>
      <c r="F82" s="150"/>
      <c r="G82" s="151">
        <v>9004</v>
      </c>
      <c r="H82" s="167" t="s">
        <v>381</v>
      </c>
      <c r="I82" s="151" t="s">
        <v>234</v>
      </c>
      <c r="J82" s="153">
        <v>2</v>
      </c>
      <c r="K82" s="154" t="s">
        <v>57</v>
      </c>
    </row>
    <row r="83" spans="1:11" ht="22.5" customHeight="1" x14ac:dyDescent="0.25">
      <c r="C83" s="156"/>
      <c r="D83" s="148" t="str">
        <f>D82</f>
        <v>Wed</v>
      </c>
      <c r="E83" s="149">
        <f>E82</f>
        <v>44489</v>
      </c>
      <c r="F83" s="150" t="s">
        <v>239</v>
      </c>
      <c r="G83" s="151">
        <v>9003</v>
      </c>
      <c r="H83" s="167" t="s">
        <v>384</v>
      </c>
      <c r="I83" s="151" t="s">
        <v>234</v>
      </c>
      <c r="J83" s="153">
        <v>6</v>
      </c>
      <c r="K83" s="154" t="s">
        <v>57</v>
      </c>
    </row>
    <row r="84" spans="1:11" ht="22.5" customHeight="1" x14ac:dyDescent="0.25">
      <c r="C84" s="156"/>
      <c r="D84" s="148" t="str">
        <f t="shared" ref="D84:E86" si="17">D83</f>
        <v>Wed</v>
      </c>
      <c r="E84" s="149">
        <f t="shared" si="17"/>
        <v>44489</v>
      </c>
      <c r="F84" s="150"/>
      <c r="G84" s="151"/>
      <c r="H84" s="167"/>
      <c r="I84" s="151"/>
      <c r="J84" s="153"/>
      <c r="K84" s="154"/>
    </row>
    <row r="85" spans="1:11" ht="22.5" customHeight="1" x14ac:dyDescent="0.25">
      <c r="C85" s="156"/>
      <c r="D85" s="148" t="str">
        <f t="shared" si="17"/>
        <v>Wed</v>
      </c>
      <c r="E85" s="149">
        <f t="shared" si="17"/>
        <v>44489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Wed</v>
      </c>
      <c r="E86" s="149">
        <f t="shared" si="17"/>
        <v>44489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4</v>
      </c>
      <c r="C87" s="156"/>
      <c r="D87" s="157" t="str">
        <f t="shared" si="4"/>
        <v>Thu</v>
      </c>
      <c r="E87" s="158">
        <f>+E82+1</f>
        <v>44490</v>
      </c>
      <c r="F87" s="159"/>
      <c r="G87" s="160">
        <v>9010</v>
      </c>
      <c r="H87" s="161"/>
      <c r="I87" s="160"/>
      <c r="J87" s="162"/>
      <c r="K87" s="163"/>
    </row>
    <row r="88" spans="1:11" ht="22.5" customHeight="1" x14ac:dyDescent="0.25">
      <c r="C88" s="156"/>
      <c r="D88" s="157" t="str">
        <f>D87</f>
        <v>Thu</v>
      </c>
      <c r="E88" s="158">
        <f>E87</f>
        <v>44490</v>
      </c>
      <c r="F88" s="159"/>
      <c r="G88" s="160">
        <v>9010</v>
      </c>
      <c r="H88" s="161"/>
      <c r="I88" s="160"/>
      <c r="J88" s="162"/>
      <c r="K88" s="163"/>
    </row>
    <row r="89" spans="1:11" ht="22.5" customHeight="1" x14ac:dyDescent="0.25">
      <c r="C89" s="156"/>
      <c r="D89" s="157" t="str">
        <f t="shared" ref="D89:E91" si="18">D88</f>
        <v>Thu</v>
      </c>
      <c r="E89" s="158">
        <f t="shared" si="18"/>
        <v>44490</v>
      </c>
      <c r="F89" s="159"/>
      <c r="G89" s="160">
        <v>9010</v>
      </c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Thu</v>
      </c>
      <c r="E90" s="158">
        <f t="shared" si="18"/>
        <v>44490</v>
      </c>
      <c r="F90" s="159"/>
      <c r="G90" s="160">
        <v>9010</v>
      </c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Thu</v>
      </c>
      <c r="E91" s="158">
        <f t="shared" si="18"/>
        <v>44490</v>
      </c>
      <c r="F91" s="159"/>
      <c r="G91" s="160">
        <v>9010</v>
      </c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5</v>
      </c>
      <c r="C92" s="156"/>
      <c r="D92" s="148" t="str">
        <f t="shared" si="4"/>
        <v>Fri</v>
      </c>
      <c r="E92" s="149">
        <f>+E87+1</f>
        <v>44491</v>
      </c>
      <c r="F92" s="150"/>
      <c r="G92" s="151"/>
      <c r="H92" s="167"/>
      <c r="I92" s="151"/>
      <c r="J92" s="153"/>
      <c r="K92" s="154"/>
    </row>
    <row r="93" spans="1:11" ht="22.5" customHeight="1" x14ac:dyDescent="0.25">
      <c r="C93" s="156"/>
      <c r="D93" s="148" t="str">
        <f>D92</f>
        <v>Fri</v>
      </c>
      <c r="E93" s="149">
        <f>E92</f>
        <v>44491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Fri</v>
      </c>
      <c r="E94" s="149">
        <f t="shared" si="19"/>
        <v>44491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 t="shared" si="19"/>
        <v>Fri</v>
      </c>
      <c r="E95" s="149">
        <f t="shared" si="19"/>
        <v>44491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Fri</v>
      </c>
      <c r="E96" s="149">
        <f t="shared" si="19"/>
        <v>44491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Fri</v>
      </c>
      <c r="E97" s="149">
        <f t="shared" si="19"/>
        <v>44491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 t="str">
        <f t="shared" si="0"/>
        <v/>
      </c>
      <c r="B98" s="127">
        <f t="shared" si="1"/>
        <v>6</v>
      </c>
      <c r="C98" s="156"/>
      <c r="D98" s="157" t="str">
        <f t="shared" si="4"/>
        <v>Sat</v>
      </c>
      <c r="E98" s="158">
        <f>+E92+1</f>
        <v>44492</v>
      </c>
      <c r="F98" s="159"/>
      <c r="G98" s="160"/>
      <c r="H98" s="169"/>
      <c r="I98" s="160"/>
      <c r="J98" s="162"/>
      <c r="K98" s="163"/>
    </row>
    <row r="99" spans="1:11" ht="22.5" customHeight="1" x14ac:dyDescent="0.25">
      <c r="A99" s="127" t="str">
        <f t="shared" si="0"/>
        <v/>
      </c>
      <c r="B99" s="127">
        <f t="shared" si="1"/>
        <v>7</v>
      </c>
      <c r="C99" s="156"/>
      <c r="D99" s="157" t="str">
        <f t="shared" si="4"/>
        <v>Sun</v>
      </c>
      <c r="E99" s="158">
        <f t="shared" ref="E99:E100" si="20">+E98+1</f>
        <v>44493</v>
      </c>
      <c r="F99" s="159"/>
      <c r="G99" s="160">
        <v>9004</v>
      </c>
      <c r="H99" s="246" t="s">
        <v>381</v>
      </c>
      <c r="I99" s="160" t="s">
        <v>234</v>
      </c>
      <c r="J99" s="162">
        <v>2</v>
      </c>
      <c r="K99" s="163" t="s">
        <v>57</v>
      </c>
    </row>
    <row r="100" spans="1:11" ht="22.5" customHeight="1" x14ac:dyDescent="0.25">
      <c r="A100" s="127">
        <f t="shared" si="0"/>
        <v>1</v>
      </c>
      <c r="B100" s="127">
        <f t="shared" si="1"/>
        <v>1</v>
      </c>
      <c r="C100" s="156"/>
      <c r="D100" s="148" t="str">
        <f t="shared" si="4"/>
        <v>Mo</v>
      </c>
      <c r="E100" s="149">
        <f t="shared" si="20"/>
        <v>44494</v>
      </c>
      <c r="F100" s="150"/>
      <c r="G100" s="151">
        <v>9010</v>
      </c>
      <c r="H100" s="167"/>
      <c r="I100" s="151"/>
      <c r="J100" s="153"/>
      <c r="K100" s="154"/>
    </row>
    <row r="101" spans="1:11" ht="22.5" customHeight="1" x14ac:dyDescent="0.25">
      <c r="C101" s="156"/>
      <c r="D101" s="148" t="str">
        <f>D100</f>
        <v>Mo</v>
      </c>
      <c r="E101" s="149">
        <f>E100</f>
        <v>44494</v>
      </c>
      <c r="F101" s="150"/>
      <c r="G101" s="151">
        <v>9010</v>
      </c>
      <c r="H101" s="167"/>
      <c r="I101" s="151"/>
      <c r="J101" s="153"/>
      <c r="K101" s="154"/>
    </row>
    <row r="102" spans="1:11" ht="22.5" customHeight="1" x14ac:dyDescent="0.25">
      <c r="C102" s="156"/>
      <c r="D102" s="148" t="str">
        <f t="shared" ref="D102:E104" si="21">D101</f>
        <v>Mo</v>
      </c>
      <c r="E102" s="149">
        <f t="shared" si="21"/>
        <v>44494</v>
      </c>
      <c r="F102" s="150"/>
      <c r="G102" s="151">
        <v>9010</v>
      </c>
      <c r="H102" s="167"/>
      <c r="I102" s="151"/>
      <c r="J102" s="153"/>
      <c r="K102" s="154"/>
    </row>
    <row r="103" spans="1:11" ht="22.5" customHeight="1" x14ac:dyDescent="0.25">
      <c r="C103" s="156"/>
      <c r="D103" s="148" t="str">
        <f t="shared" si="21"/>
        <v>Mo</v>
      </c>
      <c r="E103" s="149">
        <f t="shared" si="21"/>
        <v>44494</v>
      </c>
      <c r="F103" s="150"/>
      <c r="G103" s="151">
        <v>9010</v>
      </c>
      <c r="H103" s="167"/>
      <c r="I103" s="151"/>
      <c r="J103" s="153"/>
      <c r="K103" s="154"/>
    </row>
    <row r="104" spans="1:11" ht="22.5" customHeight="1" x14ac:dyDescent="0.25">
      <c r="C104" s="156"/>
      <c r="D104" s="148" t="str">
        <f t="shared" si="21"/>
        <v>Mo</v>
      </c>
      <c r="E104" s="149">
        <f t="shared" si="21"/>
        <v>44494</v>
      </c>
      <c r="F104" s="150"/>
      <c r="G104" s="151">
        <v>9010</v>
      </c>
      <c r="H104" s="167"/>
      <c r="I104" s="151"/>
      <c r="J104" s="153"/>
      <c r="K104" s="154"/>
    </row>
    <row r="105" spans="1:11" ht="22.5" customHeight="1" x14ac:dyDescent="0.25">
      <c r="A105" s="127">
        <f t="shared" si="0"/>
        <v>1</v>
      </c>
      <c r="B105" s="127">
        <f t="shared" si="1"/>
        <v>2</v>
      </c>
      <c r="C105" s="156"/>
      <c r="D105" s="157" t="str">
        <f t="shared" si="4"/>
        <v>Tue</v>
      </c>
      <c r="E105" s="158">
        <f>+E100+1</f>
        <v>44495</v>
      </c>
      <c r="F105" s="159" t="s">
        <v>239</v>
      </c>
      <c r="G105" s="160">
        <v>9003</v>
      </c>
      <c r="H105" s="246" t="s">
        <v>384</v>
      </c>
      <c r="I105" s="160" t="s">
        <v>81</v>
      </c>
      <c r="J105" s="162">
        <v>7</v>
      </c>
      <c r="K105" s="163" t="s">
        <v>57</v>
      </c>
    </row>
    <row r="106" spans="1:11" ht="22.5" customHeight="1" x14ac:dyDescent="0.25">
      <c r="C106" s="156"/>
      <c r="D106" s="157" t="str">
        <f>D105</f>
        <v>Tue</v>
      </c>
      <c r="E106" s="158">
        <f>E105</f>
        <v>44495</v>
      </c>
      <c r="F106" s="159"/>
      <c r="G106" s="160">
        <v>9004</v>
      </c>
      <c r="H106" s="246" t="s">
        <v>381</v>
      </c>
      <c r="I106" s="160" t="s">
        <v>81</v>
      </c>
      <c r="J106" s="162">
        <v>1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Tue</v>
      </c>
      <c r="E107" s="158">
        <f t="shared" si="22"/>
        <v>44495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Tue</v>
      </c>
      <c r="E108" s="158">
        <f t="shared" si="22"/>
        <v>44495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Tue</v>
      </c>
      <c r="E109" s="158">
        <f t="shared" si="22"/>
        <v>44495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3</v>
      </c>
      <c r="C110" s="156"/>
      <c r="D110" s="148" t="str">
        <f t="shared" si="4"/>
        <v>Wed</v>
      </c>
      <c r="E110" s="149">
        <f>+E105+1</f>
        <v>44496</v>
      </c>
      <c r="F110" s="150"/>
      <c r="G110" s="151">
        <v>9004</v>
      </c>
      <c r="H110" s="167" t="s">
        <v>381</v>
      </c>
      <c r="I110" s="151" t="s">
        <v>81</v>
      </c>
      <c r="J110" s="153">
        <v>1</v>
      </c>
      <c r="K110" s="154" t="s">
        <v>57</v>
      </c>
    </row>
    <row r="111" spans="1:11" ht="22.5" customHeight="1" x14ac:dyDescent="0.25">
      <c r="C111" s="156"/>
      <c r="D111" s="148" t="str">
        <f>D110</f>
        <v>Wed</v>
      </c>
      <c r="E111" s="149">
        <f>E110</f>
        <v>44496</v>
      </c>
      <c r="F111" s="150" t="s">
        <v>239</v>
      </c>
      <c r="G111" s="151">
        <v>9003</v>
      </c>
      <c r="H111" s="167" t="s">
        <v>384</v>
      </c>
      <c r="I111" s="151" t="s">
        <v>81</v>
      </c>
      <c r="J111" s="153">
        <v>7</v>
      </c>
      <c r="K111" s="154" t="s">
        <v>57</v>
      </c>
    </row>
    <row r="112" spans="1:11" ht="22.5" customHeight="1" x14ac:dyDescent="0.25">
      <c r="C112" s="156"/>
      <c r="D112" s="148" t="str">
        <f t="shared" ref="D112:E114" si="23">D111</f>
        <v>Wed</v>
      </c>
      <c r="E112" s="149">
        <f t="shared" si="23"/>
        <v>44496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Wed</v>
      </c>
      <c r="E113" s="149">
        <f t="shared" si="23"/>
        <v>44496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Wed</v>
      </c>
      <c r="E114" s="149">
        <f t="shared" si="23"/>
        <v>44496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4</v>
      </c>
      <c r="C115" s="156"/>
      <c r="D115" s="157" t="str">
        <f t="shared" si="4"/>
        <v>Thu</v>
      </c>
      <c r="E115" s="158">
        <f>+E110+1</f>
        <v>44497</v>
      </c>
      <c r="F115" s="159"/>
      <c r="G115" s="160">
        <v>9009</v>
      </c>
      <c r="H115" s="246" t="s">
        <v>382</v>
      </c>
      <c r="I115" s="160" t="s">
        <v>81</v>
      </c>
      <c r="J115" s="162">
        <v>1</v>
      </c>
      <c r="K115" s="163" t="s">
        <v>57</v>
      </c>
    </row>
    <row r="116" spans="1:11" ht="22.5" customHeight="1" x14ac:dyDescent="0.25">
      <c r="C116" s="156"/>
      <c r="D116" s="157" t="str">
        <f>D115</f>
        <v>Thu</v>
      </c>
      <c r="E116" s="158">
        <f>E115</f>
        <v>44497</v>
      </c>
      <c r="F116" s="159" t="s">
        <v>387</v>
      </c>
      <c r="G116" s="160">
        <v>9003</v>
      </c>
      <c r="H116" s="246" t="s">
        <v>383</v>
      </c>
      <c r="I116" s="160" t="s">
        <v>81</v>
      </c>
      <c r="J116" s="162">
        <v>7</v>
      </c>
      <c r="K116" s="163" t="s">
        <v>57</v>
      </c>
    </row>
    <row r="117" spans="1:11" ht="22.5" customHeight="1" x14ac:dyDescent="0.25">
      <c r="C117" s="156"/>
      <c r="D117" s="157" t="str">
        <f t="shared" ref="D117:E119" si="24">D116</f>
        <v>Thu</v>
      </c>
      <c r="E117" s="158">
        <f t="shared" si="24"/>
        <v>44497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Thu</v>
      </c>
      <c r="E118" s="158">
        <f t="shared" si="24"/>
        <v>44497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Thu</v>
      </c>
      <c r="E119" s="158">
        <f t="shared" si="24"/>
        <v>44497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5</v>
      </c>
      <c r="C120" s="156"/>
      <c r="D120" s="148" t="str">
        <f>IF(B120=1,"Mo",IF(B120=2,"Tue",IF(B120=3,"Wed",IF(B120=4,"Thu",IF(B120=5,"Fri",IF(B120=6,"Sat",IF(B120=7,"Sun","")))))))</f>
        <v>Fri</v>
      </c>
      <c r="E120" s="149">
        <f>IF(MONTH(E115+1)&gt;MONTH(E115),"",E115+1)</f>
        <v>44498</v>
      </c>
      <c r="F120" s="150"/>
      <c r="G120" s="151">
        <v>9009</v>
      </c>
      <c r="H120" s="167" t="s">
        <v>382</v>
      </c>
      <c r="I120" s="151" t="s">
        <v>234</v>
      </c>
      <c r="J120" s="153">
        <v>1</v>
      </c>
      <c r="K120" s="154" t="s">
        <v>57</v>
      </c>
    </row>
    <row r="121" spans="1:11" ht="22.5" customHeight="1" x14ac:dyDescent="0.25">
      <c r="C121" s="156"/>
      <c r="D121" s="148" t="str">
        <f>D120</f>
        <v>Fri</v>
      </c>
      <c r="E121" s="149">
        <f>E120</f>
        <v>44498</v>
      </c>
      <c r="F121" s="150" t="s">
        <v>387</v>
      </c>
      <c r="G121" s="151">
        <v>9003</v>
      </c>
      <c r="H121" s="167" t="s">
        <v>383</v>
      </c>
      <c r="I121" s="151" t="s">
        <v>234</v>
      </c>
      <c r="J121" s="153">
        <v>7</v>
      </c>
      <c r="K121" s="154" t="s">
        <v>57</v>
      </c>
    </row>
    <row r="122" spans="1:11" ht="22.5" customHeight="1" x14ac:dyDescent="0.25">
      <c r="C122" s="156"/>
      <c r="D122" s="148" t="str">
        <f t="shared" ref="D122:E124" si="25">D121</f>
        <v>Fri</v>
      </c>
      <c r="E122" s="149">
        <f t="shared" si="25"/>
        <v>44498</v>
      </c>
      <c r="F122" s="150"/>
      <c r="G122" s="151"/>
      <c r="H122" s="167"/>
      <c r="I122" s="151"/>
      <c r="J122" s="153"/>
      <c r="K122" s="154"/>
    </row>
    <row r="123" spans="1:11" ht="22.5" customHeight="1" x14ac:dyDescent="0.25">
      <c r="C123" s="156"/>
      <c r="D123" s="148" t="str">
        <f t="shared" si="25"/>
        <v>Fri</v>
      </c>
      <c r="E123" s="149">
        <f t="shared" si="25"/>
        <v>44498</v>
      </c>
      <c r="F123" s="150"/>
      <c r="G123" s="151"/>
      <c r="H123" s="167"/>
      <c r="I123" s="151"/>
      <c r="J123" s="153"/>
      <c r="K123" s="154"/>
    </row>
    <row r="124" spans="1:11" ht="22.5" customHeight="1" x14ac:dyDescent="0.25">
      <c r="C124" s="156"/>
      <c r="D124" s="148" t="str">
        <f t="shared" si="25"/>
        <v>Fri</v>
      </c>
      <c r="E124" s="149">
        <f t="shared" si="25"/>
        <v>44498</v>
      </c>
      <c r="F124" s="150"/>
      <c r="G124" s="151"/>
      <c r="H124" s="167"/>
      <c r="I124" s="151"/>
      <c r="J124" s="153"/>
      <c r="K124" s="154"/>
    </row>
    <row r="125" spans="1:11" ht="22.5" customHeight="1" x14ac:dyDescent="0.25">
      <c r="A125" s="127" t="str">
        <f t="shared" si="0"/>
        <v/>
      </c>
      <c r="B125" s="127">
        <v>6</v>
      </c>
      <c r="C125" s="156"/>
      <c r="D125" s="157" t="str">
        <f>IF(B125=1,"Mo",IF(B125=2,"Tue",IF(B125=3,"Wed",IF(B125=4,"Thu",IF(B125=5,"Fri",IF(B125=6,"Sat",IF(B125=7,"Sun","")))))))</f>
        <v>Sat</v>
      </c>
      <c r="E125" s="158">
        <f>IF(MONTH(E120+1)&gt;MONTH(E120),"",E120+1)</f>
        <v>44499</v>
      </c>
      <c r="F125" s="159"/>
      <c r="G125" s="160"/>
      <c r="H125" s="169"/>
      <c r="I125" s="160"/>
      <c r="J125" s="162"/>
      <c r="K125" s="163"/>
    </row>
    <row r="126" spans="1:11" ht="22.5" customHeight="1" thickBot="1" x14ac:dyDescent="0.3">
      <c r="A126" s="127" t="str">
        <f t="shared" si="0"/>
        <v/>
      </c>
      <c r="B126" s="127">
        <v>7</v>
      </c>
      <c r="C126" s="156"/>
      <c r="D126" s="228" t="str">
        <f t="shared" si="4"/>
        <v>Sun</v>
      </c>
      <c r="E126" s="216">
        <f>IF(MONTH(E125+1)&gt;MONTH(E125),"",E125+1)</f>
        <v>44500</v>
      </c>
      <c r="F126" s="217"/>
      <c r="G126" s="218"/>
      <c r="H126" s="219"/>
      <c r="I126" s="218"/>
      <c r="J126" s="229"/>
      <c r="K126" s="22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76" priority="25" stopIfTrue="1">
      <formula>IF($A11=1,B11,)</formula>
    </cfRule>
    <cfRule type="expression" dxfId="275" priority="26" stopIfTrue="1">
      <formula>IF($A11="",B11,)</formula>
    </cfRule>
  </conditionalFormatting>
  <conditionalFormatting sqref="E11:E15">
    <cfRule type="expression" dxfId="274" priority="27" stopIfTrue="1">
      <formula>IF($A11="",B11,"")</formula>
    </cfRule>
  </conditionalFormatting>
  <conditionalFormatting sqref="E16:E124">
    <cfRule type="expression" dxfId="273" priority="28" stopIfTrue="1">
      <formula>IF($A16&lt;&gt;1,B16,"")</formula>
    </cfRule>
  </conditionalFormatting>
  <conditionalFormatting sqref="D11:D124">
    <cfRule type="expression" dxfId="272" priority="29" stopIfTrue="1">
      <formula>IF($A11="",B11,)</formula>
    </cfRule>
  </conditionalFormatting>
  <conditionalFormatting sqref="G18:G76 G82:G119 G11:G16">
    <cfRule type="expression" dxfId="271" priority="30" stopIfTrue="1">
      <formula>#REF!="Freelancer"</formula>
    </cfRule>
    <cfRule type="expression" dxfId="270" priority="31" stopIfTrue="1">
      <formula>#REF!="DTC Int. Staff"</formula>
    </cfRule>
  </conditionalFormatting>
  <conditionalFormatting sqref="G115:G119 G87:G104 G18:G22 G33:G49 G60:G76">
    <cfRule type="expression" dxfId="269" priority="23" stopIfTrue="1">
      <formula>$F$5="Freelancer"</formula>
    </cfRule>
    <cfRule type="expression" dxfId="268" priority="24" stopIfTrue="1">
      <formula>$F$5="DTC Int. Staff"</formula>
    </cfRule>
  </conditionalFormatting>
  <conditionalFormatting sqref="G16">
    <cfRule type="expression" dxfId="267" priority="21" stopIfTrue="1">
      <formula>#REF!="Freelancer"</formula>
    </cfRule>
    <cfRule type="expression" dxfId="266" priority="22" stopIfTrue="1">
      <formula>#REF!="DTC Int. Staff"</formula>
    </cfRule>
  </conditionalFormatting>
  <conditionalFormatting sqref="G16">
    <cfRule type="expression" dxfId="265" priority="19" stopIfTrue="1">
      <formula>$F$5="Freelancer"</formula>
    </cfRule>
    <cfRule type="expression" dxfId="264" priority="20" stopIfTrue="1">
      <formula>$F$5="DTC Int. Staff"</formula>
    </cfRule>
  </conditionalFormatting>
  <conditionalFormatting sqref="G17">
    <cfRule type="expression" dxfId="263" priority="17" stopIfTrue="1">
      <formula>#REF!="Freelancer"</formula>
    </cfRule>
    <cfRule type="expression" dxfId="262" priority="18" stopIfTrue="1">
      <formula>#REF!="DTC Int. Staff"</formula>
    </cfRule>
  </conditionalFormatting>
  <conditionalFormatting sqref="G17">
    <cfRule type="expression" dxfId="261" priority="15" stopIfTrue="1">
      <formula>$F$5="Freelancer"</formula>
    </cfRule>
    <cfRule type="expression" dxfId="260" priority="16" stopIfTrue="1">
      <formula>$F$5="DTC Int. Staff"</formula>
    </cfRule>
  </conditionalFormatting>
  <conditionalFormatting sqref="C126">
    <cfRule type="expression" dxfId="259" priority="12" stopIfTrue="1">
      <formula>IF($A126=1,B126,)</formula>
    </cfRule>
    <cfRule type="expression" dxfId="258" priority="13" stopIfTrue="1">
      <formula>IF($A126="",B126,)</formula>
    </cfRule>
  </conditionalFormatting>
  <conditionalFormatting sqref="D126">
    <cfRule type="expression" dxfId="257" priority="14" stopIfTrue="1">
      <formula>IF($A126="",B126,)</formula>
    </cfRule>
  </conditionalFormatting>
  <conditionalFormatting sqref="C125">
    <cfRule type="expression" dxfId="256" priority="9" stopIfTrue="1">
      <formula>IF($A125=1,B125,)</formula>
    </cfRule>
    <cfRule type="expression" dxfId="255" priority="10" stopIfTrue="1">
      <formula>IF($A125="",B125,)</formula>
    </cfRule>
  </conditionalFormatting>
  <conditionalFormatting sqref="D125">
    <cfRule type="expression" dxfId="254" priority="11" stopIfTrue="1">
      <formula>IF($A125="",B125,)</formula>
    </cfRule>
  </conditionalFormatting>
  <conditionalFormatting sqref="E125">
    <cfRule type="expression" dxfId="253" priority="8" stopIfTrue="1">
      <formula>IF($A125&lt;&gt;1,B125,"")</formula>
    </cfRule>
  </conditionalFormatting>
  <conditionalFormatting sqref="E126">
    <cfRule type="expression" dxfId="252" priority="7" stopIfTrue="1">
      <formula>IF($A126&lt;&gt;1,B126,"")</formula>
    </cfRule>
  </conditionalFormatting>
  <conditionalFormatting sqref="G55:G5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77:G81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77:G81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opLeftCell="D1" zoomScale="90" zoomScaleNormal="90" workbookViewId="0">
      <selection activeCell="F11" sqref="F1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'10_Oct'!F3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'10_Oct'!F4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'10_Oct'!F5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SUM(J10:J193)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11</v>
      </c>
      <c r="C10" s="178"/>
      <c r="D10" s="142">
        <v>44501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30" si="0">IF(OR(C11="f",C11="u",C11="F",C11="U"),"",IF(OR(B11=1,B11=2,B11=3,B11=4,B11=5),1,""))</f>
        <v>1</v>
      </c>
      <c r="B11" s="127">
        <f t="shared" ref="B11:B119" si="1">WEEKDAY(E11,2)</f>
        <v>1</v>
      </c>
      <c r="C11" s="185"/>
      <c r="D11" s="197" t="str">
        <f>IF(B11=1,"Mo",IF(B11=2,"Tue",IF(B11=3,"Wed",IF(B11=4,"Thu",IF(B11=5,"Fri",IF(B11=6,"Sat",IF(B11=7,"Sun","")))))))</f>
        <v>Mo</v>
      </c>
      <c r="E11" s="158">
        <f>+D10</f>
        <v>44501</v>
      </c>
      <c r="F11" s="159" t="s">
        <v>239</v>
      </c>
      <c r="G11" s="160">
        <v>9003</v>
      </c>
      <c r="H11" s="161" t="s">
        <v>390</v>
      </c>
      <c r="I11" s="160" t="s">
        <v>81</v>
      </c>
      <c r="J11" s="198">
        <v>4</v>
      </c>
      <c r="K11" s="192" t="s">
        <v>57</v>
      </c>
    </row>
    <row r="12" spans="1:11" ht="22.5" customHeight="1" x14ac:dyDescent="0.25">
      <c r="C12" s="227"/>
      <c r="D12" s="197" t="str">
        <f>D11</f>
        <v>Mo</v>
      </c>
      <c r="E12" s="158">
        <f>E11</f>
        <v>44501</v>
      </c>
      <c r="F12" s="159" t="s">
        <v>415</v>
      </c>
      <c r="G12" s="160">
        <v>9003</v>
      </c>
      <c r="H12" s="161" t="s">
        <v>391</v>
      </c>
      <c r="I12" s="160" t="s">
        <v>81</v>
      </c>
      <c r="J12" s="198">
        <v>4</v>
      </c>
      <c r="K12" s="163" t="s">
        <v>57</v>
      </c>
    </row>
    <row r="13" spans="1:11" ht="22.5" customHeight="1" x14ac:dyDescent="0.25">
      <c r="C13" s="227"/>
      <c r="D13" s="197" t="str">
        <f t="shared" ref="D13:E15" si="2">D12</f>
        <v>Mo</v>
      </c>
      <c r="E13" s="158">
        <f t="shared" si="2"/>
        <v>44501</v>
      </c>
      <c r="F13" s="159"/>
      <c r="G13" s="160"/>
      <c r="H13" s="161"/>
      <c r="I13" s="160"/>
      <c r="J13" s="198"/>
      <c r="K13" s="163"/>
    </row>
    <row r="14" spans="1:11" ht="22.5" customHeight="1" x14ac:dyDescent="0.25">
      <c r="C14" s="227"/>
      <c r="D14" s="197" t="str">
        <f t="shared" si="2"/>
        <v>Mo</v>
      </c>
      <c r="E14" s="158">
        <f t="shared" si="2"/>
        <v>44501</v>
      </c>
      <c r="F14" s="159"/>
      <c r="G14" s="160"/>
      <c r="H14" s="161"/>
      <c r="I14" s="160"/>
      <c r="J14" s="198"/>
      <c r="K14" s="163"/>
    </row>
    <row r="15" spans="1:11" ht="22.5" customHeight="1" x14ac:dyDescent="0.25">
      <c r="C15" s="227"/>
      <c r="D15" s="197" t="str">
        <f t="shared" si="2"/>
        <v>Mo</v>
      </c>
      <c r="E15" s="158">
        <f t="shared" si="2"/>
        <v>44501</v>
      </c>
      <c r="F15" s="159"/>
      <c r="G15" s="160"/>
      <c r="H15" s="161"/>
      <c r="I15" s="160"/>
      <c r="J15" s="198"/>
      <c r="K15" s="163"/>
    </row>
    <row r="16" spans="1:11" ht="22.5" customHeight="1" x14ac:dyDescent="0.25">
      <c r="B16" s="127">
        <f t="shared" si="1"/>
        <v>2</v>
      </c>
      <c r="C16" s="193"/>
      <c r="D16" s="194" t="str">
        <f>IF(B16=1,"Mo",IF(B16=2,"Tue",IF(B16=3,"Wed",IF(B16=4,"Thu",IF(B16=5,"Fri",IF(B16=6,"Sat",IF(B16=7,"Sun","")))))))</f>
        <v>Tue</v>
      </c>
      <c r="E16" s="149">
        <f>+E11+1</f>
        <v>44502</v>
      </c>
      <c r="F16" s="150" t="s">
        <v>387</v>
      </c>
      <c r="G16" s="151">
        <v>9003</v>
      </c>
      <c r="H16" s="167" t="s">
        <v>392</v>
      </c>
      <c r="I16" s="151" t="s">
        <v>81</v>
      </c>
      <c r="J16" s="195">
        <v>6</v>
      </c>
      <c r="K16" s="154" t="s">
        <v>57</v>
      </c>
    </row>
    <row r="17" spans="1:11" ht="22.5" customHeight="1" x14ac:dyDescent="0.25">
      <c r="C17" s="193"/>
      <c r="D17" s="194" t="str">
        <f>D16</f>
        <v>Tue</v>
      </c>
      <c r="E17" s="149">
        <f>E16</f>
        <v>44502</v>
      </c>
      <c r="F17" s="150" t="s">
        <v>415</v>
      </c>
      <c r="G17" s="151">
        <v>9003</v>
      </c>
      <c r="H17" s="167" t="s">
        <v>391</v>
      </c>
      <c r="I17" s="151" t="s">
        <v>81</v>
      </c>
      <c r="J17" s="195">
        <v>2</v>
      </c>
      <c r="K17" s="154" t="s">
        <v>57</v>
      </c>
    </row>
    <row r="18" spans="1:11" ht="22.5" customHeight="1" x14ac:dyDescent="0.25">
      <c r="C18" s="193"/>
      <c r="D18" s="194" t="str">
        <f t="shared" ref="D18:E20" si="3">D17</f>
        <v>Tue</v>
      </c>
      <c r="E18" s="149">
        <f t="shared" si="3"/>
        <v>44502</v>
      </c>
      <c r="F18" s="150"/>
      <c r="G18" s="151"/>
      <c r="H18" s="167"/>
      <c r="I18" s="151"/>
      <c r="J18" s="195"/>
      <c r="K18" s="154"/>
    </row>
    <row r="19" spans="1:11" ht="22.5" customHeight="1" x14ac:dyDescent="0.25">
      <c r="C19" s="193"/>
      <c r="D19" s="194" t="str">
        <f t="shared" si="3"/>
        <v>Tue</v>
      </c>
      <c r="E19" s="149">
        <f t="shared" si="3"/>
        <v>44502</v>
      </c>
      <c r="F19" s="150"/>
      <c r="G19" s="151"/>
      <c r="H19" s="167"/>
      <c r="I19" s="151"/>
      <c r="J19" s="195"/>
      <c r="K19" s="154"/>
    </row>
    <row r="20" spans="1:11" ht="22.5" customHeight="1" x14ac:dyDescent="0.25">
      <c r="C20" s="193"/>
      <c r="D20" s="194" t="str">
        <f t="shared" si="3"/>
        <v>Tue</v>
      </c>
      <c r="E20" s="149">
        <f t="shared" si="3"/>
        <v>44502</v>
      </c>
      <c r="F20" s="150"/>
      <c r="G20" s="151"/>
      <c r="H20" s="167"/>
      <c r="I20" s="151"/>
      <c r="J20" s="195"/>
      <c r="K20" s="154"/>
    </row>
    <row r="21" spans="1:11" ht="22.5" customHeight="1" x14ac:dyDescent="0.25">
      <c r="B21" s="127">
        <f t="shared" si="1"/>
        <v>3</v>
      </c>
      <c r="C21" s="193"/>
      <c r="D21" s="197" t="str">
        <f>IF(B21=1,"Mo",IF(B21=2,"Tue",IF(B21=3,"Wed",IF(B21=4,"Thu",IF(B21=5,"Fri",IF(B21=6,"Sat",IF(B21=7,"Sun","")))))))</f>
        <v>Wed</v>
      </c>
      <c r="E21" s="158">
        <f>+E16+1</f>
        <v>44503</v>
      </c>
      <c r="F21" s="159" t="s">
        <v>387</v>
      </c>
      <c r="G21" s="160">
        <v>9003</v>
      </c>
      <c r="H21" s="161" t="s">
        <v>392</v>
      </c>
      <c r="I21" s="160" t="s">
        <v>81</v>
      </c>
      <c r="J21" s="198">
        <v>6</v>
      </c>
      <c r="K21" s="163" t="s">
        <v>57</v>
      </c>
    </row>
    <row r="22" spans="1:11" ht="22.5" customHeight="1" x14ac:dyDescent="0.25">
      <c r="C22" s="193"/>
      <c r="D22" s="197" t="str">
        <f>D21</f>
        <v>Wed</v>
      </c>
      <c r="E22" s="158">
        <f>E21</f>
        <v>44503</v>
      </c>
      <c r="F22" s="159" t="s">
        <v>415</v>
      </c>
      <c r="G22" s="160">
        <v>9003</v>
      </c>
      <c r="H22" s="161" t="s">
        <v>391</v>
      </c>
      <c r="I22" s="160" t="s">
        <v>81</v>
      </c>
      <c r="J22" s="198">
        <v>2</v>
      </c>
      <c r="K22" s="163" t="s">
        <v>57</v>
      </c>
    </row>
    <row r="23" spans="1:11" ht="22.5" customHeight="1" x14ac:dyDescent="0.25">
      <c r="C23" s="193"/>
      <c r="D23" s="197" t="str">
        <f t="shared" ref="D23:E25" si="4">D22</f>
        <v>Wed</v>
      </c>
      <c r="E23" s="158">
        <f t="shared" si="4"/>
        <v>44503</v>
      </c>
      <c r="F23" s="159"/>
      <c r="G23" s="160"/>
      <c r="H23" s="161"/>
      <c r="I23" s="160"/>
      <c r="J23" s="198"/>
      <c r="K23" s="163"/>
    </row>
    <row r="24" spans="1:11" ht="22.5" customHeight="1" x14ac:dyDescent="0.25">
      <c r="C24" s="193"/>
      <c r="D24" s="197" t="str">
        <f t="shared" si="4"/>
        <v>Wed</v>
      </c>
      <c r="E24" s="158">
        <f t="shared" si="4"/>
        <v>44503</v>
      </c>
      <c r="F24" s="159"/>
      <c r="G24" s="160"/>
      <c r="H24" s="161"/>
      <c r="I24" s="160"/>
      <c r="J24" s="198"/>
      <c r="K24" s="163"/>
    </row>
    <row r="25" spans="1:11" ht="22.5" customHeight="1" x14ac:dyDescent="0.25">
      <c r="C25" s="193"/>
      <c r="D25" s="197" t="str">
        <f t="shared" si="4"/>
        <v>Wed</v>
      </c>
      <c r="E25" s="158">
        <f t="shared" si="4"/>
        <v>44503</v>
      </c>
      <c r="F25" s="159"/>
      <c r="G25" s="160"/>
      <c r="H25" s="161"/>
      <c r="I25" s="160"/>
      <c r="J25" s="198"/>
      <c r="K25" s="163"/>
    </row>
    <row r="26" spans="1:11" ht="22.5" customHeight="1" x14ac:dyDescent="0.25">
      <c r="A26" s="127">
        <f t="shared" si="0"/>
        <v>1</v>
      </c>
      <c r="B26" s="127">
        <f t="shared" si="1"/>
        <v>4</v>
      </c>
      <c r="C26" s="193"/>
      <c r="D26" s="194" t="str">
        <f t="shared" ref="D26:D119" si="5">IF(B26=1,"Mo",IF(B26=2,"Tue",IF(B26=3,"Wed",IF(B26=4,"Thu",IF(B26=5,"Fri",IF(B26=6,"Sat",IF(B26=7,"Sun","")))))))</f>
        <v>Thu</v>
      </c>
      <c r="E26" s="149">
        <f t="shared" ref="E26" si="6">+E21+1</f>
        <v>44504</v>
      </c>
      <c r="F26" s="150" t="s">
        <v>387</v>
      </c>
      <c r="G26" s="151">
        <v>9003</v>
      </c>
      <c r="H26" s="167" t="s">
        <v>392</v>
      </c>
      <c r="I26" s="151" t="s">
        <v>81</v>
      </c>
      <c r="J26" s="195">
        <v>6</v>
      </c>
      <c r="K26" s="154" t="s">
        <v>57</v>
      </c>
    </row>
    <row r="27" spans="1:11" ht="22.5" customHeight="1" x14ac:dyDescent="0.25">
      <c r="C27" s="193"/>
      <c r="D27" s="194" t="str">
        <f>D26</f>
        <v>Thu</v>
      </c>
      <c r="E27" s="149">
        <f>E26</f>
        <v>44504</v>
      </c>
      <c r="F27" s="150" t="s">
        <v>415</v>
      </c>
      <c r="G27" s="151">
        <v>9003</v>
      </c>
      <c r="H27" s="167" t="s">
        <v>391</v>
      </c>
      <c r="I27" s="151" t="s">
        <v>81</v>
      </c>
      <c r="J27" s="195">
        <v>1</v>
      </c>
      <c r="K27" s="154" t="s">
        <v>57</v>
      </c>
    </row>
    <row r="28" spans="1:11" ht="22.5" customHeight="1" x14ac:dyDescent="0.25">
      <c r="C28" s="193"/>
      <c r="D28" s="194" t="str">
        <f t="shared" ref="D28:E30" si="7">D27</f>
        <v>Thu</v>
      </c>
      <c r="E28" s="149">
        <f t="shared" si="7"/>
        <v>44504</v>
      </c>
      <c r="F28" s="150" t="s">
        <v>239</v>
      </c>
      <c r="G28" s="151">
        <v>9003</v>
      </c>
      <c r="H28" s="167" t="s">
        <v>393</v>
      </c>
      <c r="I28" s="151" t="s">
        <v>81</v>
      </c>
      <c r="J28" s="195">
        <v>1</v>
      </c>
      <c r="K28" s="154" t="s">
        <v>57</v>
      </c>
    </row>
    <row r="29" spans="1:11" ht="22.5" customHeight="1" x14ac:dyDescent="0.25">
      <c r="C29" s="193"/>
      <c r="D29" s="194" t="str">
        <f t="shared" si="7"/>
        <v>Thu</v>
      </c>
      <c r="E29" s="149">
        <f t="shared" si="7"/>
        <v>44504</v>
      </c>
      <c r="F29" s="150"/>
      <c r="G29" s="151"/>
      <c r="H29" s="167"/>
      <c r="I29" s="151"/>
      <c r="J29" s="195"/>
      <c r="K29" s="154"/>
    </row>
    <row r="30" spans="1:11" ht="22.5" customHeight="1" x14ac:dyDescent="0.25">
      <c r="C30" s="193"/>
      <c r="D30" s="194" t="str">
        <f t="shared" si="7"/>
        <v>Thu</v>
      </c>
      <c r="E30" s="149">
        <f t="shared" si="7"/>
        <v>44504</v>
      </c>
      <c r="F30" s="150"/>
      <c r="G30" s="151"/>
      <c r="H30" s="167"/>
      <c r="I30" s="151"/>
      <c r="J30" s="195"/>
      <c r="K30" s="154"/>
    </row>
    <row r="31" spans="1:11" ht="22.5" customHeight="1" x14ac:dyDescent="0.25">
      <c r="A31" s="127">
        <f t="shared" si="0"/>
        <v>1</v>
      </c>
      <c r="B31" s="127">
        <f t="shared" si="1"/>
        <v>5</v>
      </c>
      <c r="C31" s="193"/>
      <c r="D31" s="197" t="str">
        <f t="shared" si="5"/>
        <v>Fri</v>
      </c>
      <c r="E31" s="158">
        <f>+E26+1</f>
        <v>44505</v>
      </c>
      <c r="F31" s="159" t="s">
        <v>387</v>
      </c>
      <c r="G31" s="160">
        <v>9003</v>
      </c>
      <c r="H31" s="161" t="s">
        <v>392</v>
      </c>
      <c r="I31" s="160" t="s">
        <v>81</v>
      </c>
      <c r="J31" s="198">
        <v>6</v>
      </c>
      <c r="K31" s="163" t="s">
        <v>57</v>
      </c>
    </row>
    <row r="32" spans="1:11" ht="22.5" customHeight="1" x14ac:dyDescent="0.25">
      <c r="C32" s="193"/>
      <c r="D32" s="197" t="str">
        <f>D31</f>
        <v>Fri</v>
      </c>
      <c r="E32" s="158">
        <f>E31</f>
        <v>44505</v>
      </c>
      <c r="F32" s="159" t="s">
        <v>415</v>
      </c>
      <c r="G32" s="160">
        <v>9003</v>
      </c>
      <c r="H32" s="161" t="s">
        <v>391</v>
      </c>
      <c r="I32" s="160" t="s">
        <v>81</v>
      </c>
      <c r="J32" s="198">
        <v>2</v>
      </c>
      <c r="K32" s="163" t="s">
        <v>57</v>
      </c>
    </row>
    <row r="33" spans="1:11" ht="22.5" customHeight="1" x14ac:dyDescent="0.25">
      <c r="C33" s="193"/>
      <c r="D33" s="197" t="str">
        <f t="shared" ref="D33:E35" si="8">D32</f>
        <v>Fri</v>
      </c>
      <c r="E33" s="158">
        <f t="shared" si="8"/>
        <v>44505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 t="shared" si="8"/>
        <v>Fri</v>
      </c>
      <c r="E34" s="158">
        <f t="shared" si="8"/>
        <v>44505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si="8"/>
        <v>Fri</v>
      </c>
      <c r="E35" s="158">
        <f t="shared" si="8"/>
        <v>44505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A36" s="127" t="str">
        <f t="shared" si="0"/>
        <v/>
      </c>
      <c r="B36" s="127">
        <f t="shared" si="1"/>
        <v>6</v>
      </c>
      <c r="C36" s="193"/>
      <c r="D36" s="194" t="str">
        <f t="shared" si="5"/>
        <v>Sat</v>
      </c>
      <c r="E36" s="149">
        <f>+E31+1</f>
        <v>44506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7</v>
      </c>
      <c r="C37" s="193"/>
      <c r="D37" s="194" t="str">
        <f t="shared" si="5"/>
        <v>Sun</v>
      </c>
      <c r="E37" s="149">
        <f>+E36+1</f>
        <v>44507</v>
      </c>
      <c r="F37" s="150"/>
      <c r="G37" s="151"/>
      <c r="H37" s="167"/>
      <c r="I37" s="151"/>
      <c r="J37" s="195"/>
      <c r="K37" s="154"/>
    </row>
    <row r="38" spans="1:11" ht="22.5" customHeight="1" x14ac:dyDescent="0.25">
      <c r="A38" s="127">
        <f t="shared" si="0"/>
        <v>1</v>
      </c>
      <c r="B38" s="127">
        <f t="shared" si="1"/>
        <v>1</v>
      </c>
      <c r="C38" s="193"/>
      <c r="D38" s="197" t="str">
        <f>IF(B38=1,"Mo",IF(B38=2,"Tue",IF(B38=3,"Wed",IF(B38=4,"Thu",IF(B38=5,"Fri",IF(B38=6,"Sat",IF(B38=7,"Sun","")))))))</f>
        <v>Mo</v>
      </c>
      <c r="E38" s="158">
        <f>+E37+1</f>
        <v>44508</v>
      </c>
      <c r="F38" s="159" t="s">
        <v>415</v>
      </c>
      <c r="G38" s="160">
        <v>9004</v>
      </c>
      <c r="H38" s="161" t="s">
        <v>391</v>
      </c>
      <c r="I38" s="160" t="s">
        <v>81</v>
      </c>
      <c r="J38" s="198">
        <v>3</v>
      </c>
      <c r="K38" s="163" t="s">
        <v>57</v>
      </c>
    </row>
    <row r="39" spans="1:11" ht="22.5" customHeight="1" x14ac:dyDescent="0.25">
      <c r="C39" s="193"/>
      <c r="D39" s="197" t="str">
        <f t="shared" ref="D39:E42" si="9">D38</f>
        <v>Mo</v>
      </c>
      <c r="E39" s="158">
        <f t="shared" si="9"/>
        <v>44508</v>
      </c>
      <c r="F39" s="159" t="s">
        <v>239</v>
      </c>
      <c r="G39" s="160">
        <v>9004</v>
      </c>
      <c r="H39" s="161" t="s">
        <v>405</v>
      </c>
      <c r="I39" s="160" t="s">
        <v>81</v>
      </c>
      <c r="J39" s="198">
        <v>3</v>
      </c>
      <c r="K39" s="163" t="s">
        <v>57</v>
      </c>
    </row>
    <row r="40" spans="1:11" ht="22.5" customHeight="1" x14ac:dyDescent="0.25">
      <c r="C40" s="193"/>
      <c r="D40" s="197" t="str">
        <f t="shared" si="9"/>
        <v>Mo</v>
      </c>
      <c r="E40" s="158">
        <f t="shared" si="9"/>
        <v>44508</v>
      </c>
      <c r="F40" s="159" t="s">
        <v>372</v>
      </c>
      <c r="G40" s="160">
        <v>9004</v>
      </c>
      <c r="H40" s="161" t="s">
        <v>416</v>
      </c>
      <c r="I40" s="160" t="s">
        <v>81</v>
      </c>
      <c r="J40" s="198">
        <v>2</v>
      </c>
      <c r="K40" s="163" t="s">
        <v>57</v>
      </c>
    </row>
    <row r="41" spans="1:11" ht="22.5" customHeight="1" x14ac:dyDescent="0.25">
      <c r="C41" s="193"/>
      <c r="D41" s="197" t="str">
        <f t="shared" si="9"/>
        <v>Mo</v>
      </c>
      <c r="E41" s="158">
        <f t="shared" si="9"/>
        <v>44508</v>
      </c>
      <c r="F41" s="159"/>
      <c r="G41" s="160"/>
      <c r="H41" s="161"/>
      <c r="I41" s="160"/>
      <c r="J41" s="198"/>
      <c r="K41" s="163"/>
    </row>
    <row r="42" spans="1:11" ht="22.5" customHeight="1" x14ac:dyDescent="0.25">
      <c r="C42" s="193"/>
      <c r="D42" s="197" t="str">
        <f t="shared" si="9"/>
        <v>Mo</v>
      </c>
      <c r="E42" s="158">
        <f t="shared" si="9"/>
        <v>44508</v>
      </c>
      <c r="F42" s="159"/>
      <c r="G42" s="160"/>
      <c r="H42" s="161"/>
      <c r="I42" s="160"/>
      <c r="J42" s="198"/>
      <c r="K42" s="163"/>
    </row>
    <row r="43" spans="1:11" ht="22.5" customHeight="1" x14ac:dyDescent="0.25">
      <c r="A43" s="127">
        <f t="shared" si="0"/>
        <v>1</v>
      </c>
      <c r="B43" s="127">
        <f t="shared" si="1"/>
        <v>2</v>
      </c>
      <c r="C43" s="193"/>
      <c r="D43" s="194" t="str">
        <f>IF(B43=1,"Mo",IF(B43=2,"Tue",IF(B43=3,"Wed",IF(B43=4,"Thu",IF(B43=5,"Fri",IF(B43=6,"Sat",IF(B43=7,"Sun","")))))))</f>
        <v>Tue</v>
      </c>
      <c r="E43" s="149">
        <f>+E38+1</f>
        <v>44509</v>
      </c>
      <c r="F43" s="150" t="s">
        <v>239</v>
      </c>
      <c r="G43" s="151">
        <v>9003</v>
      </c>
      <c r="H43" s="167" t="s">
        <v>417</v>
      </c>
      <c r="I43" s="151" t="s">
        <v>81</v>
      </c>
      <c r="J43" s="195">
        <v>3</v>
      </c>
      <c r="K43" s="154" t="s">
        <v>57</v>
      </c>
    </row>
    <row r="44" spans="1:11" ht="22.5" customHeight="1" x14ac:dyDescent="0.25">
      <c r="C44" s="193"/>
      <c r="D44" s="194" t="str">
        <f>D43</f>
        <v>Tue</v>
      </c>
      <c r="E44" s="149">
        <f>E43</f>
        <v>44509</v>
      </c>
      <c r="F44" s="159" t="s">
        <v>415</v>
      </c>
      <c r="G44" s="151">
        <v>9003</v>
      </c>
      <c r="H44" s="167" t="s">
        <v>391</v>
      </c>
      <c r="I44" s="151" t="s">
        <v>81</v>
      </c>
      <c r="J44" s="195">
        <v>5</v>
      </c>
      <c r="K44" s="154" t="s">
        <v>60</v>
      </c>
    </row>
    <row r="45" spans="1:11" ht="22.5" customHeight="1" x14ac:dyDescent="0.25">
      <c r="C45" s="193"/>
      <c r="D45" s="194" t="str">
        <f t="shared" ref="D45:E47" si="10">D44</f>
        <v>Tue</v>
      </c>
      <c r="E45" s="149">
        <f t="shared" si="10"/>
        <v>44509</v>
      </c>
      <c r="F45" s="150"/>
      <c r="G45" s="151"/>
      <c r="H45" s="167"/>
      <c r="I45" s="151"/>
      <c r="J45" s="195"/>
      <c r="K45" s="154"/>
    </row>
    <row r="46" spans="1:11" ht="22.5" customHeight="1" x14ac:dyDescent="0.25">
      <c r="C46" s="193"/>
      <c r="D46" s="194" t="str">
        <f t="shared" si="10"/>
        <v>Tue</v>
      </c>
      <c r="E46" s="149">
        <f t="shared" si="10"/>
        <v>44509</v>
      </c>
      <c r="F46" s="150"/>
      <c r="G46" s="151"/>
      <c r="H46" s="167"/>
      <c r="I46" s="151"/>
      <c r="J46" s="195"/>
      <c r="K46" s="154"/>
    </row>
    <row r="47" spans="1:11" ht="22.5" customHeight="1" x14ac:dyDescent="0.25">
      <c r="C47" s="193"/>
      <c r="D47" s="194" t="str">
        <f t="shared" si="10"/>
        <v>Tue</v>
      </c>
      <c r="E47" s="149">
        <f t="shared" si="10"/>
        <v>44509</v>
      </c>
      <c r="F47" s="150"/>
      <c r="G47" s="151"/>
      <c r="H47" s="167"/>
      <c r="I47" s="151"/>
      <c r="J47" s="195"/>
      <c r="K47" s="154"/>
    </row>
    <row r="48" spans="1:11" ht="22.5" customHeight="1" x14ac:dyDescent="0.25">
      <c r="A48" s="127">
        <f t="shared" si="0"/>
        <v>1</v>
      </c>
      <c r="B48" s="127">
        <f t="shared" si="1"/>
        <v>3</v>
      </c>
      <c r="C48" s="193"/>
      <c r="D48" s="197" t="str">
        <f>IF(B48=1,"Mo",IF(B48=2,"Tue",IF(B48=3,"Wed",IF(B48=4,"Thu",IF(B48=5,"Fri",IF(B48=6,"Sat",IF(B48=7,"Sun","")))))))</f>
        <v>Wed</v>
      </c>
      <c r="E48" s="158">
        <f>+E43+1</f>
        <v>44510</v>
      </c>
      <c r="F48" s="159" t="s">
        <v>415</v>
      </c>
      <c r="G48" s="160">
        <v>9003</v>
      </c>
      <c r="H48" s="161" t="s">
        <v>391</v>
      </c>
      <c r="I48" s="160" t="s">
        <v>234</v>
      </c>
      <c r="J48" s="198">
        <v>8</v>
      </c>
      <c r="K48" s="163" t="s">
        <v>57</v>
      </c>
    </row>
    <row r="49" spans="1:11" ht="22.5" customHeight="1" x14ac:dyDescent="0.25">
      <c r="C49" s="193"/>
      <c r="D49" s="197" t="str">
        <f>D48</f>
        <v>Wed</v>
      </c>
      <c r="E49" s="158">
        <f>E48</f>
        <v>44510</v>
      </c>
      <c r="F49" s="159"/>
      <c r="G49" s="160"/>
      <c r="H49" s="169"/>
      <c r="I49" s="160"/>
      <c r="J49" s="198"/>
      <c r="K49" s="163"/>
    </row>
    <row r="50" spans="1:11" ht="22.5" customHeight="1" x14ac:dyDescent="0.25">
      <c r="C50" s="193"/>
      <c r="D50" s="197" t="str">
        <f t="shared" ref="D50:E52" si="11">D49</f>
        <v>Wed</v>
      </c>
      <c r="E50" s="158">
        <f t="shared" si="11"/>
        <v>44510</v>
      </c>
      <c r="F50" s="159"/>
      <c r="G50" s="160"/>
      <c r="H50" s="169"/>
      <c r="I50" s="160"/>
      <c r="J50" s="198"/>
      <c r="K50" s="163"/>
    </row>
    <row r="51" spans="1:11" ht="22.5" customHeight="1" x14ac:dyDescent="0.25">
      <c r="C51" s="193"/>
      <c r="D51" s="197" t="str">
        <f t="shared" si="11"/>
        <v>Wed</v>
      </c>
      <c r="E51" s="158">
        <f t="shared" si="11"/>
        <v>44510</v>
      </c>
      <c r="F51" s="159"/>
      <c r="G51" s="160"/>
      <c r="H51" s="169"/>
      <c r="I51" s="160"/>
      <c r="J51" s="198"/>
      <c r="K51" s="163"/>
    </row>
    <row r="52" spans="1:11" ht="22.5" customHeight="1" x14ac:dyDescent="0.25">
      <c r="C52" s="193"/>
      <c r="D52" s="197" t="str">
        <f t="shared" si="11"/>
        <v>Wed</v>
      </c>
      <c r="E52" s="158">
        <f t="shared" si="11"/>
        <v>44510</v>
      </c>
      <c r="F52" s="159"/>
      <c r="G52" s="160"/>
      <c r="H52" s="169"/>
      <c r="I52" s="160"/>
      <c r="J52" s="198"/>
      <c r="K52" s="163"/>
    </row>
    <row r="53" spans="1:11" ht="22.5" customHeight="1" x14ac:dyDescent="0.25">
      <c r="A53" s="127">
        <f t="shared" si="0"/>
        <v>1</v>
      </c>
      <c r="B53" s="127">
        <f t="shared" si="1"/>
        <v>4</v>
      </c>
      <c r="C53" s="196"/>
      <c r="D53" s="194" t="str">
        <f t="shared" si="5"/>
        <v>Thu</v>
      </c>
      <c r="E53" s="149">
        <f>+E48+1</f>
        <v>44511</v>
      </c>
      <c r="F53" s="237" t="s">
        <v>418</v>
      </c>
      <c r="G53" s="151">
        <v>9003</v>
      </c>
      <c r="H53" s="167" t="s">
        <v>404</v>
      </c>
      <c r="I53" s="151" t="s">
        <v>81</v>
      </c>
      <c r="J53" s="195">
        <v>1</v>
      </c>
      <c r="K53" s="154" t="s">
        <v>57</v>
      </c>
    </row>
    <row r="54" spans="1:11" ht="22.5" customHeight="1" x14ac:dyDescent="0.25">
      <c r="C54" s="196"/>
      <c r="D54" s="194" t="str">
        <f>D53</f>
        <v>Thu</v>
      </c>
      <c r="E54" s="149">
        <f>E53</f>
        <v>44511</v>
      </c>
      <c r="F54" s="237" t="s">
        <v>415</v>
      </c>
      <c r="G54" s="151">
        <v>9003</v>
      </c>
      <c r="H54" s="167" t="s">
        <v>391</v>
      </c>
      <c r="I54" s="151" t="s">
        <v>81</v>
      </c>
      <c r="J54" s="195">
        <v>7</v>
      </c>
      <c r="K54" s="154" t="s">
        <v>57</v>
      </c>
    </row>
    <row r="55" spans="1:11" ht="22.5" customHeight="1" x14ac:dyDescent="0.25">
      <c r="C55" s="196"/>
      <c r="D55" s="194" t="str">
        <f t="shared" ref="D55:E57" si="12">D54</f>
        <v>Thu</v>
      </c>
      <c r="E55" s="149">
        <f t="shared" si="12"/>
        <v>44511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6"/>
      <c r="D56" s="194" t="str">
        <f t="shared" si="12"/>
        <v>Thu</v>
      </c>
      <c r="E56" s="149">
        <f t="shared" si="12"/>
        <v>44511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6"/>
      <c r="D57" s="194" t="str">
        <f t="shared" si="12"/>
        <v>Thu</v>
      </c>
      <c r="E57" s="149">
        <f t="shared" si="12"/>
        <v>44511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A58" s="127">
        <f t="shared" si="0"/>
        <v>1</v>
      </c>
      <c r="B58" s="127">
        <f t="shared" si="1"/>
        <v>5</v>
      </c>
      <c r="C58" s="196"/>
      <c r="D58" s="197" t="str">
        <f t="shared" si="5"/>
        <v>Fri</v>
      </c>
      <c r="E58" s="158">
        <f>+E53+1</f>
        <v>44512</v>
      </c>
      <c r="F58" s="159" t="s">
        <v>98</v>
      </c>
      <c r="G58" s="160">
        <v>9003</v>
      </c>
      <c r="H58" s="161" t="s">
        <v>403</v>
      </c>
      <c r="I58" s="160" t="s">
        <v>81</v>
      </c>
      <c r="J58" s="198">
        <v>1</v>
      </c>
      <c r="K58" s="163" t="s">
        <v>57</v>
      </c>
    </row>
    <row r="59" spans="1:11" ht="22.5" customHeight="1" x14ac:dyDescent="0.25">
      <c r="C59" s="196"/>
      <c r="D59" s="197" t="str">
        <f t="shared" ref="D59:E62" si="13">D58</f>
        <v>Fri</v>
      </c>
      <c r="E59" s="158">
        <f t="shared" si="13"/>
        <v>44512</v>
      </c>
      <c r="F59" s="159" t="s">
        <v>415</v>
      </c>
      <c r="G59" s="160">
        <v>9003</v>
      </c>
      <c r="H59" s="161" t="s">
        <v>391</v>
      </c>
      <c r="I59" s="160" t="s">
        <v>81</v>
      </c>
      <c r="J59" s="198">
        <v>5</v>
      </c>
      <c r="K59" s="163" t="s">
        <v>57</v>
      </c>
    </row>
    <row r="60" spans="1:11" ht="22.5" customHeight="1" x14ac:dyDescent="0.25">
      <c r="C60" s="196"/>
      <c r="D60" s="197" t="str">
        <f t="shared" si="13"/>
        <v>Fri</v>
      </c>
      <c r="E60" s="158">
        <f t="shared" si="13"/>
        <v>44512</v>
      </c>
      <c r="F60" s="159" t="s">
        <v>166</v>
      </c>
      <c r="G60" s="160">
        <v>9002</v>
      </c>
      <c r="H60" s="246" t="s">
        <v>413</v>
      </c>
      <c r="I60" s="160" t="s">
        <v>81</v>
      </c>
      <c r="J60" s="198">
        <v>1</v>
      </c>
      <c r="K60" s="163" t="s">
        <v>57</v>
      </c>
    </row>
    <row r="61" spans="1:11" ht="22.5" customHeight="1" x14ac:dyDescent="0.25">
      <c r="C61" s="196"/>
      <c r="D61" s="197" t="str">
        <f t="shared" si="13"/>
        <v>Fri</v>
      </c>
      <c r="E61" s="158">
        <f t="shared" si="13"/>
        <v>44512</v>
      </c>
      <c r="F61" s="159"/>
      <c r="G61" s="160"/>
      <c r="H61" s="168"/>
      <c r="I61" s="160"/>
      <c r="J61" s="198"/>
      <c r="K61" s="163"/>
    </row>
    <row r="62" spans="1:11" ht="22.5" customHeight="1" x14ac:dyDescent="0.25">
      <c r="C62" s="196"/>
      <c r="D62" s="197" t="str">
        <f t="shared" si="13"/>
        <v>Fri</v>
      </c>
      <c r="E62" s="158">
        <f t="shared" si="13"/>
        <v>44512</v>
      </c>
      <c r="F62" s="159"/>
      <c r="G62" s="160"/>
      <c r="H62" s="168"/>
      <c r="I62" s="160"/>
      <c r="J62" s="198"/>
      <c r="K62" s="163"/>
    </row>
    <row r="63" spans="1:11" ht="22.5" customHeight="1" x14ac:dyDescent="0.25">
      <c r="A63" s="127" t="str">
        <f t="shared" si="0"/>
        <v/>
      </c>
      <c r="B63" s="127">
        <f t="shared" si="1"/>
        <v>6</v>
      </c>
      <c r="C63" s="193"/>
      <c r="D63" s="194" t="str">
        <f t="shared" si="5"/>
        <v>Sat</v>
      </c>
      <c r="E63" s="149">
        <f>+E58+1</f>
        <v>44513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7</v>
      </c>
      <c r="C64" s="193"/>
      <c r="D64" s="194" t="str">
        <f t="shared" si="5"/>
        <v>Sun</v>
      </c>
      <c r="E64" s="149">
        <f>+E63+1</f>
        <v>44514</v>
      </c>
      <c r="F64" s="150"/>
      <c r="G64" s="151"/>
      <c r="H64" s="167"/>
      <c r="I64" s="151"/>
      <c r="J64" s="195"/>
      <c r="K64" s="154"/>
    </row>
    <row r="65" spans="1:11" ht="22.5" customHeight="1" x14ac:dyDescent="0.25">
      <c r="A65" s="127">
        <f t="shared" si="0"/>
        <v>1</v>
      </c>
      <c r="B65" s="127">
        <f t="shared" si="1"/>
        <v>1</v>
      </c>
      <c r="C65" s="193"/>
      <c r="D65" s="197" t="str">
        <f t="shared" si="5"/>
        <v>Mo</v>
      </c>
      <c r="E65" s="158">
        <f>+E64+1</f>
        <v>44515</v>
      </c>
      <c r="F65" s="159" t="s">
        <v>237</v>
      </c>
      <c r="G65" s="160">
        <v>9003</v>
      </c>
      <c r="H65" s="161" t="s">
        <v>422</v>
      </c>
      <c r="I65" s="160" t="s">
        <v>234</v>
      </c>
      <c r="J65" s="198">
        <v>4</v>
      </c>
      <c r="K65" s="163" t="s">
        <v>57</v>
      </c>
    </row>
    <row r="66" spans="1:11" ht="22.5" customHeight="1" x14ac:dyDescent="0.25">
      <c r="C66" s="193"/>
      <c r="D66" s="197" t="str">
        <f>D65</f>
        <v>Mo</v>
      </c>
      <c r="E66" s="158">
        <f>E65</f>
        <v>44515</v>
      </c>
      <c r="F66" s="159" t="s">
        <v>372</v>
      </c>
      <c r="G66" s="160">
        <v>9003</v>
      </c>
      <c r="H66" s="161" t="s">
        <v>402</v>
      </c>
      <c r="I66" s="160" t="s">
        <v>234</v>
      </c>
      <c r="J66" s="198">
        <v>2</v>
      </c>
      <c r="K66" s="163" t="s">
        <v>57</v>
      </c>
    </row>
    <row r="67" spans="1:11" ht="22.5" customHeight="1" x14ac:dyDescent="0.25">
      <c r="C67" s="193"/>
      <c r="D67" s="197" t="str">
        <f t="shared" ref="D67:E69" si="14">D66</f>
        <v>Mo</v>
      </c>
      <c r="E67" s="158">
        <f t="shared" si="14"/>
        <v>44515</v>
      </c>
      <c r="F67" s="159" t="s">
        <v>98</v>
      </c>
      <c r="G67" s="160">
        <v>9003</v>
      </c>
      <c r="H67" s="161" t="s">
        <v>403</v>
      </c>
      <c r="I67" s="160" t="s">
        <v>234</v>
      </c>
      <c r="J67" s="198">
        <v>2</v>
      </c>
      <c r="K67" s="163" t="s">
        <v>57</v>
      </c>
    </row>
    <row r="68" spans="1:11" ht="22.5" customHeight="1" x14ac:dyDescent="0.25">
      <c r="C68" s="193"/>
      <c r="D68" s="197" t="str">
        <f t="shared" si="14"/>
        <v>Mo</v>
      </c>
      <c r="E68" s="158">
        <f t="shared" si="14"/>
        <v>44515</v>
      </c>
      <c r="F68" s="159"/>
      <c r="G68" s="160"/>
      <c r="H68" s="161"/>
      <c r="I68" s="160"/>
      <c r="J68" s="198"/>
      <c r="K68" s="163"/>
    </row>
    <row r="69" spans="1:11" ht="22.5" customHeight="1" x14ac:dyDescent="0.25">
      <c r="C69" s="193"/>
      <c r="D69" s="197" t="str">
        <f t="shared" si="14"/>
        <v>Mo</v>
      </c>
      <c r="E69" s="158">
        <f t="shared" si="14"/>
        <v>44515</v>
      </c>
      <c r="F69" s="159"/>
      <c r="G69" s="160"/>
      <c r="H69" s="161"/>
      <c r="I69" s="160"/>
      <c r="J69" s="198"/>
      <c r="K69" s="163"/>
    </row>
    <row r="70" spans="1:11" ht="22.5" customHeight="1" x14ac:dyDescent="0.25">
      <c r="A70" s="127">
        <f t="shared" si="0"/>
        <v>1</v>
      </c>
      <c r="B70" s="127">
        <f t="shared" si="1"/>
        <v>2</v>
      </c>
      <c r="C70" s="193"/>
      <c r="D70" s="194" t="str">
        <f t="shared" si="5"/>
        <v>Tue</v>
      </c>
      <c r="E70" s="149">
        <f>+E65+1</f>
        <v>44516</v>
      </c>
      <c r="F70" s="237" t="s">
        <v>237</v>
      </c>
      <c r="G70" s="151">
        <v>9003</v>
      </c>
      <c r="H70" s="239" t="s">
        <v>422</v>
      </c>
      <c r="I70" s="151" t="s">
        <v>81</v>
      </c>
      <c r="J70" s="195">
        <v>6</v>
      </c>
      <c r="K70" s="154" t="s">
        <v>57</v>
      </c>
    </row>
    <row r="71" spans="1:11" ht="22.5" customHeight="1" x14ac:dyDescent="0.25">
      <c r="C71" s="193"/>
      <c r="D71" s="194" t="str">
        <f>D70</f>
        <v>Tue</v>
      </c>
      <c r="E71" s="149">
        <f>E70</f>
        <v>44516</v>
      </c>
      <c r="F71" s="237" t="s">
        <v>372</v>
      </c>
      <c r="G71" s="151">
        <v>9003</v>
      </c>
      <c r="H71" s="239" t="s">
        <v>402</v>
      </c>
      <c r="I71" s="151" t="s">
        <v>81</v>
      </c>
      <c r="J71" s="195">
        <v>1</v>
      </c>
      <c r="K71" s="154" t="s">
        <v>57</v>
      </c>
    </row>
    <row r="72" spans="1:11" ht="22.5" customHeight="1" x14ac:dyDescent="0.25">
      <c r="C72" s="193"/>
      <c r="D72" s="194" t="str">
        <f t="shared" ref="D72:E74" si="15">D71</f>
        <v>Tue</v>
      </c>
      <c r="E72" s="149">
        <f t="shared" si="15"/>
        <v>44516</v>
      </c>
      <c r="F72" s="237" t="s">
        <v>98</v>
      </c>
      <c r="G72" s="151">
        <v>9003</v>
      </c>
      <c r="H72" s="239" t="s">
        <v>403</v>
      </c>
      <c r="I72" s="151" t="s">
        <v>81</v>
      </c>
      <c r="J72" s="195">
        <v>1</v>
      </c>
      <c r="K72" s="154" t="s">
        <v>57</v>
      </c>
    </row>
    <row r="73" spans="1:11" ht="22.5" customHeight="1" x14ac:dyDescent="0.25">
      <c r="C73" s="193"/>
      <c r="D73" s="194" t="str">
        <f t="shared" si="15"/>
        <v>Tue</v>
      </c>
      <c r="E73" s="149">
        <f t="shared" si="15"/>
        <v>44516</v>
      </c>
      <c r="F73" s="150"/>
      <c r="G73" s="151"/>
      <c r="H73" s="167"/>
      <c r="I73" s="151"/>
      <c r="J73" s="195"/>
      <c r="K73" s="154"/>
    </row>
    <row r="74" spans="1:11" ht="22.5" customHeight="1" x14ac:dyDescent="0.25">
      <c r="C74" s="193"/>
      <c r="D74" s="194" t="str">
        <f t="shared" si="15"/>
        <v>Tue</v>
      </c>
      <c r="E74" s="149">
        <f t="shared" si="15"/>
        <v>44516</v>
      </c>
      <c r="F74" s="150"/>
      <c r="G74" s="151"/>
      <c r="H74" s="167"/>
      <c r="I74" s="151"/>
      <c r="J74" s="195"/>
      <c r="K74" s="154"/>
    </row>
    <row r="75" spans="1:11" ht="22.5" customHeight="1" x14ac:dyDescent="0.25">
      <c r="A75" s="127">
        <f t="shared" si="0"/>
        <v>1</v>
      </c>
      <c r="B75" s="127">
        <f t="shared" si="1"/>
        <v>3</v>
      </c>
      <c r="C75" s="193"/>
      <c r="D75" s="197" t="str">
        <f t="shared" si="5"/>
        <v>Wed</v>
      </c>
      <c r="E75" s="158">
        <f>+E70+1</f>
        <v>44517</v>
      </c>
      <c r="F75" s="159" t="s">
        <v>97</v>
      </c>
      <c r="G75" s="160">
        <v>9002</v>
      </c>
      <c r="H75" s="161" t="s">
        <v>410</v>
      </c>
      <c r="I75" s="160" t="s">
        <v>81</v>
      </c>
      <c r="J75" s="198">
        <v>4</v>
      </c>
      <c r="K75" s="163" t="s">
        <v>57</v>
      </c>
    </row>
    <row r="76" spans="1:11" ht="22.5" customHeight="1" x14ac:dyDescent="0.25">
      <c r="C76" s="193"/>
      <c r="D76" s="197" t="str">
        <f>D75</f>
        <v>Wed</v>
      </c>
      <c r="E76" s="158">
        <f>E75</f>
        <v>44517</v>
      </c>
      <c r="F76" s="159" t="s">
        <v>98</v>
      </c>
      <c r="G76" s="160">
        <v>9003</v>
      </c>
      <c r="H76" s="161" t="s">
        <v>403</v>
      </c>
      <c r="I76" s="160" t="s">
        <v>81</v>
      </c>
      <c r="J76" s="198">
        <v>2</v>
      </c>
      <c r="K76" s="163" t="s">
        <v>57</v>
      </c>
    </row>
    <row r="77" spans="1:11" ht="22.5" customHeight="1" x14ac:dyDescent="0.25">
      <c r="C77" s="193"/>
      <c r="D77" s="197" t="str">
        <f t="shared" ref="D77:E79" si="16">D76</f>
        <v>Wed</v>
      </c>
      <c r="E77" s="158">
        <f t="shared" si="16"/>
        <v>44517</v>
      </c>
      <c r="F77" s="159"/>
      <c r="G77" s="160">
        <v>9004</v>
      </c>
      <c r="H77" s="161" t="s">
        <v>421</v>
      </c>
      <c r="I77" s="160" t="s">
        <v>81</v>
      </c>
      <c r="J77" s="198">
        <v>2</v>
      </c>
      <c r="K77" s="163" t="s">
        <v>57</v>
      </c>
    </row>
    <row r="78" spans="1:11" ht="22.5" customHeight="1" x14ac:dyDescent="0.25">
      <c r="C78" s="193"/>
      <c r="D78" s="197" t="str">
        <f t="shared" si="16"/>
        <v>Wed</v>
      </c>
      <c r="E78" s="158">
        <f t="shared" si="16"/>
        <v>44517</v>
      </c>
      <c r="F78" s="159"/>
      <c r="G78" s="160"/>
      <c r="H78" s="161"/>
      <c r="I78" s="160"/>
      <c r="J78" s="198"/>
      <c r="K78" s="163"/>
    </row>
    <row r="79" spans="1:11" ht="22.5" customHeight="1" x14ac:dyDescent="0.25">
      <c r="C79" s="193"/>
      <c r="D79" s="197" t="str">
        <f t="shared" si="16"/>
        <v>Wed</v>
      </c>
      <c r="E79" s="158">
        <f t="shared" si="16"/>
        <v>44517</v>
      </c>
      <c r="F79" s="159"/>
      <c r="G79" s="160"/>
      <c r="H79" s="161"/>
      <c r="I79" s="160"/>
      <c r="J79" s="198"/>
      <c r="K79" s="163"/>
    </row>
    <row r="80" spans="1:11" ht="22.5" customHeight="1" x14ac:dyDescent="0.25">
      <c r="A80" s="127">
        <f t="shared" si="0"/>
        <v>1</v>
      </c>
      <c r="B80" s="127">
        <f t="shared" si="1"/>
        <v>4</v>
      </c>
      <c r="C80" s="193"/>
      <c r="D80" s="194" t="str">
        <f t="shared" si="5"/>
        <v>Thu</v>
      </c>
      <c r="E80" s="149">
        <f>+E75+1</f>
        <v>44518</v>
      </c>
      <c r="F80" s="150" t="s">
        <v>268</v>
      </c>
      <c r="G80" s="238">
        <v>9002</v>
      </c>
      <c r="H80" s="167" t="s">
        <v>394</v>
      </c>
      <c r="I80" s="151" t="s">
        <v>81</v>
      </c>
      <c r="J80" s="195">
        <v>2</v>
      </c>
      <c r="K80" s="154" t="s">
        <v>412</v>
      </c>
    </row>
    <row r="81" spans="1:11" ht="22.5" customHeight="1" x14ac:dyDescent="0.25">
      <c r="C81" s="193"/>
      <c r="D81" s="194" t="str">
        <f>D80</f>
        <v>Thu</v>
      </c>
      <c r="E81" s="149">
        <f>E80</f>
        <v>44518</v>
      </c>
      <c r="F81" s="150" t="s">
        <v>97</v>
      </c>
      <c r="G81" s="238">
        <v>9002</v>
      </c>
      <c r="H81" s="239" t="s">
        <v>410</v>
      </c>
      <c r="I81" s="151" t="s">
        <v>81</v>
      </c>
      <c r="J81" s="195">
        <v>3</v>
      </c>
      <c r="K81" s="154" t="s">
        <v>412</v>
      </c>
    </row>
    <row r="82" spans="1:11" ht="22.5" customHeight="1" x14ac:dyDescent="0.25">
      <c r="C82" s="193"/>
      <c r="D82" s="194" t="str">
        <f t="shared" ref="D82:E84" si="17">D81</f>
        <v>Thu</v>
      </c>
      <c r="E82" s="149">
        <f t="shared" si="17"/>
        <v>44518</v>
      </c>
      <c r="F82" s="150" t="s">
        <v>98</v>
      </c>
      <c r="G82" s="238">
        <v>9003</v>
      </c>
      <c r="H82" s="239" t="s">
        <v>403</v>
      </c>
      <c r="I82" s="151" t="s">
        <v>81</v>
      </c>
      <c r="J82" s="195">
        <v>3</v>
      </c>
      <c r="K82" s="154" t="s">
        <v>57</v>
      </c>
    </row>
    <row r="83" spans="1:11" ht="22.5" customHeight="1" x14ac:dyDescent="0.25">
      <c r="C83" s="193"/>
      <c r="D83" s="194" t="str">
        <f t="shared" si="17"/>
        <v>Thu</v>
      </c>
      <c r="E83" s="149">
        <f t="shared" si="17"/>
        <v>44518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si="17"/>
        <v>Thu</v>
      </c>
      <c r="E84" s="149">
        <f t="shared" si="17"/>
        <v>44518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A85" s="127">
        <f t="shared" si="0"/>
        <v>1</v>
      </c>
      <c r="B85" s="127">
        <f t="shared" si="1"/>
        <v>5</v>
      </c>
      <c r="C85" s="193"/>
      <c r="D85" s="197" t="str">
        <f t="shared" si="5"/>
        <v>Fri</v>
      </c>
      <c r="E85" s="158">
        <f>+E80+1</f>
        <v>44519</v>
      </c>
      <c r="F85" s="159" t="s">
        <v>418</v>
      </c>
      <c r="G85" s="160">
        <v>9003</v>
      </c>
      <c r="H85" s="161" t="s">
        <v>404</v>
      </c>
      <c r="I85" s="160" t="s">
        <v>81</v>
      </c>
      <c r="J85" s="198">
        <v>2</v>
      </c>
      <c r="K85" s="163" t="s">
        <v>57</v>
      </c>
    </row>
    <row r="86" spans="1:11" ht="22.5" customHeight="1" x14ac:dyDescent="0.25">
      <c r="C86" s="193"/>
      <c r="D86" s="197" t="str">
        <f>D85</f>
        <v>Fri</v>
      </c>
      <c r="E86" s="158">
        <f>E85</f>
        <v>44519</v>
      </c>
      <c r="F86" s="159" t="s">
        <v>97</v>
      </c>
      <c r="G86" s="160">
        <v>9002</v>
      </c>
      <c r="H86" s="161" t="s">
        <v>410</v>
      </c>
      <c r="I86" s="160" t="s">
        <v>81</v>
      </c>
      <c r="J86" s="198">
        <v>4</v>
      </c>
      <c r="K86" s="163" t="s">
        <v>57</v>
      </c>
    </row>
    <row r="87" spans="1:11" ht="22.5" customHeight="1" x14ac:dyDescent="0.25">
      <c r="C87" s="193"/>
      <c r="D87" s="197" t="str">
        <f>D86</f>
        <v>Fri</v>
      </c>
      <c r="E87" s="158">
        <f>E86</f>
        <v>44519</v>
      </c>
      <c r="F87" s="159" t="s">
        <v>268</v>
      </c>
      <c r="G87" s="160">
        <v>9003</v>
      </c>
      <c r="H87" s="161" t="s">
        <v>420</v>
      </c>
      <c r="I87" s="160" t="s">
        <v>81</v>
      </c>
      <c r="J87" s="198">
        <v>2</v>
      </c>
      <c r="K87" s="163" t="s">
        <v>60</v>
      </c>
    </row>
    <row r="88" spans="1:11" ht="22.5" customHeight="1" x14ac:dyDescent="0.25">
      <c r="C88" s="193"/>
      <c r="D88" s="197" t="str">
        <f t="shared" ref="D88:E89" si="18">D87</f>
        <v>Fri</v>
      </c>
      <c r="E88" s="158">
        <f t="shared" si="18"/>
        <v>44519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si="18"/>
        <v>Fri</v>
      </c>
      <c r="E89" s="158">
        <f t="shared" si="18"/>
        <v>44519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A90" s="127" t="str">
        <f t="shared" si="0"/>
        <v/>
      </c>
      <c r="B90" s="127">
        <f t="shared" si="1"/>
        <v>6</v>
      </c>
      <c r="C90" s="193"/>
      <c r="D90" s="194" t="str">
        <f t="shared" si="5"/>
        <v>Sat</v>
      </c>
      <c r="E90" s="149">
        <f>+E85+1</f>
        <v>44520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7</v>
      </c>
      <c r="C91" s="193"/>
      <c r="D91" s="194" t="str">
        <f t="shared" si="5"/>
        <v>Sun</v>
      </c>
      <c r="E91" s="149">
        <f>+E90+1</f>
        <v>44521</v>
      </c>
      <c r="F91" s="150"/>
      <c r="G91" s="151"/>
      <c r="H91" s="167"/>
      <c r="I91" s="151"/>
      <c r="J91" s="195"/>
      <c r="K91" s="154"/>
    </row>
    <row r="92" spans="1:11" ht="22.5" customHeight="1" x14ac:dyDescent="0.25">
      <c r="A92" s="127">
        <f t="shared" si="0"/>
        <v>1</v>
      </c>
      <c r="B92" s="127">
        <f t="shared" si="1"/>
        <v>1</v>
      </c>
      <c r="C92" s="193"/>
      <c r="D92" s="197" t="str">
        <f t="shared" si="5"/>
        <v>Mo</v>
      </c>
      <c r="E92" s="158">
        <f>+E91+1</f>
        <v>44522</v>
      </c>
      <c r="F92" s="159" t="s">
        <v>415</v>
      </c>
      <c r="G92" s="160">
        <v>9003</v>
      </c>
      <c r="H92" s="161" t="s">
        <v>400</v>
      </c>
      <c r="I92" s="160" t="s">
        <v>81</v>
      </c>
      <c r="J92" s="198">
        <v>3</v>
      </c>
      <c r="K92" s="163" t="s">
        <v>57</v>
      </c>
    </row>
    <row r="93" spans="1:11" ht="22.5" customHeight="1" x14ac:dyDescent="0.25">
      <c r="C93" s="193"/>
      <c r="D93" s="197" t="str">
        <f>D92</f>
        <v>Mo</v>
      </c>
      <c r="E93" s="158">
        <f>E92</f>
        <v>44522</v>
      </c>
      <c r="F93" s="159" t="s">
        <v>97</v>
      </c>
      <c r="G93" s="160">
        <v>9002</v>
      </c>
      <c r="H93" s="161" t="s">
        <v>410</v>
      </c>
      <c r="I93" s="160" t="s">
        <v>81</v>
      </c>
      <c r="J93" s="198">
        <v>3</v>
      </c>
      <c r="K93" s="163" t="s">
        <v>57</v>
      </c>
    </row>
    <row r="94" spans="1:11" ht="22.5" customHeight="1" x14ac:dyDescent="0.25">
      <c r="C94" s="193"/>
      <c r="D94" s="197" t="str">
        <f t="shared" ref="D94:E97" si="19">D93</f>
        <v>Mo</v>
      </c>
      <c r="E94" s="158">
        <f t="shared" si="19"/>
        <v>44522</v>
      </c>
      <c r="F94" s="159" t="s">
        <v>265</v>
      </c>
      <c r="G94" s="160">
        <v>9003</v>
      </c>
      <c r="H94" s="161" t="s">
        <v>414</v>
      </c>
      <c r="I94" s="160" t="s">
        <v>81</v>
      </c>
      <c r="J94" s="198">
        <v>2</v>
      </c>
      <c r="K94" s="163" t="s">
        <v>57</v>
      </c>
    </row>
    <row r="95" spans="1:11" ht="22.5" customHeight="1" x14ac:dyDescent="0.25">
      <c r="C95" s="193"/>
      <c r="D95" s="197" t="str">
        <f t="shared" si="19"/>
        <v>Mo</v>
      </c>
      <c r="E95" s="158">
        <f t="shared" si="19"/>
        <v>44522</v>
      </c>
      <c r="F95" s="159"/>
      <c r="G95" s="160"/>
      <c r="H95" s="161"/>
      <c r="I95" s="160"/>
      <c r="J95" s="198"/>
      <c r="K95" s="163"/>
    </row>
    <row r="96" spans="1:11" ht="22.5" customHeight="1" x14ac:dyDescent="0.25">
      <c r="C96" s="193"/>
      <c r="D96" s="197" t="str">
        <f t="shared" si="19"/>
        <v>Mo</v>
      </c>
      <c r="E96" s="158">
        <f t="shared" si="19"/>
        <v>44522</v>
      </c>
      <c r="F96" s="159"/>
      <c r="G96" s="160"/>
      <c r="H96" s="161"/>
      <c r="I96" s="160"/>
      <c r="J96" s="198"/>
      <c r="K96" s="163"/>
    </row>
    <row r="97" spans="1:11" ht="22.5" customHeight="1" x14ac:dyDescent="0.25">
      <c r="C97" s="193"/>
      <c r="D97" s="197" t="str">
        <f t="shared" si="19"/>
        <v>Mo</v>
      </c>
      <c r="E97" s="158">
        <f t="shared" si="19"/>
        <v>44522</v>
      </c>
      <c r="F97" s="159"/>
      <c r="G97" s="160"/>
      <c r="H97" s="161"/>
      <c r="I97" s="160"/>
      <c r="J97" s="198"/>
      <c r="K97" s="163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4" t="str">
        <f t="shared" si="5"/>
        <v>Tue</v>
      </c>
      <c r="E98" s="149">
        <f>+E92+1</f>
        <v>44523</v>
      </c>
      <c r="F98" s="150" t="s">
        <v>415</v>
      </c>
      <c r="G98" s="238">
        <v>9003</v>
      </c>
      <c r="H98" s="167" t="s">
        <v>401</v>
      </c>
      <c r="I98" s="151" t="s">
        <v>81</v>
      </c>
      <c r="J98" s="195">
        <v>5</v>
      </c>
      <c r="K98" s="154" t="s">
        <v>57</v>
      </c>
    </row>
    <row r="99" spans="1:11" ht="22.5" customHeight="1" x14ac:dyDescent="0.25">
      <c r="C99" s="193"/>
      <c r="D99" s="194" t="str">
        <f>D98</f>
        <v>Tue</v>
      </c>
      <c r="E99" s="149">
        <f>E98</f>
        <v>44523</v>
      </c>
      <c r="F99" s="150" t="s">
        <v>98</v>
      </c>
      <c r="G99" s="238">
        <v>9003</v>
      </c>
      <c r="H99" s="167" t="s">
        <v>403</v>
      </c>
      <c r="I99" s="151" t="s">
        <v>81</v>
      </c>
      <c r="J99" s="195">
        <v>3</v>
      </c>
      <c r="K99" s="154" t="s">
        <v>57</v>
      </c>
    </row>
    <row r="100" spans="1:11" ht="22.5" customHeight="1" x14ac:dyDescent="0.25">
      <c r="C100" s="193"/>
      <c r="D100" s="194" t="str">
        <f t="shared" ref="D100:E102" si="20">D99</f>
        <v>Tue</v>
      </c>
      <c r="E100" s="149">
        <f t="shared" si="20"/>
        <v>44523</v>
      </c>
      <c r="F100" s="150"/>
      <c r="G100" s="151"/>
      <c r="H100" s="152"/>
      <c r="I100" s="151"/>
      <c r="J100" s="195"/>
      <c r="K100" s="154"/>
    </row>
    <row r="101" spans="1:11" ht="22.5" customHeight="1" x14ac:dyDescent="0.25">
      <c r="C101" s="193"/>
      <c r="D101" s="194" t="str">
        <f t="shared" si="20"/>
        <v>Tue</v>
      </c>
      <c r="E101" s="149">
        <f t="shared" si="20"/>
        <v>44523</v>
      </c>
      <c r="F101" s="150"/>
      <c r="G101" s="151"/>
      <c r="H101" s="152"/>
      <c r="I101" s="151"/>
      <c r="J101" s="195"/>
      <c r="K101" s="154"/>
    </row>
    <row r="102" spans="1:11" ht="22.5" customHeight="1" x14ac:dyDescent="0.25">
      <c r="C102" s="193"/>
      <c r="D102" s="194" t="str">
        <f t="shared" si="20"/>
        <v>Tue</v>
      </c>
      <c r="E102" s="149">
        <f t="shared" si="20"/>
        <v>44523</v>
      </c>
      <c r="F102" s="150"/>
      <c r="G102" s="151"/>
      <c r="H102" s="152"/>
      <c r="I102" s="151"/>
      <c r="J102" s="195"/>
      <c r="K102" s="154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7" t="str">
        <f t="shared" si="5"/>
        <v>Wed</v>
      </c>
      <c r="E103" s="158">
        <f>+E98+1</f>
        <v>44524</v>
      </c>
      <c r="F103" s="159" t="s">
        <v>372</v>
      </c>
      <c r="G103" s="160">
        <v>9003</v>
      </c>
      <c r="H103" s="161" t="s">
        <v>399</v>
      </c>
      <c r="I103" s="160" t="s">
        <v>81</v>
      </c>
      <c r="J103" s="198">
        <v>2</v>
      </c>
      <c r="K103" s="163" t="s">
        <v>57</v>
      </c>
    </row>
    <row r="104" spans="1:11" ht="22.5" customHeight="1" x14ac:dyDescent="0.25">
      <c r="C104" s="193"/>
      <c r="D104" s="197" t="str">
        <f>D103</f>
        <v>Wed</v>
      </c>
      <c r="E104" s="158">
        <f>E103</f>
        <v>44524</v>
      </c>
      <c r="F104" s="159" t="s">
        <v>98</v>
      </c>
      <c r="G104" s="160">
        <v>9003</v>
      </c>
      <c r="H104" s="161" t="s">
        <v>403</v>
      </c>
      <c r="I104" s="160" t="s">
        <v>81</v>
      </c>
      <c r="J104" s="198">
        <v>3</v>
      </c>
      <c r="K104" s="163" t="s">
        <v>57</v>
      </c>
    </row>
    <row r="105" spans="1:11" ht="22.5" customHeight="1" x14ac:dyDescent="0.25">
      <c r="C105" s="193"/>
      <c r="D105" s="197" t="str">
        <f t="shared" ref="D105:E107" si="21">D104</f>
        <v>Wed</v>
      </c>
      <c r="E105" s="158">
        <f t="shared" si="21"/>
        <v>44524</v>
      </c>
      <c r="F105" s="159" t="s">
        <v>415</v>
      </c>
      <c r="G105" s="160">
        <v>9003</v>
      </c>
      <c r="H105" s="161" t="s">
        <v>411</v>
      </c>
      <c r="I105" s="160" t="s">
        <v>81</v>
      </c>
      <c r="J105" s="198">
        <v>3</v>
      </c>
      <c r="K105" s="163" t="s">
        <v>57</v>
      </c>
    </row>
    <row r="106" spans="1:11" ht="22.5" customHeight="1" x14ac:dyDescent="0.25">
      <c r="C106" s="193"/>
      <c r="D106" s="197" t="str">
        <f t="shared" si="21"/>
        <v>Wed</v>
      </c>
      <c r="E106" s="158">
        <f t="shared" si="21"/>
        <v>44524</v>
      </c>
      <c r="F106" s="159"/>
      <c r="G106" s="160"/>
      <c r="H106" s="161"/>
      <c r="I106" s="160"/>
      <c r="J106" s="198"/>
      <c r="K106" s="163"/>
    </row>
    <row r="107" spans="1:11" ht="22.5" customHeight="1" x14ac:dyDescent="0.25">
      <c r="C107" s="193"/>
      <c r="D107" s="197" t="str">
        <f t="shared" si="21"/>
        <v>Wed</v>
      </c>
      <c r="E107" s="158">
        <f t="shared" si="21"/>
        <v>44524</v>
      </c>
      <c r="F107" s="159"/>
      <c r="G107" s="160"/>
      <c r="H107" s="161"/>
      <c r="I107" s="160"/>
      <c r="J107" s="198"/>
      <c r="K107" s="163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4" t="str">
        <f t="shared" si="5"/>
        <v>Thu</v>
      </c>
      <c r="E108" s="149">
        <f>+E103+1</f>
        <v>44525</v>
      </c>
      <c r="F108" s="150" t="s">
        <v>419</v>
      </c>
      <c r="G108" s="151">
        <v>9003</v>
      </c>
      <c r="H108" s="239" t="s">
        <v>397</v>
      </c>
      <c r="I108" s="151" t="s">
        <v>81</v>
      </c>
      <c r="J108" s="195">
        <v>4</v>
      </c>
      <c r="K108" s="154" t="s">
        <v>57</v>
      </c>
    </row>
    <row r="109" spans="1:11" ht="22.5" customHeight="1" x14ac:dyDescent="0.25">
      <c r="C109" s="193"/>
      <c r="D109" s="194" t="str">
        <f>D108</f>
        <v>Thu</v>
      </c>
      <c r="E109" s="149">
        <f>E108</f>
        <v>44525</v>
      </c>
      <c r="F109" s="150"/>
      <c r="G109" s="151">
        <v>9004</v>
      </c>
      <c r="H109" s="167" t="s">
        <v>398</v>
      </c>
      <c r="I109" s="151" t="s">
        <v>81</v>
      </c>
      <c r="J109" s="195">
        <v>4</v>
      </c>
      <c r="K109" s="154" t="s">
        <v>57</v>
      </c>
    </row>
    <row r="110" spans="1:11" ht="22.5" customHeight="1" x14ac:dyDescent="0.25">
      <c r="C110" s="193"/>
      <c r="D110" s="194" t="str">
        <f t="shared" ref="D110:E112" si="22">D109</f>
        <v>Thu</v>
      </c>
      <c r="E110" s="149">
        <f t="shared" si="22"/>
        <v>44525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 t="shared" si="22"/>
        <v>Thu</v>
      </c>
      <c r="E111" s="149">
        <f t="shared" si="22"/>
        <v>44525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si="22"/>
        <v>Thu</v>
      </c>
      <c r="E112" s="149">
        <f t="shared" si="22"/>
        <v>44525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7" t="str">
        <f t="shared" si="5"/>
        <v>Fri</v>
      </c>
      <c r="E113" s="158">
        <f>+E108+1</f>
        <v>44526</v>
      </c>
      <c r="F113" s="159"/>
      <c r="G113" s="160">
        <v>9004</v>
      </c>
      <c r="H113" s="161" t="s">
        <v>395</v>
      </c>
      <c r="I113" s="160" t="s">
        <v>234</v>
      </c>
      <c r="J113" s="198">
        <v>2</v>
      </c>
      <c r="K113" s="163" t="s">
        <v>57</v>
      </c>
    </row>
    <row r="114" spans="1:11" ht="22.5" customHeight="1" x14ac:dyDescent="0.25">
      <c r="C114" s="193"/>
      <c r="D114" s="197" t="str">
        <f>D113</f>
        <v>Fri</v>
      </c>
      <c r="E114" s="158">
        <f>E113</f>
        <v>44526</v>
      </c>
      <c r="F114" s="159" t="s">
        <v>237</v>
      </c>
      <c r="G114" s="160">
        <v>9003</v>
      </c>
      <c r="H114" s="161" t="s">
        <v>406</v>
      </c>
      <c r="I114" s="160" t="s">
        <v>234</v>
      </c>
      <c r="J114" s="198">
        <v>3</v>
      </c>
      <c r="K114" s="163" t="s">
        <v>57</v>
      </c>
    </row>
    <row r="115" spans="1:11" ht="22.5" customHeight="1" x14ac:dyDescent="0.25">
      <c r="C115" s="193"/>
      <c r="D115" s="197" t="str">
        <f t="shared" ref="D115:E117" si="23">D114</f>
        <v>Fri</v>
      </c>
      <c r="E115" s="158">
        <f t="shared" si="23"/>
        <v>44526</v>
      </c>
      <c r="F115" s="159" t="s">
        <v>419</v>
      </c>
      <c r="G115" s="160">
        <v>9003</v>
      </c>
      <c r="H115" s="161" t="s">
        <v>397</v>
      </c>
      <c r="I115" s="160" t="s">
        <v>234</v>
      </c>
      <c r="J115" s="198">
        <v>3</v>
      </c>
      <c r="K115" s="163" t="s">
        <v>57</v>
      </c>
    </row>
    <row r="116" spans="1:11" ht="22.5" customHeight="1" x14ac:dyDescent="0.25">
      <c r="C116" s="193"/>
      <c r="D116" s="197" t="str">
        <f t="shared" si="23"/>
        <v>Fri</v>
      </c>
      <c r="E116" s="158">
        <f t="shared" si="23"/>
        <v>44526</v>
      </c>
      <c r="F116" s="159"/>
      <c r="G116" s="160"/>
      <c r="H116" s="161"/>
      <c r="I116" s="160"/>
      <c r="J116" s="198"/>
      <c r="K116" s="163"/>
    </row>
    <row r="117" spans="1:11" ht="22.5" customHeight="1" x14ac:dyDescent="0.25">
      <c r="C117" s="193"/>
      <c r="D117" s="197" t="str">
        <f t="shared" si="23"/>
        <v>Fri</v>
      </c>
      <c r="E117" s="158">
        <f t="shared" si="23"/>
        <v>44526</v>
      </c>
      <c r="F117" s="159"/>
      <c r="G117" s="160"/>
      <c r="H117" s="161"/>
      <c r="I117" s="160"/>
      <c r="J117" s="198"/>
      <c r="K117" s="163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4" t="str">
        <f t="shared" si="5"/>
        <v>Sat</v>
      </c>
      <c r="E118" s="149">
        <f>+E113+1</f>
        <v>44527</v>
      </c>
      <c r="F118" s="150"/>
      <c r="G118" s="151"/>
      <c r="H118" s="167"/>
      <c r="I118" s="151"/>
      <c r="J118" s="195"/>
      <c r="K118" s="154"/>
    </row>
    <row r="119" spans="1:11" ht="22.5" customHeight="1" x14ac:dyDescent="0.25">
      <c r="A119" s="127" t="str">
        <f t="shared" si="0"/>
        <v/>
      </c>
      <c r="B119" s="127">
        <f t="shared" si="1"/>
        <v>7</v>
      </c>
      <c r="C119" s="193"/>
      <c r="D119" s="194" t="str">
        <f t="shared" si="5"/>
        <v>Sun</v>
      </c>
      <c r="E119" s="149">
        <f>+E118+1</f>
        <v>44528</v>
      </c>
      <c r="F119" s="150"/>
      <c r="G119" s="151"/>
      <c r="H119" s="231"/>
      <c r="I119" s="151"/>
      <c r="J119" s="195"/>
      <c r="K119" s="154"/>
    </row>
    <row r="120" spans="1:11" ht="22.5" customHeight="1" x14ac:dyDescent="0.25">
      <c r="A120" s="127">
        <f t="shared" si="0"/>
        <v>1</v>
      </c>
      <c r="B120" s="127">
        <f>WEEKDAY(E119+1,2)</f>
        <v>1</v>
      </c>
      <c r="C120" s="193"/>
      <c r="D120" s="197" t="str">
        <f>IF(B120=1,"Mo",IF(B120=2,"Tue",IF(B120=3,"Wed",IF(B120=4,"Thu",IF(B120=5,"Fri",IF(B120=6,"Sat",IF(B120=7,"Sun","")))))))</f>
        <v>Mo</v>
      </c>
      <c r="E120" s="158">
        <f>IF(MONTH(E119+1)&gt;MONTH(E119),"",E119+1)</f>
        <v>44529</v>
      </c>
      <c r="F120" s="159" t="s">
        <v>237</v>
      </c>
      <c r="G120" s="160">
        <v>9003</v>
      </c>
      <c r="H120" s="161" t="s">
        <v>406</v>
      </c>
      <c r="I120" s="160" t="s">
        <v>81</v>
      </c>
      <c r="J120" s="198">
        <v>5</v>
      </c>
      <c r="K120" s="163" t="s">
        <v>57</v>
      </c>
    </row>
    <row r="121" spans="1:11" ht="22.5" customHeight="1" x14ac:dyDescent="0.25">
      <c r="C121" s="193"/>
      <c r="D121" s="197" t="str">
        <f>D120</f>
        <v>Mo</v>
      </c>
      <c r="E121" s="158">
        <f>E120</f>
        <v>44529</v>
      </c>
      <c r="F121" s="159"/>
      <c r="G121" s="160">
        <v>9004</v>
      </c>
      <c r="H121" s="161" t="s">
        <v>408</v>
      </c>
      <c r="I121" s="160" t="s">
        <v>81</v>
      </c>
      <c r="J121" s="198">
        <v>2</v>
      </c>
      <c r="K121" s="163" t="s">
        <v>57</v>
      </c>
    </row>
    <row r="122" spans="1:11" ht="22.5" customHeight="1" x14ac:dyDescent="0.25">
      <c r="C122" s="193"/>
      <c r="D122" s="197" t="str">
        <f t="shared" ref="D122:E124" si="24">D121</f>
        <v>Mo</v>
      </c>
      <c r="E122" s="158">
        <f t="shared" si="24"/>
        <v>44529</v>
      </c>
      <c r="F122" s="159" t="s">
        <v>268</v>
      </c>
      <c r="G122" s="160">
        <v>9002</v>
      </c>
      <c r="H122" s="161" t="s">
        <v>409</v>
      </c>
      <c r="I122" s="160" t="s">
        <v>81</v>
      </c>
      <c r="J122" s="198">
        <v>1</v>
      </c>
      <c r="K122" s="163" t="s">
        <v>57</v>
      </c>
    </row>
    <row r="123" spans="1:11" ht="22.5" customHeight="1" x14ac:dyDescent="0.25">
      <c r="C123" s="193"/>
      <c r="D123" s="197" t="str">
        <f t="shared" si="24"/>
        <v>Mo</v>
      </c>
      <c r="E123" s="158">
        <f t="shared" si="24"/>
        <v>44529</v>
      </c>
      <c r="F123" s="159"/>
      <c r="G123" s="160"/>
      <c r="H123" s="161"/>
      <c r="I123" s="160"/>
      <c r="J123" s="198"/>
      <c r="K123" s="163"/>
    </row>
    <row r="124" spans="1:11" ht="22.5" customHeight="1" x14ac:dyDescent="0.25">
      <c r="C124" s="193"/>
      <c r="D124" s="197" t="str">
        <f t="shared" si="24"/>
        <v>Mo</v>
      </c>
      <c r="E124" s="158">
        <f t="shared" si="24"/>
        <v>44529</v>
      </c>
      <c r="F124" s="159"/>
      <c r="G124" s="160"/>
      <c r="H124" s="161"/>
      <c r="I124" s="160"/>
      <c r="J124" s="198"/>
      <c r="K124" s="163"/>
    </row>
    <row r="125" spans="1:11" ht="22.5" customHeight="1" x14ac:dyDescent="0.35">
      <c r="A125" s="127">
        <f t="shared" si="0"/>
        <v>1</v>
      </c>
      <c r="B125" s="127">
        <v>2</v>
      </c>
      <c r="C125" s="193"/>
      <c r="D125" s="194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237" t="s">
        <v>237</v>
      </c>
      <c r="G125" s="151">
        <v>9003</v>
      </c>
      <c r="H125" s="260" t="s">
        <v>406</v>
      </c>
      <c r="I125" s="151" t="s">
        <v>81</v>
      </c>
      <c r="J125" s="195">
        <v>3</v>
      </c>
      <c r="K125" s="154" t="s">
        <v>57</v>
      </c>
    </row>
    <row r="126" spans="1:11" ht="22.5" customHeight="1" x14ac:dyDescent="0.25">
      <c r="C126" s="193"/>
      <c r="D126" s="201" t="str">
        <f>D125</f>
        <v>Tue</v>
      </c>
      <c r="E126" s="202">
        <f>E125</f>
        <v>44530</v>
      </c>
      <c r="F126" s="237" t="s">
        <v>419</v>
      </c>
      <c r="G126" s="151">
        <v>9003</v>
      </c>
      <c r="H126" s="251" t="s">
        <v>396</v>
      </c>
      <c r="I126" s="151" t="s">
        <v>81</v>
      </c>
      <c r="J126" s="206">
        <v>3</v>
      </c>
      <c r="K126" s="154" t="s">
        <v>57</v>
      </c>
    </row>
    <row r="127" spans="1:11" ht="22.5" customHeight="1" x14ac:dyDescent="0.25">
      <c r="C127" s="193"/>
      <c r="D127" s="201" t="str">
        <f t="shared" ref="D127:E129" si="25">D126</f>
        <v>Tue</v>
      </c>
      <c r="E127" s="202">
        <f t="shared" si="25"/>
        <v>44530</v>
      </c>
      <c r="F127" s="203" t="s">
        <v>166</v>
      </c>
      <c r="G127" s="204">
        <v>9002</v>
      </c>
      <c r="H127" s="251" t="s">
        <v>407</v>
      </c>
      <c r="I127" s="151" t="s">
        <v>81</v>
      </c>
      <c r="J127" s="206">
        <v>2</v>
      </c>
      <c r="K127" s="154" t="s">
        <v>57</v>
      </c>
    </row>
    <row r="128" spans="1:11" ht="22.5" customHeight="1" x14ac:dyDescent="0.25">
      <c r="C128" s="193"/>
      <c r="D128" s="201" t="str">
        <f t="shared" si="25"/>
        <v>Tue</v>
      </c>
      <c r="E128" s="202">
        <f t="shared" si="25"/>
        <v>44530</v>
      </c>
      <c r="F128" s="203"/>
      <c r="G128" s="204"/>
      <c r="H128" s="205"/>
      <c r="I128" s="204"/>
      <c r="J128" s="206"/>
      <c r="K128" s="154"/>
    </row>
    <row r="129" spans="1:11" ht="22.5" customHeight="1" thickBot="1" x14ac:dyDescent="0.3">
      <c r="C129" s="193"/>
      <c r="D129" s="232" t="str">
        <f t="shared" si="25"/>
        <v>Tue</v>
      </c>
      <c r="E129" s="172">
        <f t="shared" si="25"/>
        <v>44530</v>
      </c>
      <c r="F129" s="173"/>
      <c r="G129" s="174"/>
      <c r="H129" s="233"/>
      <c r="I129" s="174"/>
      <c r="J129" s="234"/>
      <c r="K129" s="177"/>
    </row>
    <row r="130" spans="1:11" ht="22.5" customHeight="1" x14ac:dyDescent="0.25">
      <c r="A130" s="127">
        <f t="shared" si="0"/>
        <v>1</v>
      </c>
      <c r="B130" s="127">
        <v>3</v>
      </c>
      <c r="C130" s="193"/>
    </row>
    <row r="131" spans="1:11" ht="22.5" customHeight="1" x14ac:dyDescent="0.25">
      <c r="C131" s="193"/>
    </row>
    <row r="132" spans="1:11" ht="22.5" customHeight="1" x14ac:dyDescent="0.25">
      <c r="C132" s="193"/>
    </row>
    <row r="133" spans="1:11" ht="22.5" customHeight="1" x14ac:dyDescent="0.25">
      <c r="C133" s="193"/>
    </row>
    <row r="134" spans="1:11" ht="22.5" customHeight="1" thickBot="1" x14ac:dyDescent="0.3">
      <c r="C134" s="2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3" type="noConversion"/>
  <conditionalFormatting sqref="C11:C15 C130:C134 C26:C124">
    <cfRule type="expression" dxfId="245" priority="97" stopIfTrue="1">
      <formula>IF($A11=1,B11,)</formula>
    </cfRule>
    <cfRule type="expression" dxfId="244" priority="98" stopIfTrue="1">
      <formula>IF($A11="",B11,)</formula>
    </cfRule>
  </conditionalFormatting>
  <conditionalFormatting sqref="E11:E15">
    <cfRule type="expression" dxfId="243" priority="99" stopIfTrue="1">
      <formula>IF($A11="",B11,"")</formula>
    </cfRule>
  </conditionalFormatting>
  <conditionalFormatting sqref="E26:E124">
    <cfRule type="expression" dxfId="242" priority="100" stopIfTrue="1">
      <formula>IF($A26&lt;&gt;1,B26,"")</formula>
    </cfRule>
  </conditionalFormatting>
  <conditionalFormatting sqref="D11:D15 D26:D124">
    <cfRule type="expression" dxfId="241" priority="101" stopIfTrue="1">
      <formula>IF($A11="",B11,)</formula>
    </cfRule>
  </conditionalFormatting>
  <conditionalFormatting sqref="G11:G20 G90:G91 G95:G97 G100:G102 G106:G119 G26:G84">
    <cfRule type="expression" dxfId="240" priority="102" stopIfTrue="1">
      <formula>#REF!="Freelancer"</formula>
    </cfRule>
    <cfRule type="expression" dxfId="239" priority="103" stopIfTrue="1">
      <formula>#REF!="DTC Int. Staff"</formula>
    </cfRule>
  </conditionalFormatting>
  <conditionalFormatting sqref="G119 G91 G26:G30 G95:G97 G100:G102 G106:G112 G37:G57 G64:G84">
    <cfRule type="expression" dxfId="238" priority="95" stopIfTrue="1">
      <formula>$F$5="Freelancer"</formula>
    </cfRule>
    <cfRule type="expression" dxfId="237" priority="96" stopIfTrue="1">
      <formula>$F$5="DTC Int. Staff"</formula>
    </cfRule>
  </conditionalFormatting>
  <conditionalFormatting sqref="G16:G20">
    <cfRule type="expression" dxfId="236" priority="93" stopIfTrue="1">
      <formula>#REF!="Freelancer"</formula>
    </cfRule>
    <cfRule type="expression" dxfId="235" priority="94" stopIfTrue="1">
      <formula>#REF!="DTC Int. Staff"</formula>
    </cfRule>
  </conditionalFormatting>
  <conditionalFormatting sqref="G16:G20">
    <cfRule type="expression" dxfId="234" priority="91" stopIfTrue="1">
      <formula>$F$5="Freelancer"</formula>
    </cfRule>
    <cfRule type="expression" dxfId="233" priority="92" stopIfTrue="1">
      <formula>$F$5="DTC Int. Staff"</formula>
    </cfRule>
  </conditionalFormatting>
  <conditionalFormatting sqref="G23:G25">
    <cfRule type="expression" dxfId="232" priority="89" stopIfTrue="1">
      <formula>#REF!="Freelancer"</formula>
    </cfRule>
    <cfRule type="expression" dxfId="231" priority="90" stopIfTrue="1">
      <formula>#REF!="DTC Int. Staff"</formula>
    </cfRule>
  </conditionalFormatting>
  <conditionalFormatting sqref="G23:G25">
    <cfRule type="expression" dxfId="230" priority="87" stopIfTrue="1">
      <formula>$F$5="Freelancer"</formula>
    </cfRule>
    <cfRule type="expression" dxfId="229" priority="88" stopIfTrue="1">
      <formula>$F$5="DTC Int. Staff"</formula>
    </cfRule>
  </conditionalFormatting>
  <conditionalFormatting sqref="C125:C129">
    <cfRule type="expression" dxfId="228" priority="84" stopIfTrue="1">
      <formula>IF($A125=1,B125,)</formula>
    </cfRule>
    <cfRule type="expression" dxfId="227" priority="85" stopIfTrue="1">
      <formula>IF($A125="",B125,)</formula>
    </cfRule>
  </conditionalFormatting>
  <conditionalFormatting sqref="D125:D129">
    <cfRule type="expression" dxfId="226" priority="86" stopIfTrue="1">
      <formula>IF($A125="",B125,)</formula>
    </cfRule>
  </conditionalFormatting>
  <conditionalFormatting sqref="E125:E129">
    <cfRule type="expression" dxfId="225" priority="83" stopIfTrue="1">
      <formula>IF($A125&lt;&gt;1,B125,"")</formula>
    </cfRule>
  </conditionalFormatting>
  <conditionalFormatting sqref="G63">
    <cfRule type="expression" dxfId="224" priority="81" stopIfTrue="1">
      <formula>$F$5="Freelancer"</formula>
    </cfRule>
    <cfRule type="expression" dxfId="223" priority="82" stopIfTrue="1">
      <formula>$F$5="DTC Int. Staff"</formula>
    </cfRule>
  </conditionalFormatting>
  <conditionalFormatting sqref="G85:G89">
    <cfRule type="expression" dxfId="222" priority="79" stopIfTrue="1">
      <formula>#REF!="Freelancer"</formula>
    </cfRule>
    <cfRule type="expression" dxfId="221" priority="80" stopIfTrue="1">
      <formula>#REF!="DTC Int. Staff"</formula>
    </cfRule>
  </conditionalFormatting>
  <conditionalFormatting sqref="G85:G89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E17:E20">
    <cfRule type="expression" dxfId="218" priority="75" stopIfTrue="1">
      <formula>IF($A17="",B17,"")</formula>
    </cfRule>
  </conditionalFormatting>
  <conditionalFormatting sqref="D17:D20">
    <cfRule type="expression" dxfId="217" priority="76" stopIfTrue="1">
      <formula>IF($A17="",B17,)</formula>
    </cfRule>
  </conditionalFormatting>
  <conditionalFormatting sqref="E22:E25">
    <cfRule type="expression" dxfId="216" priority="73" stopIfTrue="1">
      <formula>IF($A22="",B22,"")</formula>
    </cfRule>
  </conditionalFormatting>
  <conditionalFormatting sqref="D22:D25">
    <cfRule type="expression" dxfId="215" priority="74" stopIfTrue="1">
      <formula>IF($A22="",B22,)</formula>
    </cfRule>
  </conditionalFormatting>
  <conditionalFormatting sqref="G26">
    <cfRule type="expression" dxfId="214" priority="59" stopIfTrue="1">
      <formula>#REF!="Freelancer"</formula>
    </cfRule>
    <cfRule type="expression" dxfId="213" priority="60" stopIfTrue="1">
      <formula>#REF!="DTC Int. Staff"</formula>
    </cfRule>
  </conditionalFormatting>
  <conditionalFormatting sqref="G26">
    <cfRule type="expression" dxfId="212" priority="57" stopIfTrue="1">
      <formula>$F$5="Freelancer"</formula>
    </cfRule>
    <cfRule type="expression" dxfId="211" priority="58" stopIfTrue="1">
      <formula>$F$5="DTC Int. Staff"</formula>
    </cfRule>
  </conditionalFormatting>
  <conditionalFormatting sqref="G27">
    <cfRule type="expression" dxfId="210" priority="55" stopIfTrue="1">
      <formula>#REF!="Freelancer"</formula>
    </cfRule>
    <cfRule type="expression" dxfId="209" priority="56" stopIfTrue="1">
      <formula>#REF!="DTC Int. Staff"</formula>
    </cfRule>
  </conditionalFormatting>
  <conditionalFormatting sqref="G27">
    <cfRule type="expression" dxfId="208" priority="53" stopIfTrue="1">
      <formula>$F$5="Freelancer"</formula>
    </cfRule>
    <cfRule type="expression" dxfId="207" priority="54" stopIfTrue="1">
      <formula>$F$5="DTC Int. Staff"</formula>
    </cfRule>
  </conditionalFormatting>
  <conditionalFormatting sqref="G28">
    <cfRule type="expression" dxfId="206" priority="51" stopIfTrue="1">
      <formula>#REF!="Freelancer"</formula>
    </cfRule>
    <cfRule type="expression" dxfId="205" priority="52" stopIfTrue="1">
      <formula>#REF!="DTC Int. Staff"</formula>
    </cfRule>
  </conditionalFormatting>
  <conditionalFormatting sqref="G28">
    <cfRule type="expression" dxfId="204" priority="49" stopIfTrue="1">
      <formula>$F$5="Freelancer"</formula>
    </cfRule>
    <cfRule type="expression" dxfId="203" priority="50" stopIfTrue="1">
      <formula>$F$5="DTC Int. Staff"</formula>
    </cfRule>
  </conditionalFormatting>
  <conditionalFormatting sqref="G31">
    <cfRule type="expression" dxfId="202" priority="47" stopIfTrue="1">
      <formula>$F$5="Freelancer"</formula>
    </cfRule>
    <cfRule type="expression" dxfId="201" priority="48" stopIfTrue="1">
      <formula>$F$5="DTC Int. Staff"</formula>
    </cfRule>
  </conditionalFormatting>
  <conditionalFormatting sqref="G31">
    <cfRule type="expression" dxfId="200" priority="45" stopIfTrue="1">
      <formula>#REF!="Freelancer"</formula>
    </cfRule>
    <cfRule type="expression" dxfId="199" priority="46" stopIfTrue="1">
      <formula>#REF!="DTC Int. Staff"</formula>
    </cfRule>
  </conditionalFormatting>
  <conditionalFormatting sqref="G31">
    <cfRule type="expression" dxfId="198" priority="43" stopIfTrue="1">
      <formula>$F$5="Freelancer"</formula>
    </cfRule>
    <cfRule type="expression" dxfId="197" priority="44" stopIfTrue="1">
      <formula>$F$5="DTC Int. Staff"</formula>
    </cfRule>
  </conditionalFormatting>
  <conditionalFormatting sqref="G32">
    <cfRule type="expression" dxfId="196" priority="41" stopIfTrue="1">
      <formula>$F$5="Freelancer"</formula>
    </cfRule>
    <cfRule type="expression" dxfId="195" priority="42" stopIfTrue="1">
      <formula>$F$5="DTC Int. Staff"</formula>
    </cfRule>
  </conditionalFormatting>
  <conditionalFormatting sqref="G32">
    <cfRule type="expression" dxfId="194" priority="39" stopIfTrue="1">
      <formula>#REF!="Freelancer"</formula>
    </cfRule>
    <cfRule type="expression" dxfId="193" priority="40" stopIfTrue="1">
      <formula>#REF!="DTC Int. Staff"</formula>
    </cfRule>
  </conditionalFormatting>
  <conditionalFormatting sqref="G32">
    <cfRule type="expression" dxfId="192" priority="37" stopIfTrue="1">
      <formula>$F$5="Freelancer"</formula>
    </cfRule>
    <cfRule type="expression" dxfId="191" priority="38" stopIfTrue="1">
      <formula>$F$5="DTC Int. Staff"</formula>
    </cfRule>
  </conditionalFormatting>
  <conditionalFormatting sqref="G21:G22">
    <cfRule type="expression" dxfId="190" priority="35" stopIfTrue="1">
      <formula>#REF!="Freelancer"</formula>
    </cfRule>
    <cfRule type="expression" dxfId="189" priority="36" stopIfTrue="1">
      <formula>#REF!="DTC Int. Staff"</formula>
    </cfRule>
  </conditionalFormatting>
  <conditionalFormatting sqref="G21:G22">
    <cfRule type="expression" dxfId="188" priority="33" stopIfTrue="1">
      <formula>$F$5="Freelancer"</formula>
    </cfRule>
    <cfRule type="expression" dxfId="187" priority="34" stopIfTrue="1">
      <formula>$F$5="DTC Int. Staff"</formula>
    </cfRule>
  </conditionalFormatting>
  <conditionalFormatting sqref="G92">
    <cfRule type="expression" dxfId="186" priority="31" stopIfTrue="1">
      <formula>#REF!="Freelancer"</formula>
    </cfRule>
    <cfRule type="expression" dxfId="185" priority="32" stopIfTrue="1">
      <formula>#REF!="DTC Int. Staff"</formula>
    </cfRule>
  </conditionalFormatting>
  <conditionalFormatting sqref="G92">
    <cfRule type="expression" dxfId="184" priority="29" stopIfTrue="1">
      <formula>$F$5="Freelancer"</formula>
    </cfRule>
    <cfRule type="expression" dxfId="183" priority="30" stopIfTrue="1">
      <formula>$F$5="DTC Int. Staff"</formula>
    </cfRule>
  </conditionalFormatting>
  <conditionalFormatting sqref="G93">
    <cfRule type="expression" dxfId="182" priority="27" stopIfTrue="1">
      <formula>#REF!="Freelancer"</formula>
    </cfRule>
    <cfRule type="expression" dxfId="181" priority="28" stopIfTrue="1">
      <formula>#REF!="DTC Int. Staff"</formula>
    </cfRule>
  </conditionalFormatting>
  <conditionalFormatting sqref="G93">
    <cfRule type="expression" dxfId="180" priority="25" stopIfTrue="1">
      <formula>$F$5="Freelancer"</formula>
    </cfRule>
    <cfRule type="expression" dxfId="179" priority="26" stopIfTrue="1">
      <formula>$F$5="DTC Int. Staff"</formula>
    </cfRule>
  </conditionalFormatting>
  <conditionalFormatting sqref="G94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G94">
    <cfRule type="expression" dxfId="176" priority="21" stopIfTrue="1">
      <formula>$F$5="Freelancer"</formula>
    </cfRule>
    <cfRule type="expression" dxfId="175" priority="22" stopIfTrue="1">
      <formula>$F$5="DTC Int. Staff"</formula>
    </cfRule>
  </conditionalFormatting>
  <conditionalFormatting sqref="G98">
    <cfRule type="expression" dxfId="174" priority="19" stopIfTrue="1">
      <formula>#REF!="Freelancer"</formula>
    </cfRule>
    <cfRule type="expression" dxfId="173" priority="20" stopIfTrue="1">
      <formula>#REF!="DTC Int. Staff"</formula>
    </cfRule>
  </conditionalFormatting>
  <conditionalFormatting sqref="G98">
    <cfRule type="expression" dxfId="172" priority="17" stopIfTrue="1">
      <formula>$F$5="Freelancer"</formula>
    </cfRule>
    <cfRule type="expression" dxfId="171" priority="18" stopIfTrue="1">
      <formula>$F$5="DTC Int. Staff"</formula>
    </cfRule>
  </conditionalFormatting>
  <conditionalFormatting sqref="G99">
    <cfRule type="expression" dxfId="170" priority="15" stopIfTrue="1">
      <formula>#REF!="Freelancer"</formula>
    </cfRule>
    <cfRule type="expression" dxfId="169" priority="16" stopIfTrue="1">
      <formula>#REF!="DTC Int. Staff"</formula>
    </cfRule>
  </conditionalFormatting>
  <conditionalFormatting sqref="G99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conditionalFormatting sqref="G103:G105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103:G105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abSelected="1" topLeftCell="D73" zoomScale="90" zoomScaleNormal="90" workbookViewId="0">
      <selection activeCell="O108" sqref="O108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'11_Nov'!F3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'11_Nov'!F4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'11_Nov'!F5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SUM(J10:J145)</f>
        <v>137</v>
      </c>
      <c r="J8" s="139">
        <f>I8/8</f>
        <v>17.125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12</v>
      </c>
      <c r="C10" s="178"/>
      <c r="D10" s="142">
        <v>44531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194" t="str">
        <f>IF(B11=1,"Mo",IF(B11=2,"Tue",IF(B11=3,"Wed",IF(B11=4,"Thu",IF(B11=5,"Fri",IF(B11=6,"Sat",IF(B11=7,"Sun","")))))))</f>
        <v>Wed</v>
      </c>
      <c r="E11" s="149">
        <f>+D10</f>
        <v>44531</v>
      </c>
      <c r="F11" s="316" t="s">
        <v>237</v>
      </c>
      <c r="G11" s="151">
        <v>9003</v>
      </c>
      <c r="H11" s="167" t="s">
        <v>434</v>
      </c>
      <c r="I11" s="151" t="s">
        <v>81</v>
      </c>
      <c r="J11" s="195">
        <v>4</v>
      </c>
      <c r="K11" s="226" t="s">
        <v>57</v>
      </c>
    </row>
    <row r="12" spans="1:11" ht="22.5" customHeight="1" x14ac:dyDescent="0.25">
      <c r="C12" s="227"/>
      <c r="D12" s="194" t="str">
        <f>D11</f>
        <v>Wed</v>
      </c>
      <c r="E12" s="149">
        <f>E11</f>
        <v>44531</v>
      </c>
      <c r="F12" s="150" t="s">
        <v>418</v>
      </c>
      <c r="G12" s="151">
        <v>9003</v>
      </c>
      <c r="H12" s="167" t="s">
        <v>435</v>
      </c>
      <c r="I12" s="151" t="s">
        <v>81</v>
      </c>
      <c r="J12" s="195">
        <v>2</v>
      </c>
      <c r="K12" s="226" t="s">
        <v>57</v>
      </c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44531</v>
      </c>
      <c r="F13" s="316" t="s">
        <v>437</v>
      </c>
      <c r="G13" s="151">
        <v>9003</v>
      </c>
      <c r="H13" s="167" t="s">
        <v>436</v>
      </c>
      <c r="I13" s="151" t="s">
        <v>81</v>
      </c>
      <c r="J13" s="195">
        <v>4</v>
      </c>
      <c r="K13" s="226" t="s">
        <v>57</v>
      </c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44531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44531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44532</v>
      </c>
      <c r="F16" s="159"/>
      <c r="G16" s="160">
        <v>9015</v>
      </c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44532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44532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44532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44532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44533</v>
      </c>
      <c r="F21" s="150" t="s">
        <v>237</v>
      </c>
      <c r="G21" s="151">
        <v>9003</v>
      </c>
      <c r="H21" s="167" t="s">
        <v>434</v>
      </c>
      <c r="I21" s="151" t="s">
        <v>81</v>
      </c>
      <c r="J21" s="195">
        <v>5</v>
      </c>
      <c r="K21" s="226" t="s">
        <v>57</v>
      </c>
    </row>
    <row r="22" spans="1:11" ht="22.5" customHeight="1" x14ac:dyDescent="0.25">
      <c r="C22" s="193"/>
      <c r="D22" s="194" t="str">
        <f>D21</f>
        <v>Fri</v>
      </c>
      <c r="E22" s="149">
        <f>E21</f>
        <v>44533</v>
      </c>
      <c r="F22" s="150" t="s">
        <v>418</v>
      </c>
      <c r="G22" s="151">
        <v>9003</v>
      </c>
      <c r="H22" s="167" t="s">
        <v>435</v>
      </c>
      <c r="I22" s="151" t="s">
        <v>81</v>
      </c>
      <c r="J22" s="195">
        <v>1</v>
      </c>
      <c r="K22" s="226" t="s">
        <v>57</v>
      </c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44533</v>
      </c>
      <c r="F23" s="150" t="s">
        <v>437</v>
      </c>
      <c r="G23" s="151">
        <v>9003</v>
      </c>
      <c r="H23" s="167" t="s">
        <v>436</v>
      </c>
      <c r="I23" s="151" t="s">
        <v>81</v>
      </c>
      <c r="J23" s="195">
        <v>2</v>
      </c>
      <c r="K23" s="226" t="s">
        <v>57</v>
      </c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44533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44533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44534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44535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44536</v>
      </c>
      <c r="F28" s="150"/>
      <c r="G28" s="151">
        <v>9014</v>
      </c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44536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44536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44536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44536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44537</v>
      </c>
      <c r="F33" s="159" t="s">
        <v>237</v>
      </c>
      <c r="G33" s="159">
        <v>9003</v>
      </c>
      <c r="H33" s="161" t="s">
        <v>434</v>
      </c>
      <c r="I33" s="160" t="s">
        <v>81</v>
      </c>
      <c r="J33" s="198">
        <v>8</v>
      </c>
      <c r="K33" s="163" t="s">
        <v>57</v>
      </c>
    </row>
    <row r="34" spans="1:11" ht="22.5" customHeight="1" x14ac:dyDescent="0.25">
      <c r="C34" s="193"/>
      <c r="D34" s="197" t="str">
        <f>D33</f>
        <v>Tue</v>
      </c>
      <c r="E34" s="158">
        <f>E33</f>
        <v>44537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44537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44537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44537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44538</v>
      </c>
      <c r="F38" s="150" t="s">
        <v>237</v>
      </c>
      <c r="G38" s="151">
        <v>9003</v>
      </c>
      <c r="H38" s="167" t="s">
        <v>434</v>
      </c>
      <c r="I38" s="151" t="s">
        <v>81</v>
      </c>
      <c r="J38" s="195">
        <v>4</v>
      </c>
      <c r="K38" s="154" t="s">
        <v>57</v>
      </c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44538</v>
      </c>
      <c r="F39" s="316" t="s">
        <v>415</v>
      </c>
      <c r="G39" s="151">
        <v>9002</v>
      </c>
      <c r="H39" s="167" t="s">
        <v>433</v>
      </c>
      <c r="I39" s="151" t="s">
        <v>81</v>
      </c>
      <c r="J39" s="195">
        <v>4</v>
      </c>
      <c r="K39" s="154" t="s">
        <v>57</v>
      </c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44538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44538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44538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44539</v>
      </c>
      <c r="F43" s="160" t="s">
        <v>415</v>
      </c>
      <c r="G43" s="160">
        <v>9002</v>
      </c>
      <c r="H43" s="161" t="s">
        <v>433</v>
      </c>
      <c r="I43" s="160" t="s">
        <v>81</v>
      </c>
      <c r="J43" s="198">
        <v>3</v>
      </c>
      <c r="K43" s="163" t="s">
        <v>57</v>
      </c>
    </row>
    <row r="44" spans="1:11" ht="22.5" customHeight="1" x14ac:dyDescent="0.25">
      <c r="C44" s="193"/>
      <c r="D44" s="197" t="str">
        <f>D43</f>
        <v>Thu</v>
      </c>
      <c r="E44" s="158">
        <f>E43</f>
        <v>44539</v>
      </c>
      <c r="F44" s="160" t="s">
        <v>441</v>
      </c>
      <c r="G44" s="160">
        <v>9003</v>
      </c>
      <c r="H44" s="161" t="s">
        <v>430</v>
      </c>
      <c r="I44" s="160" t="s">
        <v>81</v>
      </c>
      <c r="J44" s="198">
        <v>6</v>
      </c>
      <c r="K44" s="163" t="s">
        <v>57</v>
      </c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44539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44539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44539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44540</v>
      </c>
      <c r="F48" s="150"/>
      <c r="G48" s="151">
        <v>9014</v>
      </c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44540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44540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44540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44540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44541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44542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44543</v>
      </c>
      <c r="F55" s="316" t="s">
        <v>441</v>
      </c>
      <c r="G55" s="151">
        <v>9003</v>
      </c>
      <c r="H55" s="167" t="s">
        <v>430</v>
      </c>
      <c r="I55" s="151" t="s">
        <v>81</v>
      </c>
      <c r="J55" s="195">
        <v>3</v>
      </c>
      <c r="K55" s="154" t="s">
        <v>57</v>
      </c>
    </row>
    <row r="56" spans="1:11" ht="22.5" customHeight="1" x14ac:dyDescent="0.25">
      <c r="C56" s="193"/>
      <c r="D56" s="194" t="str">
        <f>D55</f>
        <v>Mo</v>
      </c>
      <c r="E56" s="149">
        <f>E55</f>
        <v>44543</v>
      </c>
      <c r="F56" s="150"/>
      <c r="G56" s="151">
        <v>9004</v>
      </c>
      <c r="H56" s="167" t="s">
        <v>431</v>
      </c>
      <c r="I56" s="151" t="s">
        <v>81</v>
      </c>
      <c r="J56" s="195">
        <v>4</v>
      </c>
      <c r="K56" s="154" t="s">
        <v>57</v>
      </c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44543</v>
      </c>
      <c r="F57" s="316" t="s">
        <v>415</v>
      </c>
      <c r="G57" s="151">
        <v>9002</v>
      </c>
      <c r="H57" s="167" t="s">
        <v>432</v>
      </c>
      <c r="I57" s="151" t="s">
        <v>81</v>
      </c>
      <c r="J57" s="195">
        <v>2</v>
      </c>
      <c r="K57" s="154" t="s">
        <v>57</v>
      </c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44543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44543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44544</v>
      </c>
      <c r="F60" s="159" t="s">
        <v>441</v>
      </c>
      <c r="G60" s="159">
        <v>9003</v>
      </c>
      <c r="H60" s="161" t="s">
        <v>430</v>
      </c>
      <c r="I60" s="160" t="s">
        <v>81</v>
      </c>
      <c r="J60" s="198">
        <v>7</v>
      </c>
      <c r="K60" s="163" t="s">
        <v>57</v>
      </c>
    </row>
    <row r="61" spans="1:11" ht="22.5" customHeight="1" x14ac:dyDescent="0.25">
      <c r="C61" s="193"/>
      <c r="D61" s="197" t="str">
        <f>D60</f>
        <v>Tue</v>
      </c>
      <c r="E61" s="158">
        <f>E60</f>
        <v>44544</v>
      </c>
      <c r="F61" s="159" t="s">
        <v>415</v>
      </c>
      <c r="G61" s="159">
        <v>9002</v>
      </c>
      <c r="H61" s="161" t="s">
        <v>432</v>
      </c>
      <c r="I61" s="160" t="s">
        <v>81</v>
      </c>
      <c r="J61" s="198">
        <v>2</v>
      </c>
      <c r="K61" s="163" t="s">
        <v>57</v>
      </c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44544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44544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44544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44545</v>
      </c>
      <c r="F65" s="150" t="s">
        <v>419</v>
      </c>
      <c r="G65" s="151">
        <v>9003</v>
      </c>
      <c r="H65" s="167" t="s">
        <v>428</v>
      </c>
      <c r="I65" s="151" t="s">
        <v>81</v>
      </c>
      <c r="J65" s="195">
        <v>4</v>
      </c>
      <c r="K65" s="154" t="s">
        <v>57</v>
      </c>
    </row>
    <row r="66" spans="1:11" ht="22.5" customHeight="1" x14ac:dyDescent="0.25">
      <c r="C66" s="193"/>
      <c r="D66" s="194" t="str">
        <f>D65</f>
        <v>Wed</v>
      </c>
      <c r="E66" s="149">
        <f>E65</f>
        <v>44545</v>
      </c>
      <c r="F66" s="150" t="s">
        <v>441</v>
      </c>
      <c r="G66" s="151">
        <v>9003</v>
      </c>
      <c r="H66" s="167" t="s">
        <v>430</v>
      </c>
      <c r="I66" s="151" t="s">
        <v>81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44545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44545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44545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44546</v>
      </c>
      <c r="F70" s="159" t="s">
        <v>419</v>
      </c>
      <c r="G70" s="159">
        <v>9003</v>
      </c>
      <c r="H70" s="161" t="s">
        <v>428</v>
      </c>
      <c r="I70" s="160" t="s">
        <v>81</v>
      </c>
      <c r="J70" s="198">
        <v>8</v>
      </c>
      <c r="K70" s="163" t="s">
        <v>57</v>
      </c>
    </row>
    <row r="71" spans="1:11" ht="22.5" customHeight="1" x14ac:dyDescent="0.25">
      <c r="C71" s="193"/>
      <c r="D71" s="197" t="str">
        <f>D70</f>
        <v>Thu</v>
      </c>
      <c r="E71" s="158">
        <f>E70</f>
        <v>44546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44546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44546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44546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44547</v>
      </c>
      <c r="F75" s="316" t="s">
        <v>438</v>
      </c>
      <c r="G75" s="151">
        <v>9003</v>
      </c>
      <c r="H75" s="167" t="s">
        <v>426</v>
      </c>
      <c r="I75" s="151" t="s">
        <v>81</v>
      </c>
      <c r="J75" s="195">
        <v>4</v>
      </c>
      <c r="K75" s="154" t="s">
        <v>57</v>
      </c>
    </row>
    <row r="76" spans="1:11" ht="22.5" customHeight="1" x14ac:dyDescent="0.25">
      <c r="C76" s="193"/>
      <c r="D76" s="194" t="str">
        <f>D75</f>
        <v>Fri</v>
      </c>
      <c r="E76" s="149">
        <f>E75</f>
        <v>44547</v>
      </c>
      <c r="F76" s="150" t="s">
        <v>440</v>
      </c>
      <c r="G76" s="151">
        <v>9003</v>
      </c>
      <c r="H76" s="167" t="s">
        <v>427</v>
      </c>
      <c r="I76" s="151" t="s">
        <v>81</v>
      </c>
      <c r="J76" s="195">
        <v>4</v>
      </c>
      <c r="K76" s="154" t="s">
        <v>57</v>
      </c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44547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44547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44547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44548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44549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44550</v>
      </c>
      <c r="F82" s="150" t="s">
        <v>438</v>
      </c>
      <c r="G82" s="151">
        <v>9003</v>
      </c>
      <c r="H82" s="167" t="s">
        <v>426</v>
      </c>
      <c r="I82" s="151" t="s">
        <v>81</v>
      </c>
      <c r="J82" s="195">
        <v>2</v>
      </c>
      <c r="K82" s="154" t="s">
        <v>57</v>
      </c>
    </row>
    <row r="83" spans="1:11" ht="22.5" customHeight="1" x14ac:dyDescent="0.25">
      <c r="C83" s="193"/>
      <c r="D83" s="194" t="str">
        <f>D82</f>
        <v>Mo</v>
      </c>
      <c r="E83" s="149">
        <f>E82</f>
        <v>44550</v>
      </c>
      <c r="F83" s="150" t="s">
        <v>440</v>
      </c>
      <c r="G83" s="151">
        <v>9003</v>
      </c>
      <c r="H83" s="167" t="s">
        <v>427</v>
      </c>
      <c r="I83" s="151" t="s">
        <v>81</v>
      </c>
      <c r="J83" s="195">
        <v>4</v>
      </c>
      <c r="K83" s="154" t="s">
        <v>57</v>
      </c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44550</v>
      </c>
      <c r="F84" s="150" t="s">
        <v>419</v>
      </c>
      <c r="G84" s="151">
        <v>9003</v>
      </c>
      <c r="H84" s="167" t="s">
        <v>428</v>
      </c>
      <c r="I84" s="151" t="s">
        <v>81</v>
      </c>
      <c r="J84" s="195">
        <v>2</v>
      </c>
      <c r="K84" s="154" t="s">
        <v>57</v>
      </c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44550</v>
      </c>
      <c r="F85" s="150" t="s">
        <v>439</v>
      </c>
      <c r="G85" s="151">
        <v>9003</v>
      </c>
      <c r="H85" s="167" t="s">
        <v>429</v>
      </c>
      <c r="I85" s="151" t="s">
        <v>81</v>
      </c>
      <c r="J85" s="195">
        <v>2</v>
      </c>
      <c r="K85" s="154" t="s">
        <v>57</v>
      </c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44550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44551</v>
      </c>
      <c r="F87" s="151" t="s">
        <v>438</v>
      </c>
      <c r="G87" s="151">
        <v>9003</v>
      </c>
      <c r="H87" s="167" t="s">
        <v>426</v>
      </c>
      <c r="I87" s="160" t="s">
        <v>81</v>
      </c>
      <c r="J87" s="198">
        <v>2</v>
      </c>
      <c r="K87" s="154" t="s">
        <v>57</v>
      </c>
    </row>
    <row r="88" spans="1:11" ht="22.5" customHeight="1" x14ac:dyDescent="0.25">
      <c r="C88" s="193"/>
      <c r="D88" s="197" t="str">
        <f>D87</f>
        <v>Tue</v>
      </c>
      <c r="E88" s="158">
        <f>E87</f>
        <v>44551</v>
      </c>
      <c r="F88" s="151" t="s">
        <v>440</v>
      </c>
      <c r="G88" s="151">
        <v>9003</v>
      </c>
      <c r="H88" s="167" t="s">
        <v>427</v>
      </c>
      <c r="I88" s="160" t="s">
        <v>81</v>
      </c>
      <c r="J88" s="198">
        <v>2</v>
      </c>
      <c r="K88" s="154" t="s">
        <v>57</v>
      </c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44551</v>
      </c>
      <c r="F89" s="151" t="s">
        <v>419</v>
      </c>
      <c r="G89" s="151">
        <v>9003</v>
      </c>
      <c r="H89" s="167" t="s">
        <v>428</v>
      </c>
      <c r="I89" s="160" t="s">
        <v>81</v>
      </c>
      <c r="J89" s="198">
        <v>2</v>
      </c>
      <c r="K89" s="154" t="s">
        <v>57</v>
      </c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44551</v>
      </c>
      <c r="F90" s="151" t="s">
        <v>439</v>
      </c>
      <c r="G90" s="151">
        <v>9003</v>
      </c>
      <c r="H90" s="167" t="s">
        <v>429</v>
      </c>
      <c r="I90" s="160" t="s">
        <v>81</v>
      </c>
      <c r="J90" s="198">
        <v>2</v>
      </c>
      <c r="K90" s="154" t="s">
        <v>57</v>
      </c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44551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44552</v>
      </c>
      <c r="F92" s="150" t="s">
        <v>440</v>
      </c>
      <c r="G92" s="151">
        <v>9003</v>
      </c>
      <c r="H92" s="167" t="s">
        <v>423</v>
      </c>
      <c r="I92" s="151" t="s">
        <v>81</v>
      </c>
      <c r="J92" s="195">
        <v>5</v>
      </c>
      <c r="K92" s="154" t="s">
        <v>57</v>
      </c>
    </row>
    <row r="93" spans="1:11" ht="22.5" customHeight="1" x14ac:dyDescent="0.25">
      <c r="C93" s="193"/>
      <c r="D93" s="194" t="str">
        <f>D92</f>
        <v>Wed</v>
      </c>
      <c r="E93" s="149">
        <f>E92</f>
        <v>44552</v>
      </c>
      <c r="F93" s="150" t="s">
        <v>439</v>
      </c>
      <c r="G93" s="151">
        <v>9003</v>
      </c>
      <c r="H93" s="167" t="s">
        <v>429</v>
      </c>
      <c r="I93" s="151" t="s">
        <v>81</v>
      </c>
      <c r="J93" s="195">
        <v>4</v>
      </c>
      <c r="K93" s="154" t="s">
        <v>57</v>
      </c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44552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44552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44552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44552</v>
      </c>
      <c r="F97" s="150"/>
      <c r="G97" s="151"/>
      <c r="H97" s="315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44553</v>
      </c>
      <c r="F98" s="159" t="s">
        <v>419</v>
      </c>
      <c r="G98" s="159">
        <v>9003</v>
      </c>
      <c r="H98" s="161" t="s">
        <v>424</v>
      </c>
      <c r="I98" s="160" t="s">
        <v>81</v>
      </c>
      <c r="J98" s="198">
        <v>3</v>
      </c>
      <c r="K98" s="154" t="s">
        <v>57</v>
      </c>
    </row>
    <row r="99" spans="1:11" ht="22.5" customHeight="1" x14ac:dyDescent="0.25">
      <c r="C99" s="193"/>
      <c r="D99" s="197" t="str">
        <f>D98</f>
        <v>Thu</v>
      </c>
      <c r="E99" s="158">
        <f>E98</f>
        <v>44553</v>
      </c>
      <c r="F99" s="159"/>
      <c r="G99" s="159">
        <v>9003</v>
      </c>
      <c r="H99" s="161" t="s">
        <v>425</v>
      </c>
      <c r="I99" s="160" t="s">
        <v>81</v>
      </c>
      <c r="J99" s="198">
        <v>2</v>
      </c>
      <c r="K99" s="154" t="s">
        <v>57</v>
      </c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44553</v>
      </c>
      <c r="F100" s="159" t="s">
        <v>439</v>
      </c>
      <c r="G100" s="159">
        <v>9003</v>
      </c>
      <c r="H100" s="161" t="s">
        <v>429</v>
      </c>
      <c r="I100" s="160" t="s">
        <v>81</v>
      </c>
      <c r="J100" s="198">
        <v>4</v>
      </c>
      <c r="K100" s="163" t="s">
        <v>57</v>
      </c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44553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44553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>IF(B103=1,"Mo",IF(B103=2,"Tue",IF(B103=3,"Wed",IF(B103=4,"Thu",IF(B103=5,"Fri",IF(B103=6,"Sat",IF(B103=7,"Sun","")))))))</f>
        <v>Fri</v>
      </c>
      <c r="E103" s="149">
        <f>+E98+1</f>
        <v>44554</v>
      </c>
      <c r="F103" s="150" t="s">
        <v>440</v>
      </c>
      <c r="G103" s="151">
        <v>9003</v>
      </c>
      <c r="H103" s="167" t="s">
        <v>423</v>
      </c>
      <c r="I103" s="151" t="s">
        <v>81</v>
      </c>
      <c r="J103" s="195">
        <v>4</v>
      </c>
      <c r="K103" s="154" t="s">
        <v>57</v>
      </c>
    </row>
    <row r="104" spans="1:11" ht="22.5" customHeight="1" x14ac:dyDescent="0.25">
      <c r="C104" s="193"/>
      <c r="D104" s="194" t="str">
        <f>D103</f>
        <v>Fri</v>
      </c>
      <c r="E104" s="149">
        <f>E103</f>
        <v>44554</v>
      </c>
      <c r="F104" s="150" t="s">
        <v>439</v>
      </c>
      <c r="G104" s="151">
        <v>9003</v>
      </c>
      <c r="H104" s="167" t="s">
        <v>429</v>
      </c>
      <c r="I104" s="151" t="s">
        <v>81</v>
      </c>
      <c r="J104" s="195">
        <v>4</v>
      </c>
      <c r="K104" s="154" t="s">
        <v>57</v>
      </c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44554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44554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44554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44555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44556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44557</v>
      </c>
      <c r="F110" s="150" t="s">
        <v>439</v>
      </c>
      <c r="G110" s="151">
        <v>9003</v>
      </c>
      <c r="H110" s="167" t="s">
        <v>429</v>
      </c>
      <c r="I110" s="151" t="s">
        <v>81</v>
      </c>
      <c r="J110" s="195">
        <v>4</v>
      </c>
      <c r="K110" s="154" t="s">
        <v>57</v>
      </c>
    </row>
    <row r="111" spans="1:11" ht="22.5" customHeight="1" x14ac:dyDescent="0.25">
      <c r="C111" s="193"/>
      <c r="D111" s="194" t="str">
        <f>D110</f>
        <v>Mo</v>
      </c>
      <c r="E111" s="149">
        <f>E110</f>
        <v>44557</v>
      </c>
      <c r="F111" s="150" t="s">
        <v>438</v>
      </c>
      <c r="G111" s="151">
        <v>9003</v>
      </c>
      <c r="H111" s="167" t="s">
        <v>426</v>
      </c>
      <c r="I111" s="151" t="s">
        <v>81</v>
      </c>
      <c r="J111" s="195">
        <v>4</v>
      </c>
      <c r="K111" s="154" t="s">
        <v>57</v>
      </c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44557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44557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44557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44558</v>
      </c>
      <c r="F115" s="159"/>
      <c r="G115" s="160">
        <v>9010</v>
      </c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44558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44558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44558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44558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44559</v>
      </c>
      <c r="F120" s="150"/>
      <c r="G120" s="150">
        <v>9010</v>
      </c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44559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44559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44559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44559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44560</v>
      </c>
      <c r="F125" s="159"/>
      <c r="G125" s="160">
        <v>9010</v>
      </c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44560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44560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44560</v>
      </c>
      <c r="F128" s="210"/>
      <c r="G128" s="211"/>
      <c r="H128" s="212"/>
      <c r="I128" s="211"/>
      <c r="J128" s="213"/>
      <c r="K128" s="163"/>
    </row>
    <row r="129" spans="3:11" ht="21.75" customHeight="1" x14ac:dyDescent="0.25">
      <c r="C129" s="207"/>
      <c r="D129" s="208" t="str">
        <f t="shared" si="26"/>
        <v>Thu</v>
      </c>
      <c r="E129" s="209">
        <f t="shared" si="26"/>
        <v>44560</v>
      </c>
      <c r="F129" s="210"/>
      <c r="G129" s="211"/>
      <c r="H129" s="212"/>
      <c r="I129" s="211"/>
      <c r="J129" s="213"/>
      <c r="K129" s="163"/>
    </row>
    <row r="130" spans="3:11" ht="21.75" customHeight="1" x14ac:dyDescent="0.25">
      <c r="C130" s="207"/>
      <c r="D130" s="201" t="str">
        <f>IF(B103=1,"Mo",IF(B103=2,"Tue",IF(B103=3,"Wed",IF(B103=4,"Thu",IF(B103=5,"Fri",IF(B103=6,"Sat",IF(B103=7,"Sun","")))))))</f>
        <v>Fri</v>
      </c>
      <c r="E130" s="202">
        <f>IF(MONTH(E125+1)&gt;MONTH(E125),"",E125+1)</f>
        <v>44561</v>
      </c>
      <c r="F130" s="203"/>
      <c r="G130" s="203"/>
      <c r="H130" s="205"/>
      <c r="I130" s="204"/>
      <c r="J130" s="206"/>
      <c r="K130" s="154"/>
    </row>
    <row r="131" spans="3:11" ht="21.75" customHeight="1" x14ac:dyDescent="0.25">
      <c r="C131" s="207"/>
      <c r="D131" s="201" t="str">
        <f>D130</f>
        <v>Fri</v>
      </c>
      <c r="E131" s="202">
        <f>E130</f>
        <v>44561</v>
      </c>
      <c r="F131" s="203"/>
      <c r="G131" s="204"/>
      <c r="H131" s="205"/>
      <c r="I131" s="204"/>
      <c r="J131" s="206"/>
      <c r="K131" s="154"/>
    </row>
    <row r="132" spans="3:11" ht="21.75" customHeight="1" x14ac:dyDescent="0.25">
      <c r="C132" s="207"/>
      <c r="D132" s="201" t="str">
        <f t="shared" ref="D132:E134" si="27">D131</f>
        <v>Fri</v>
      </c>
      <c r="E132" s="202">
        <f t="shared" si="27"/>
        <v>44561</v>
      </c>
      <c r="F132" s="203"/>
      <c r="G132" s="204"/>
      <c r="H132" s="205"/>
      <c r="I132" s="204"/>
      <c r="J132" s="206"/>
      <c r="K132" s="154"/>
    </row>
    <row r="133" spans="3:11" ht="21.75" customHeight="1" x14ac:dyDescent="0.25">
      <c r="C133" s="207"/>
      <c r="D133" s="201" t="str">
        <f t="shared" si="27"/>
        <v>Fri</v>
      </c>
      <c r="E133" s="202">
        <f t="shared" si="27"/>
        <v>44561</v>
      </c>
      <c r="F133" s="203"/>
      <c r="G133" s="204"/>
      <c r="H133" s="205"/>
      <c r="I133" s="204"/>
      <c r="J133" s="206"/>
      <c r="K133" s="154"/>
    </row>
    <row r="134" spans="3:11" ht="21.75" customHeight="1" thickBot="1" x14ac:dyDescent="0.3">
      <c r="C134" s="235"/>
      <c r="D134" s="232" t="str">
        <f t="shared" si="27"/>
        <v>Fri</v>
      </c>
      <c r="E134" s="172">
        <f t="shared" si="27"/>
        <v>44561</v>
      </c>
      <c r="F134" s="173"/>
      <c r="G134" s="174"/>
      <c r="H134" s="233"/>
      <c r="I134" s="174"/>
      <c r="J134" s="234"/>
      <c r="K134" s="17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62" priority="157" stopIfTrue="1">
      <formula>IF($A11=1,B11,)</formula>
    </cfRule>
    <cfRule type="expression" dxfId="161" priority="158" stopIfTrue="1">
      <formula>IF($A11="",B11,)</formula>
    </cfRule>
  </conditionalFormatting>
  <conditionalFormatting sqref="E11:E15">
    <cfRule type="expression" dxfId="160" priority="159" stopIfTrue="1">
      <formula>IF($A11="",B11,"")</formula>
    </cfRule>
  </conditionalFormatting>
  <conditionalFormatting sqref="E16:E124">
    <cfRule type="expression" dxfId="159" priority="160" stopIfTrue="1">
      <formula>IF($A16&lt;&gt;1,B16,"")</formula>
    </cfRule>
  </conditionalFormatting>
  <conditionalFormatting sqref="D11:D124">
    <cfRule type="expression" dxfId="158" priority="161" stopIfTrue="1">
      <formula>IF($A11="",B11,)</formula>
    </cfRule>
  </conditionalFormatting>
  <conditionalFormatting sqref="G11:G20 G26:G32 G82:G119 G34:G69 F43:G44 G71:G80">
    <cfRule type="expression" dxfId="157" priority="162" stopIfTrue="1">
      <formula>#REF!="Freelancer"</formula>
    </cfRule>
    <cfRule type="expression" dxfId="156" priority="163" stopIfTrue="1">
      <formula>#REF!="DTC Int. Staff"</formula>
    </cfRule>
  </conditionalFormatting>
  <conditionalFormatting sqref="G115:G119 G26 G34:G53 G60:G69 G87:G108 F43:G44 G71:G80">
    <cfRule type="expression" dxfId="155" priority="155" stopIfTrue="1">
      <formula>$F$5="Freelancer"</formula>
    </cfRule>
    <cfRule type="expression" dxfId="154" priority="156" stopIfTrue="1">
      <formula>$F$5="DTC Int. Staff"</formula>
    </cfRule>
  </conditionalFormatting>
  <conditionalFormatting sqref="G16:G20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16:G20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24:G25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4:G25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C125:C134">
    <cfRule type="expression" dxfId="145" priority="144" stopIfTrue="1">
      <formula>IF($A125=1,B125,)</formula>
    </cfRule>
    <cfRule type="expression" dxfId="144" priority="145" stopIfTrue="1">
      <formula>IF($A125="",B125,)</formula>
    </cfRule>
  </conditionalFormatting>
  <conditionalFormatting sqref="D125:D134">
    <cfRule type="expression" dxfId="143" priority="146" stopIfTrue="1">
      <formula>IF($A125="",B125,)</formula>
    </cfRule>
  </conditionalFormatting>
  <conditionalFormatting sqref="E125:E134">
    <cfRule type="expression" dxfId="142" priority="143" stopIfTrue="1">
      <formula>IF($A125&lt;&gt;1,B125,"")</formula>
    </cfRule>
  </conditionalFormatting>
  <conditionalFormatting sqref="G55:G59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81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81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125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125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21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2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23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55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60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60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65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65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66">
    <cfRule type="expression" dxfId="107" priority="107" stopIfTrue="1">
      <formula>$F$5="Freelancer"</formula>
    </cfRule>
    <cfRule type="expression" dxfId="106" priority="108" stopIfTrue="1">
      <formula>$F$5="DTC Int. Staff"</formula>
    </cfRule>
  </conditionalFormatting>
  <conditionalFormatting sqref="G66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75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75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76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76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82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82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82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8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83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8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84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84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84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8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85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85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87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87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88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8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89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89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90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9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92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9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3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9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8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9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99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9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00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0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0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0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1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87:F9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87:F9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F87 F8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F87 F8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88 F90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F88 F9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585" priority="55" stopIfTrue="1">
      <formula>IF($A11=1,B11,)</formula>
    </cfRule>
    <cfRule type="expression" dxfId="584" priority="56" stopIfTrue="1">
      <formula>IF($A11="",B11,)</formula>
    </cfRule>
  </conditionalFormatting>
  <conditionalFormatting sqref="E11:E15">
    <cfRule type="expression" dxfId="583" priority="57" stopIfTrue="1">
      <formula>IF($A11="",B11,"")</formula>
    </cfRule>
  </conditionalFormatting>
  <conditionalFormatting sqref="E16:E124">
    <cfRule type="expression" dxfId="582" priority="58" stopIfTrue="1">
      <formula>IF($A16&lt;&gt;1,B16,"")</formula>
    </cfRule>
  </conditionalFormatting>
  <conditionalFormatting sqref="D11:D124">
    <cfRule type="expression" dxfId="581" priority="59" stopIfTrue="1">
      <formula>IF($A11="",B11,)</formula>
    </cfRule>
  </conditionalFormatting>
  <conditionalFormatting sqref="G11:G16 G82 G18:G54 G84:G92 G56:G76 G95:G110 G112:G119">
    <cfRule type="expression" dxfId="580" priority="60" stopIfTrue="1">
      <formula>#REF!="Freelancer"</formula>
    </cfRule>
    <cfRule type="expression" dxfId="579" priority="61" stopIfTrue="1">
      <formula>#REF!="DTC Int. Staff"</formula>
    </cfRule>
  </conditionalFormatting>
  <conditionalFormatting sqref="G115:G119 G87:G92 G18:G22 G33:G49 G78:G81 G60:G76 G95:G104">
    <cfRule type="expression" dxfId="578" priority="53" stopIfTrue="1">
      <formula>$F$5="Freelancer"</formula>
    </cfRule>
    <cfRule type="expression" dxfId="577" priority="54" stopIfTrue="1">
      <formula>$F$5="DTC Int. Staff"</formula>
    </cfRule>
  </conditionalFormatting>
  <conditionalFormatting sqref="G16 G78:G81">
    <cfRule type="expression" dxfId="576" priority="51" stopIfTrue="1">
      <formula>#REF!="Freelancer"</formula>
    </cfRule>
    <cfRule type="expression" dxfId="575" priority="52" stopIfTrue="1">
      <formula>#REF!="DTC Int. Staff"</formula>
    </cfRule>
  </conditionalFormatting>
  <conditionalFormatting sqref="G16">
    <cfRule type="expression" dxfId="574" priority="49" stopIfTrue="1">
      <formula>$F$5="Freelancer"</formula>
    </cfRule>
    <cfRule type="expression" dxfId="573" priority="50" stopIfTrue="1">
      <formula>$F$5="DTC Int. Staff"</formula>
    </cfRule>
  </conditionalFormatting>
  <conditionalFormatting sqref="G17">
    <cfRule type="expression" dxfId="572" priority="47" stopIfTrue="1">
      <formula>#REF!="Freelancer"</formula>
    </cfRule>
    <cfRule type="expression" dxfId="571" priority="48" stopIfTrue="1">
      <formula>#REF!="DTC Int. Staff"</formula>
    </cfRule>
  </conditionalFormatting>
  <conditionalFormatting sqref="G17">
    <cfRule type="expression" dxfId="570" priority="45" stopIfTrue="1">
      <formula>$F$5="Freelancer"</formula>
    </cfRule>
    <cfRule type="expression" dxfId="569" priority="46" stopIfTrue="1">
      <formula>$F$5="DTC Int. Staff"</formula>
    </cfRule>
  </conditionalFormatting>
  <conditionalFormatting sqref="C126">
    <cfRule type="expression" dxfId="568" priority="42" stopIfTrue="1">
      <formula>IF($A126=1,B126,)</formula>
    </cfRule>
    <cfRule type="expression" dxfId="567" priority="43" stopIfTrue="1">
      <formula>IF($A126="",B126,)</formula>
    </cfRule>
  </conditionalFormatting>
  <conditionalFormatting sqref="D126">
    <cfRule type="expression" dxfId="566" priority="44" stopIfTrue="1">
      <formula>IF($A126="",B126,)</formula>
    </cfRule>
  </conditionalFormatting>
  <conditionalFormatting sqref="C125">
    <cfRule type="expression" dxfId="565" priority="39" stopIfTrue="1">
      <formula>IF($A125=1,B125,)</formula>
    </cfRule>
    <cfRule type="expression" dxfId="564" priority="40" stopIfTrue="1">
      <formula>IF($A125="",B125,)</formula>
    </cfRule>
  </conditionalFormatting>
  <conditionalFormatting sqref="D125">
    <cfRule type="expression" dxfId="563" priority="41" stopIfTrue="1">
      <formula>IF($A125="",B125,)</formula>
    </cfRule>
  </conditionalFormatting>
  <conditionalFormatting sqref="E125">
    <cfRule type="expression" dxfId="562" priority="38" stopIfTrue="1">
      <formula>IF($A125&lt;&gt;1,B125,"")</formula>
    </cfRule>
  </conditionalFormatting>
  <conditionalFormatting sqref="E126">
    <cfRule type="expression" dxfId="561" priority="37" stopIfTrue="1">
      <formula>IF($A126&lt;&gt;1,B126,"")</formula>
    </cfRule>
  </conditionalFormatting>
  <conditionalFormatting sqref="G56:G59">
    <cfRule type="expression" dxfId="560" priority="35" stopIfTrue="1">
      <formula>$F$5="Freelancer"</formula>
    </cfRule>
    <cfRule type="expression" dxfId="559" priority="36" stopIfTrue="1">
      <formula>$F$5="DTC Int. Staff"</formula>
    </cfRule>
  </conditionalFormatting>
  <conditionalFormatting sqref="H115">
    <cfRule type="expression" dxfId="558" priority="9" stopIfTrue="1">
      <formula>#REF!="Freelancer"</formula>
    </cfRule>
    <cfRule type="expression" dxfId="557" priority="10" stopIfTrue="1">
      <formula>#REF!="DTC Int. Staff"</formula>
    </cfRule>
  </conditionalFormatting>
  <conditionalFormatting sqref="H79">
    <cfRule type="expression" dxfId="556" priority="21" stopIfTrue="1">
      <formula>$F$5="Freelancer"</formula>
    </cfRule>
    <cfRule type="expression" dxfId="555" priority="22" stopIfTrue="1">
      <formula>$F$5="DTC Int. Staff"</formula>
    </cfRule>
  </conditionalFormatting>
  <conditionalFormatting sqref="H79">
    <cfRule type="expression" dxfId="554" priority="19" stopIfTrue="1">
      <formula>#REF!="Freelancer"</formula>
    </cfRule>
    <cfRule type="expression" dxfId="553" priority="20" stopIfTrue="1">
      <formula>#REF!="DTC Int. Staff"</formula>
    </cfRule>
  </conditionalFormatting>
  <conditionalFormatting sqref="F106">
    <cfRule type="expression" dxfId="552" priority="13" stopIfTrue="1">
      <formula>#REF!="Freelancer"</formula>
    </cfRule>
    <cfRule type="expression" dxfId="551" priority="14" stopIfTrue="1">
      <formula>#REF!="DTC Int. Staff"</formula>
    </cfRule>
  </conditionalFormatting>
  <conditionalFormatting sqref="H106">
    <cfRule type="expression" dxfId="550" priority="11" stopIfTrue="1">
      <formula>#REF!="Freelancer"</formula>
    </cfRule>
    <cfRule type="expression" dxfId="549" priority="12" stopIfTrue="1">
      <formula>#REF!="DTC Int. Staff"</formula>
    </cfRule>
  </conditionalFormatting>
  <conditionalFormatting sqref="F115">
    <cfRule type="expression" dxfId="548" priority="7" stopIfTrue="1">
      <formula>#REF!="Freelancer"</formula>
    </cfRule>
    <cfRule type="expression" dxfId="547" priority="8" stopIfTrue="1">
      <formula>#REF!="DTC Int. Staff"</formula>
    </cfRule>
  </conditionalFormatting>
  <conditionalFormatting sqref="H107">
    <cfRule type="expression" dxfId="546" priority="5" stopIfTrue="1">
      <formula>#REF!="Freelancer"</formula>
    </cfRule>
    <cfRule type="expression" dxfId="545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544" priority="43" stopIfTrue="1">
      <formula>IF($A11=1,B11,)</formula>
    </cfRule>
    <cfRule type="expression" dxfId="543" priority="44" stopIfTrue="1">
      <formula>IF($A11="",B11,)</formula>
    </cfRule>
  </conditionalFormatting>
  <conditionalFormatting sqref="E11:E15">
    <cfRule type="expression" dxfId="542" priority="45" stopIfTrue="1">
      <formula>IF($A11="",B11,"")</formula>
    </cfRule>
  </conditionalFormatting>
  <conditionalFormatting sqref="E26:E43 E48 E53:E70 E75 E102 E107:E118 E80:E97">
    <cfRule type="expression" dxfId="541" priority="46" stopIfTrue="1">
      <formula>IF($A26&lt;&gt;1,B26,"")</formula>
    </cfRule>
  </conditionalFormatting>
  <conditionalFormatting sqref="D11:D15 D26:D43 D48 D53:D70 D75 D102 D107:D118 D80:D97">
    <cfRule type="expression" dxfId="540" priority="47" stopIfTrue="1">
      <formula>IF($A11="",B11,)</formula>
    </cfRule>
  </conditionalFormatting>
  <conditionalFormatting sqref="G11:G20 G26:G84 G90:G118">
    <cfRule type="expression" dxfId="539" priority="48" stopIfTrue="1">
      <formula>#REF!="Freelancer"</formula>
    </cfRule>
    <cfRule type="expression" dxfId="538" priority="49" stopIfTrue="1">
      <formula>#REF!="DTC Int. Staff"</formula>
    </cfRule>
  </conditionalFormatting>
  <conditionalFormatting sqref="G118 G26:G30 G37:G57 G64:G84 G91:G111">
    <cfRule type="expression" dxfId="537" priority="41" stopIfTrue="1">
      <formula>$F$5="Freelancer"</formula>
    </cfRule>
    <cfRule type="expression" dxfId="536" priority="42" stopIfTrue="1">
      <formula>$F$5="DTC Int. Staff"</formula>
    </cfRule>
  </conditionalFormatting>
  <conditionalFormatting sqref="G16:G20">
    <cfRule type="expression" dxfId="535" priority="39" stopIfTrue="1">
      <formula>#REF!="Freelancer"</formula>
    </cfRule>
    <cfRule type="expression" dxfId="534" priority="40" stopIfTrue="1">
      <formula>#REF!="DTC Int. Staff"</formula>
    </cfRule>
  </conditionalFormatting>
  <conditionalFormatting sqref="G16:G20">
    <cfRule type="expression" dxfId="533" priority="37" stopIfTrue="1">
      <formula>$F$5="Freelancer"</formula>
    </cfRule>
    <cfRule type="expression" dxfId="532" priority="38" stopIfTrue="1">
      <formula>$F$5="DTC Int. Staff"</formula>
    </cfRule>
  </conditionalFormatting>
  <conditionalFormatting sqref="G21:G25">
    <cfRule type="expression" dxfId="531" priority="35" stopIfTrue="1">
      <formula>#REF!="Freelancer"</formula>
    </cfRule>
    <cfRule type="expression" dxfId="530" priority="36" stopIfTrue="1">
      <formula>#REF!="DTC Int. Staff"</formula>
    </cfRule>
  </conditionalFormatting>
  <conditionalFormatting sqref="G21:G25">
    <cfRule type="expression" dxfId="529" priority="33" stopIfTrue="1">
      <formula>$F$5="Freelancer"</formula>
    </cfRule>
    <cfRule type="expression" dxfId="528" priority="34" stopIfTrue="1">
      <formula>$F$5="DTC Int. Staff"</formula>
    </cfRule>
  </conditionalFormatting>
  <conditionalFormatting sqref="G63">
    <cfRule type="expression" dxfId="527" priority="23" stopIfTrue="1">
      <formula>$F$5="Freelancer"</formula>
    </cfRule>
    <cfRule type="expression" dxfId="526" priority="24" stopIfTrue="1">
      <formula>$F$5="DTC Int. Staff"</formula>
    </cfRule>
  </conditionalFormatting>
  <conditionalFormatting sqref="G85:G89">
    <cfRule type="expression" dxfId="525" priority="21" stopIfTrue="1">
      <formula>#REF!="Freelancer"</formula>
    </cfRule>
    <cfRule type="expression" dxfId="524" priority="22" stopIfTrue="1">
      <formula>#REF!="DTC Int. Staff"</formula>
    </cfRule>
  </conditionalFormatting>
  <conditionalFormatting sqref="G85:G89">
    <cfRule type="expression" dxfId="523" priority="19" stopIfTrue="1">
      <formula>$F$5="Freelancer"</formula>
    </cfRule>
    <cfRule type="expression" dxfId="522" priority="20" stopIfTrue="1">
      <formula>$F$5="DTC Int. Staff"</formula>
    </cfRule>
  </conditionalFormatting>
  <conditionalFormatting sqref="E17:E20">
    <cfRule type="expression" dxfId="521" priority="17" stopIfTrue="1">
      <formula>IF($A17="",B17,"")</formula>
    </cfRule>
  </conditionalFormatting>
  <conditionalFormatting sqref="D17:D20">
    <cfRule type="expression" dxfId="520" priority="18" stopIfTrue="1">
      <formula>IF($A17="",B17,)</formula>
    </cfRule>
  </conditionalFormatting>
  <conditionalFormatting sqref="E22:E25">
    <cfRule type="expression" dxfId="519" priority="15" stopIfTrue="1">
      <formula>IF($A22="",B22,"")</formula>
    </cfRule>
  </conditionalFormatting>
  <conditionalFormatting sqref="D22:D25">
    <cfRule type="expression" dxfId="518" priority="16" stopIfTrue="1">
      <formula>IF($A22="",B22,)</formula>
    </cfRule>
  </conditionalFormatting>
  <conditionalFormatting sqref="E44:E47">
    <cfRule type="expression" dxfId="517" priority="13" stopIfTrue="1">
      <formula>IF($A44="",B44,"")</formula>
    </cfRule>
  </conditionalFormatting>
  <conditionalFormatting sqref="D44:D47">
    <cfRule type="expression" dxfId="516" priority="14" stopIfTrue="1">
      <formula>IF($A44="",B44,)</formula>
    </cfRule>
  </conditionalFormatting>
  <conditionalFormatting sqref="E49:E52">
    <cfRule type="expression" dxfId="515" priority="11" stopIfTrue="1">
      <formula>IF($A49="",B49,"")</formula>
    </cfRule>
  </conditionalFormatting>
  <conditionalFormatting sqref="D49:D52">
    <cfRule type="expression" dxfId="514" priority="12" stopIfTrue="1">
      <formula>IF($A49="",B49,)</formula>
    </cfRule>
  </conditionalFormatting>
  <conditionalFormatting sqref="E71:E74">
    <cfRule type="expression" dxfId="513" priority="9" stopIfTrue="1">
      <formula>IF($A71="",B71,"")</formula>
    </cfRule>
  </conditionalFormatting>
  <conditionalFormatting sqref="D71:D74">
    <cfRule type="expression" dxfId="512" priority="10" stopIfTrue="1">
      <formula>IF($A71="",B71,)</formula>
    </cfRule>
  </conditionalFormatting>
  <conditionalFormatting sqref="E76:E79">
    <cfRule type="expression" dxfId="511" priority="7" stopIfTrue="1">
      <formula>IF($A76="",B76,"")</formula>
    </cfRule>
  </conditionalFormatting>
  <conditionalFormatting sqref="D76:D79">
    <cfRule type="expression" dxfId="510" priority="8" stopIfTrue="1">
      <formula>IF($A76="",B76,)</formula>
    </cfRule>
  </conditionalFormatting>
  <conditionalFormatting sqref="E98:E101">
    <cfRule type="expression" dxfId="509" priority="5" stopIfTrue="1">
      <formula>IF($A98="",B98,"")</formula>
    </cfRule>
  </conditionalFormatting>
  <conditionalFormatting sqref="D98:D101">
    <cfRule type="expression" dxfId="508" priority="6" stopIfTrue="1">
      <formula>IF($A98="",B98,)</formula>
    </cfRule>
  </conditionalFormatting>
  <conditionalFormatting sqref="E98">
    <cfRule type="timePeriod" dxfId="50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06" priority="2" stopIfTrue="1">
      <formula>IF($A103="",B103,"")</formula>
    </cfRule>
  </conditionalFormatting>
  <conditionalFormatting sqref="D103:D106">
    <cfRule type="expression" dxfId="505" priority="3" stopIfTrue="1">
      <formula>IF($A103="",B103,)</formula>
    </cfRule>
  </conditionalFormatting>
  <conditionalFormatting sqref="E103:E106">
    <cfRule type="timePeriod" dxfId="50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503" priority="29" stopIfTrue="1">
      <formula>IF($A11=1,B11,)</formula>
    </cfRule>
    <cfRule type="expression" dxfId="502" priority="30" stopIfTrue="1">
      <formula>IF($A11="",B11,)</formula>
    </cfRule>
  </conditionalFormatting>
  <conditionalFormatting sqref="E11:E15">
    <cfRule type="expression" dxfId="501" priority="31" stopIfTrue="1">
      <formula>IF($A11="",B11,"")</formula>
    </cfRule>
  </conditionalFormatting>
  <conditionalFormatting sqref="E130:E134 E26:E124">
    <cfRule type="expression" dxfId="500" priority="32" stopIfTrue="1">
      <formula>IF($A26&lt;&gt;1,B26,"")</formula>
    </cfRule>
  </conditionalFormatting>
  <conditionalFormatting sqref="D130:D134 D11:D15 D26:D124">
    <cfRule type="expression" dxfId="499" priority="33" stopIfTrue="1">
      <formula>IF($A11="",B11,)</formula>
    </cfRule>
  </conditionalFormatting>
  <conditionalFormatting sqref="G11:G20 G26:G84 G90:G119">
    <cfRule type="expression" dxfId="498" priority="34" stopIfTrue="1">
      <formula>#REF!="Freelancer"</formula>
    </cfRule>
    <cfRule type="expression" dxfId="497" priority="35" stopIfTrue="1">
      <formula>#REF!="DTC Int. Staff"</formula>
    </cfRule>
  </conditionalFormatting>
  <conditionalFormatting sqref="G119 G26:G30 G37:G57 G64:G84 G91:G112">
    <cfRule type="expression" dxfId="496" priority="27" stopIfTrue="1">
      <formula>$F$5="Freelancer"</formula>
    </cfRule>
    <cfRule type="expression" dxfId="495" priority="28" stopIfTrue="1">
      <formula>$F$5="DTC Int. Staff"</formula>
    </cfRule>
  </conditionalFormatting>
  <conditionalFormatting sqref="G16:G20">
    <cfRule type="expression" dxfId="494" priority="25" stopIfTrue="1">
      <formula>#REF!="Freelancer"</formula>
    </cfRule>
    <cfRule type="expression" dxfId="493" priority="26" stopIfTrue="1">
      <formula>#REF!="DTC Int. Staff"</formula>
    </cfRule>
  </conditionalFormatting>
  <conditionalFormatting sqref="G16:G20">
    <cfRule type="expression" dxfId="492" priority="23" stopIfTrue="1">
      <formula>$F$5="Freelancer"</formula>
    </cfRule>
    <cfRule type="expression" dxfId="491" priority="24" stopIfTrue="1">
      <formula>$F$5="DTC Int. Staff"</formula>
    </cfRule>
  </conditionalFormatting>
  <conditionalFormatting sqref="G21:G25">
    <cfRule type="expression" dxfId="490" priority="21" stopIfTrue="1">
      <formula>#REF!="Freelancer"</formula>
    </cfRule>
    <cfRule type="expression" dxfId="489" priority="22" stopIfTrue="1">
      <formula>#REF!="DTC Int. Staff"</formula>
    </cfRule>
  </conditionalFormatting>
  <conditionalFormatting sqref="G21:G25">
    <cfRule type="expression" dxfId="488" priority="19" stopIfTrue="1">
      <formula>$F$5="Freelancer"</formula>
    </cfRule>
    <cfRule type="expression" dxfId="487" priority="20" stopIfTrue="1">
      <formula>$F$5="DTC Int. Staff"</formula>
    </cfRule>
  </conditionalFormatting>
  <conditionalFormatting sqref="C125:C129">
    <cfRule type="expression" dxfId="486" priority="13" stopIfTrue="1">
      <formula>IF($A125=1,B125,)</formula>
    </cfRule>
    <cfRule type="expression" dxfId="485" priority="14" stopIfTrue="1">
      <formula>IF($A125="",B125,)</formula>
    </cfRule>
  </conditionalFormatting>
  <conditionalFormatting sqref="D125:D129">
    <cfRule type="expression" dxfId="484" priority="15" stopIfTrue="1">
      <formula>IF($A125="",B125,)</formula>
    </cfRule>
  </conditionalFormatting>
  <conditionalFormatting sqref="E125:E129">
    <cfRule type="expression" dxfId="483" priority="12" stopIfTrue="1">
      <formula>IF($A125&lt;&gt;1,B125,"")</formula>
    </cfRule>
  </conditionalFormatting>
  <conditionalFormatting sqref="G63">
    <cfRule type="expression" dxfId="482" priority="9" stopIfTrue="1">
      <formula>$F$5="Freelancer"</formula>
    </cfRule>
    <cfRule type="expression" dxfId="481" priority="10" stopIfTrue="1">
      <formula>$F$5="DTC Int. Staff"</formula>
    </cfRule>
  </conditionalFormatting>
  <conditionalFormatting sqref="G85:G89">
    <cfRule type="expression" dxfId="480" priority="7" stopIfTrue="1">
      <formula>#REF!="Freelancer"</formula>
    </cfRule>
    <cfRule type="expression" dxfId="479" priority="8" stopIfTrue="1">
      <formula>#REF!="DTC Int. Staff"</formula>
    </cfRule>
  </conditionalFormatting>
  <conditionalFormatting sqref="G85:G89">
    <cfRule type="expression" dxfId="478" priority="5" stopIfTrue="1">
      <formula>$F$5="Freelancer"</formula>
    </cfRule>
    <cfRule type="expression" dxfId="477" priority="6" stopIfTrue="1">
      <formula>$F$5="DTC Int. Staff"</formula>
    </cfRule>
  </conditionalFormatting>
  <conditionalFormatting sqref="E17:E20">
    <cfRule type="expression" dxfId="476" priority="3" stopIfTrue="1">
      <formula>IF($A17="",B17,"")</formula>
    </cfRule>
  </conditionalFormatting>
  <conditionalFormatting sqref="D17:D20">
    <cfRule type="expression" dxfId="475" priority="4" stopIfTrue="1">
      <formula>IF($A17="",B17,)</formula>
    </cfRule>
  </conditionalFormatting>
  <conditionalFormatting sqref="E22:E25">
    <cfRule type="expression" dxfId="474" priority="1" stopIfTrue="1">
      <formula>IF($A22="",B22,"")</formula>
    </cfRule>
  </conditionalFormatting>
  <conditionalFormatting sqref="D22:D25">
    <cfRule type="expression" dxfId="47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6" zoomScale="90" zoomScaleNormal="90" workbookViewId="0">
      <selection activeCell="F115" sqref="F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72" priority="25" stopIfTrue="1">
      <formula>IF($A11=1,B11,)</formula>
    </cfRule>
    <cfRule type="expression" dxfId="471" priority="26" stopIfTrue="1">
      <formula>IF($A11="",B11,)</formula>
    </cfRule>
  </conditionalFormatting>
  <conditionalFormatting sqref="E11:E15">
    <cfRule type="expression" dxfId="470" priority="27" stopIfTrue="1">
      <formula>IF($A11="",B11,"")</formula>
    </cfRule>
  </conditionalFormatting>
  <conditionalFormatting sqref="E16:E128">
    <cfRule type="expression" dxfId="469" priority="28" stopIfTrue="1">
      <formula>IF($A16&lt;&gt;1,B16,"")</formula>
    </cfRule>
  </conditionalFormatting>
  <conditionalFormatting sqref="D11:D128">
    <cfRule type="expression" dxfId="468" priority="29" stopIfTrue="1">
      <formula>IF($A11="",B11,)</formula>
    </cfRule>
  </conditionalFormatting>
  <conditionalFormatting sqref="G11:G20 G22:G76 G82:G123">
    <cfRule type="expression" dxfId="467" priority="30" stopIfTrue="1">
      <formula>#REF!="Freelancer"</formula>
    </cfRule>
    <cfRule type="expression" dxfId="466" priority="31" stopIfTrue="1">
      <formula>#REF!="DTC Int. Staff"</formula>
    </cfRule>
  </conditionalFormatting>
  <conditionalFormatting sqref="G22 G60:G76 G33:G49 G87:G108 G119:G123">
    <cfRule type="expression" dxfId="465" priority="23" stopIfTrue="1">
      <formula>$F$5="Freelancer"</formula>
    </cfRule>
    <cfRule type="expression" dxfId="464" priority="24" stopIfTrue="1">
      <formula>$F$5="DTC Int. Staff"</formula>
    </cfRule>
  </conditionalFormatting>
  <conditionalFormatting sqref="G16:G20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16:G20">
    <cfRule type="expression" dxfId="461" priority="19" stopIfTrue="1">
      <formula>$F$5="Freelancer"</formula>
    </cfRule>
    <cfRule type="expression" dxfId="460" priority="20" stopIfTrue="1">
      <formula>$F$5="DTC Int. Staff"</formula>
    </cfRule>
  </conditionalFormatting>
  <conditionalFormatting sqref="G21">
    <cfRule type="expression" dxfId="459" priority="17" stopIfTrue="1">
      <formula>#REF!="Freelancer"</formula>
    </cfRule>
    <cfRule type="expression" dxfId="458" priority="18" stopIfTrue="1">
      <formula>#REF!="DTC Int. Staff"</formula>
    </cfRule>
  </conditionalFormatting>
  <conditionalFormatting sqref="G21">
    <cfRule type="expression" dxfId="457" priority="15" stopIfTrue="1">
      <formula>$F$5="Freelancer"</formula>
    </cfRule>
    <cfRule type="expression" dxfId="456" priority="16" stopIfTrue="1">
      <formula>$F$5="DTC Int. Staff"</formula>
    </cfRule>
  </conditionalFormatting>
  <conditionalFormatting sqref="C129:C133">
    <cfRule type="expression" dxfId="455" priority="9" stopIfTrue="1">
      <formula>IF($A129=1,B129,)</formula>
    </cfRule>
    <cfRule type="expression" dxfId="454" priority="10" stopIfTrue="1">
      <formula>IF($A129="",B129,)</formula>
    </cfRule>
  </conditionalFormatting>
  <conditionalFormatting sqref="D129:D133">
    <cfRule type="expression" dxfId="453" priority="11" stopIfTrue="1">
      <formula>IF($A129="",B129,)</formula>
    </cfRule>
  </conditionalFormatting>
  <conditionalFormatting sqref="E129:E133">
    <cfRule type="expression" dxfId="452" priority="8" stopIfTrue="1">
      <formula>IF($A129&lt;&gt;1,B129,"")</formula>
    </cfRule>
  </conditionalFormatting>
  <conditionalFormatting sqref="G55:G59">
    <cfRule type="expression" dxfId="451" priority="5" stopIfTrue="1">
      <formula>$F$5="Freelancer"</formula>
    </cfRule>
    <cfRule type="expression" dxfId="450" priority="6" stopIfTrue="1">
      <formula>$F$5="DTC Int. Staff"</formula>
    </cfRule>
  </conditionalFormatting>
  <conditionalFormatting sqref="G77:G81">
    <cfRule type="expression" dxfId="449" priority="3" stopIfTrue="1">
      <formula>#REF!="Freelancer"</formula>
    </cfRule>
    <cfRule type="expression" dxfId="448" priority="4" stopIfTrue="1">
      <formula>#REF!="DTC Int. Staff"</formula>
    </cfRule>
  </conditionalFormatting>
  <conditionalFormatting sqref="G77:G81">
    <cfRule type="expression" dxfId="447" priority="1" stopIfTrue="1">
      <formula>$F$5="Freelancer"</formula>
    </cfRule>
    <cfRule type="expression" dxfId="4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445" priority="25" stopIfTrue="1">
      <formula>IF($A11=1,B11,)</formula>
    </cfRule>
    <cfRule type="expression" dxfId="444" priority="26" stopIfTrue="1">
      <formula>IF($A11="",B11,)</formula>
    </cfRule>
  </conditionalFormatting>
  <conditionalFormatting sqref="E11">
    <cfRule type="expression" dxfId="443" priority="27" stopIfTrue="1">
      <formula>IF($A11="",B11,"")</formula>
    </cfRule>
  </conditionalFormatting>
  <conditionalFormatting sqref="E12:E119">
    <cfRule type="expression" dxfId="442" priority="28" stopIfTrue="1">
      <formula>IF($A12&lt;&gt;1,B12,"")</formula>
    </cfRule>
  </conditionalFormatting>
  <conditionalFormatting sqref="D11:D119">
    <cfRule type="expression" dxfId="441" priority="29" stopIfTrue="1">
      <formula>IF($A11="",B11,)</formula>
    </cfRule>
  </conditionalFormatting>
  <conditionalFormatting sqref="G11:G12 G82:G118 G18:G76">
    <cfRule type="expression" dxfId="440" priority="30" stopIfTrue="1">
      <formula>#REF!="Freelancer"</formula>
    </cfRule>
    <cfRule type="expression" dxfId="439" priority="31" stopIfTrue="1">
      <formula>#REF!="DTC Int. Staff"</formula>
    </cfRule>
  </conditionalFormatting>
  <conditionalFormatting sqref="G114:G118 G18:G22 G33:G49 G60:G76 G87:G103">
    <cfRule type="expression" dxfId="438" priority="23" stopIfTrue="1">
      <formula>$F$5="Freelancer"</formula>
    </cfRule>
    <cfRule type="expression" dxfId="437" priority="24" stopIfTrue="1">
      <formula>$F$5="DTC Int. Staff"</formula>
    </cfRule>
  </conditionalFormatting>
  <conditionalFormatting sqref="G12">
    <cfRule type="expression" dxfId="436" priority="21" stopIfTrue="1">
      <formula>#REF!="Freelancer"</formula>
    </cfRule>
    <cfRule type="expression" dxfId="435" priority="22" stopIfTrue="1">
      <formula>#REF!="DTC Int. Staff"</formula>
    </cfRule>
  </conditionalFormatting>
  <conditionalFormatting sqref="G12">
    <cfRule type="expression" dxfId="434" priority="19" stopIfTrue="1">
      <formula>$F$5="Freelancer"</formula>
    </cfRule>
    <cfRule type="expression" dxfId="433" priority="20" stopIfTrue="1">
      <formula>$F$5="DTC Int. Staff"</formula>
    </cfRule>
  </conditionalFormatting>
  <conditionalFormatting sqref="G13:G17">
    <cfRule type="expression" dxfId="432" priority="17" stopIfTrue="1">
      <formula>#REF!="Freelancer"</formula>
    </cfRule>
    <cfRule type="expression" dxfId="431" priority="18" stopIfTrue="1">
      <formula>#REF!="DTC Int. Staff"</formula>
    </cfRule>
  </conditionalFormatting>
  <conditionalFormatting sqref="G13:G17">
    <cfRule type="expression" dxfId="430" priority="15" stopIfTrue="1">
      <formula>$F$5="Freelancer"</formula>
    </cfRule>
    <cfRule type="expression" dxfId="429" priority="16" stopIfTrue="1">
      <formula>$F$5="DTC Int. Staff"</formula>
    </cfRule>
  </conditionalFormatting>
  <conditionalFormatting sqref="C121:C125">
    <cfRule type="expression" dxfId="428" priority="12" stopIfTrue="1">
      <formula>IF($A121=1,B121,)</formula>
    </cfRule>
    <cfRule type="expression" dxfId="427" priority="13" stopIfTrue="1">
      <formula>IF($A121="",B121,)</formula>
    </cfRule>
  </conditionalFormatting>
  <conditionalFormatting sqref="D121:D125">
    <cfRule type="expression" dxfId="426" priority="14" stopIfTrue="1">
      <formula>IF($A121="",B121,)</formula>
    </cfRule>
  </conditionalFormatting>
  <conditionalFormatting sqref="C120">
    <cfRule type="expression" dxfId="425" priority="9" stopIfTrue="1">
      <formula>IF($A120=1,B120,)</formula>
    </cfRule>
    <cfRule type="expression" dxfId="424" priority="10" stopIfTrue="1">
      <formula>IF($A120="",B120,)</formula>
    </cfRule>
  </conditionalFormatting>
  <conditionalFormatting sqref="D120">
    <cfRule type="expression" dxfId="423" priority="11" stopIfTrue="1">
      <formula>IF($A120="",B120,)</formula>
    </cfRule>
  </conditionalFormatting>
  <conditionalFormatting sqref="E120">
    <cfRule type="expression" dxfId="422" priority="8" stopIfTrue="1">
      <formula>IF($A120&lt;&gt;1,B120,"")</formula>
    </cfRule>
  </conditionalFormatting>
  <conditionalFormatting sqref="E121:E125">
    <cfRule type="expression" dxfId="421" priority="7" stopIfTrue="1">
      <formula>IF($A121&lt;&gt;1,B121,"")</formula>
    </cfRule>
  </conditionalFormatting>
  <conditionalFormatting sqref="G55:G59">
    <cfRule type="expression" dxfId="420" priority="5" stopIfTrue="1">
      <formula>$F$5="Freelancer"</formula>
    </cfRule>
    <cfRule type="expression" dxfId="419" priority="6" stopIfTrue="1">
      <formula>$F$5="DTC Int. Staff"</formula>
    </cfRule>
  </conditionalFormatting>
  <conditionalFormatting sqref="G77:G81">
    <cfRule type="expression" dxfId="418" priority="3" stopIfTrue="1">
      <formula>#REF!="Freelancer"</formula>
    </cfRule>
    <cfRule type="expression" dxfId="417" priority="4" stopIfTrue="1">
      <formula>#REF!="DTC Int. Staff"</formula>
    </cfRule>
  </conditionalFormatting>
  <conditionalFormatting sqref="G77:G81">
    <cfRule type="expression" dxfId="416" priority="1" stopIfTrue="1">
      <formula>$F$5="Freelancer"</formula>
    </cfRule>
    <cfRule type="expression" dxfId="4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97" zoomScale="90" zoomScaleNormal="90" workbookViewId="0">
      <selection activeCell="F100" sqref="F10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414" priority="29" stopIfTrue="1">
      <formula>IF($A11=1,B11,)</formula>
    </cfRule>
    <cfRule type="expression" dxfId="413" priority="30" stopIfTrue="1">
      <formula>IF($A11="",B11,)</formula>
    </cfRule>
  </conditionalFormatting>
  <conditionalFormatting sqref="E11:E15">
    <cfRule type="expression" dxfId="412" priority="31" stopIfTrue="1">
      <formula>IF($A11="",B11,"")</formula>
    </cfRule>
  </conditionalFormatting>
  <conditionalFormatting sqref="E16:E124">
    <cfRule type="expression" dxfId="411" priority="32" stopIfTrue="1">
      <formula>IF($A16&lt;&gt;1,B16,"")</formula>
    </cfRule>
  </conditionalFormatting>
  <conditionalFormatting sqref="D11:D124">
    <cfRule type="expression" dxfId="410" priority="33" stopIfTrue="1">
      <formula>IF($A11="",B11,)</formula>
    </cfRule>
  </conditionalFormatting>
  <conditionalFormatting sqref="G26:G84 G86:G119 G11:G20">
    <cfRule type="expression" dxfId="409" priority="34" stopIfTrue="1">
      <formula>#REF!="Freelancer"</formula>
    </cfRule>
    <cfRule type="expression" dxfId="408" priority="35" stopIfTrue="1">
      <formula>#REF!="DTC Int. Staff"</formula>
    </cfRule>
  </conditionalFormatting>
  <conditionalFormatting sqref="G26:G30 G33:G57 G60:G84 G87:G112 G115:G119">
    <cfRule type="expression" dxfId="407" priority="27" stopIfTrue="1">
      <formula>$F$5="Freelancer"</formula>
    </cfRule>
    <cfRule type="expression" dxfId="406" priority="28" stopIfTrue="1">
      <formula>$F$5="DTC Int. Staff"</formula>
    </cfRule>
  </conditionalFormatting>
  <conditionalFormatting sqref="G16:G20">
    <cfRule type="expression" dxfId="405" priority="25" stopIfTrue="1">
      <formula>#REF!="Freelancer"</formula>
    </cfRule>
    <cfRule type="expression" dxfId="404" priority="26" stopIfTrue="1">
      <formula>#REF!="DTC Int. Staff"</formula>
    </cfRule>
  </conditionalFormatting>
  <conditionalFormatting sqref="G16:G20">
    <cfRule type="expression" dxfId="403" priority="23" stopIfTrue="1">
      <formula>$F$5="Freelancer"</formula>
    </cfRule>
    <cfRule type="expression" dxfId="402" priority="24" stopIfTrue="1">
      <formula>$F$5="DTC Int. Staff"</formula>
    </cfRule>
  </conditionalFormatting>
  <conditionalFormatting sqref="G21:G25">
    <cfRule type="expression" dxfId="401" priority="21" stopIfTrue="1">
      <formula>#REF!="Freelancer"</formula>
    </cfRule>
    <cfRule type="expression" dxfId="400" priority="22" stopIfTrue="1">
      <formula>#REF!="DTC Int. Staff"</formula>
    </cfRule>
  </conditionalFormatting>
  <conditionalFormatting sqref="G21:G25">
    <cfRule type="expression" dxfId="399" priority="19" stopIfTrue="1">
      <formula>$F$5="Freelancer"</formula>
    </cfRule>
    <cfRule type="expression" dxfId="398" priority="20" stopIfTrue="1">
      <formula>$F$5="DTC Int. Staff"</formula>
    </cfRule>
  </conditionalFormatting>
  <conditionalFormatting sqref="C125:C129">
    <cfRule type="expression" dxfId="397" priority="13" stopIfTrue="1">
      <formula>IF($A125=1,B125,)</formula>
    </cfRule>
    <cfRule type="expression" dxfId="396" priority="14" stopIfTrue="1">
      <formula>IF($A125="",B125,)</formula>
    </cfRule>
  </conditionalFormatting>
  <conditionalFormatting sqref="D125:D129">
    <cfRule type="expression" dxfId="395" priority="15" stopIfTrue="1">
      <formula>IF($A125="",B125,)</formula>
    </cfRule>
  </conditionalFormatting>
  <conditionalFormatting sqref="E125:E129">
    <cfRule type="expression" dxfId="394" priority="12" stopIfTrue="1">
      <formula>IF($A125&lt;&gt;1,B125,"")</formula>
    </cfRule>
  </conditionalFormatting>
  <conditionalFormatting sqref="G59">
    <cfRule type="expression" dxfId="393" priority="9" stopIfTrue="1">
      <formula>$F$5="Freelancer"</formula>
    </cfRule>
    <cfRule type="expression" dxfId="392" priority="10" stopIfTrue="1">
      <formula>$F$5="DTC Int. Staff"</formula>
    </cfRule>
  </conditionalFormatting>
  <conditionalFormatting sqref="G85">
    <cfRule type="expression" dxfId="391" priority="7" stopIfTrue="1">
      <formula>#REF!="Freelancer"</formula>
    </cfRule>
    <cfRule type="expression" dxfId="390" priority="8" stopIfTrue="1">
      <formula>#REF!="DTC Int. Staff"</formula>
    </cfRule>
  </conditionalFormatting>
  <conditionalFormatting sqref="G85">
    <cfRule type="expression" dxfId="389" priority="5" stopIfTrue="1">
      <formula>$F$5="Freelancer"</formula>
    </cfRule>
    <cfRule type="expression" dxfId="388" priority="6" stopIfTrue="1">
      <formula>$F$5="DTC Int. Staff"</formula>
    </cfRule>
  </conditionalFormatting>
  <conditionalFormatting sqref="H115">
    <cfRule type="expression" dxfId="387" priority="3" stopIfTrue="1">
      <formula>#REF!="Freelancer"</formula>
    </cfRule>
    <cfRule type="expression" dxfId="386" priority="4" stopIfTrue="1">
      <formula>#REF!="DTC Int. Staff"</formula>
    </cfRule>
  </conditionalFormatting>
  <conditionalFormatting sqref="H115">
    <cfRule type="expression" dxfId="385" priority="1" stopIfTrue="1">
      <formula>$F$5="Freelancer"</formula>
    </cfRule>
    <cfRule type="expression" dxfId="3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opLeftCell="D88" zoomScale="64" zoomScaleNormal="64" workbookViewId="0">
      <selection activeCell="F104" sqref="F104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'06_June'!F3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'06_June'!F4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'06_June'!F5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162</v>
      </c>
      <c r="J8" s="139">
        <f>I8/8</f>
        <v>20.25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7</v>
      </c>
      <c r="C10" s="140"/>
      <c r="D10" s="141">
        <v>44378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46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4</v>
      </c>
      <c r="C11" s="147"/>
      <c r="D11" s="148" t="str">
        <f>IF(B11=1,"Mo",IF(B11=2,"Tue",IF(B11=3,"Wed",IF(B11=4,"Thu",IF(B11=5,"Fri",IF(B11=6,"Sat",IF(B11=7,"Sun","")))))))</f>
        <v>Thu</v>
      </c>
      <c r="E11" s="149">
        <f>+D10</f>
        <v>44378</v>
      </c>
      <c r="F11" s="150" t="s">
        <v>108</v>
      </c>
      <c r="G11" s="151">
        <v>9003</v>
      </c>
      <c r="H11" s="167" t="s">
        <v>288</v>
      </c>
      <c r="I11" s="151" t="s">
        <v>234</v>
      </c>
      <c r="J11" s="153">
        <v>3</v>
      </c>
      <c r="K11" s="154" t="s">
        <v>57</v>
      </c>
    </row>
    <row r="12" spans="1:11" ht="22.5" customHeight="1" x14ac:dyDescent="0.25">
      <c r="C12" s="155"/>
      <c r="D12" s="148" t="str">
        <f>D11</f>
        <v>Thu</v>
      </c>
      <c r="E12" s="149">
        <f>E11</f>
        <v>44378</v>
      </c>
      <c r="F12" s="150" t="s">
        <v>88</v>
      </c>
      <c r="G12" s="151">
        <v>9003</v>
      </c>
      <c r="H12" s="167" t="s">
        <v>300</v>
      </c>
      <c r="I12" s="151" t="s">
        <v>234</v>
      </c>
      <c r="J12" s="153">
        <v>3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Thu</v>
      </c>
      <c r="E13" s="149">
        <f t="shared" si="2"/>
        <v>44378</v>
      </c>
      <c r="F13" s="150" t="s">
        <v>287</v>
      </c>
      <c r="G13" s="151">
        <v>9003</v>
      </c>
      <c r="H13" s="239" t="s">
        <v>301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Thu</v>
      </c>
      <c r="E14" s="149">
        <f t="shared" si="2"/>
        <v>44378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Thu</v>
      </c>
      <c r="E15" s="149">
        <f t="shared" si="2"/>
        <v>44378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>
        <f t="shared" si="0"/>
        <v>1</v>
      </c>
      <c r="B16" s="127">
        <f t="shared" si="1"/>
        <v>5</v>
      </c>
      <c r="C16" s="156"/>
      <c r="D16" s="157" t="str">
        <f>IF(B16=1,"Mo",IF(B16=2,"Tue",IF(B16=3,"Wed",IF(B16=4,"Thu",IF(B16=5,"Fri",IF(B16=6,"Sat",IF(B16=7,"Sun","")))))))</f>
        <v>Fri</v>
      </c>
      <c r="E16" s="158">
        <f>+E11+1</f>
        <v>44379</v>
      </c>
      <c r="F16" s="245" t="s">
        <v>108</v>
      </c>
      <c r="G16" s="245">
        <v>9003</v>
      </c>
      <c r="H16" s="161" t="s">
        <v>288</v>
      </c>
      <c r="I16" s="160" t="s">
        <v>81</v>
      </c>
      <c r="J16" s="162">
        <v>3</v>
      </c>
      <c r="K16" s="163" t="s">
        <v>57</v>
      </c>
    </row>
    <row r="17" spans="1:11" ht="22.5" customHeight="1" x14ac:dyDescent="0.25">
      <c r="C17" s="156"/>
      <c r="D17" s="157" t="str">
        <f>D16</f>
        <v>Fri</v>
      </c>
      <c r="E17" s="158">
        <f>E16</f>
        <v>44379</v>
      </c>
      <c r="F17" s="245"/>
      <c r="G17" s="245">
        <v>9009</v>
      </c>
      <c r="H17" s="161" t="s">
        <v>289</v>
      </c>
      <c r="I17" s="160" t="s">
        <v>81</v>
      </c>
      <c r="J17" s="162">
        <v>1</v>
      </c>
      <c r="K17" s="163"/>
    </row>
    <row r="18" spans="1:11" ht="22.5" customHeight="1" x14ac:dyDescent="0.25">
      <c r="C18" s="156"/>
      <c r="D18" s="157" t="str">
        <f t="shared" ref="D18:E20" si="3">D17</f>
        <v>Fri</v>
      </c>
      <c r="E18" s="158">
        <f t="shared" si="3"/>
        <v>44379</v>
      </c>
      <c r="F18" s="245" t="s">
        <v>287</v>
      </c>
      <c r="G18" s="245">
        <v>9003</v>
      </c>
      <c r="H18" s="161" t="s">
        <v>301</v>
      </c>
      <c r="I18" s="160" t="s">
        <v>81</v>
      </c>
      <c r="J18" s="162">
        <v>4</v>
      </c>
      <c r="K18" s="163" t="s">
        <v>57</v>
      </c>
    </row>
    <row r="19" spans="1:11" ht="22.5" customHeight="1" x14ac:dyDescent="0.25">
      <c r="C19" s="156"/>
      <c r="D19" s="157" t="str">
        <f t="shared" si="3"/>
        <v>Fri</v>
      </c>
      <c r="E19" s="158">
        <f t="shared" si="3"/>
        <v>44379</v>
      </c>
      <c r="F19" s="161"/>
      <c r="G19" s="161"/>
      <c r="H19" s="161"/>
      <c r="I19" s="160"/>
      <c r="J19" s="162"/>
      <c r="K19" s="163"/>
    </row>
    <row r="20" spans="1:11" ht="22.5" customHeight="1" x14ac:dyDescent="0.25">
      <c r="C20" s="156"/>
      <c r="D20" s="157" t="str">
        <f t="shared" si="3"/>
        <v>Fri</v>
      </c>
      <c r="E20" s="158">
        <f t="shared" si="3"/>
        <v>44379</v>
      </c>
      <c r="F20" s="159"/>
      <c r="G20" s="160"/>
      <c r="H20" s="161"/>
      <c r="I20" s="160"/>
      <c r="J20" s="162"/>
      <c r="K20" s="163"/>
    </row>
    <row r="21" spans="1:11" ht="22.5" customHeight="1" x14ac:dyDescent="0.25">
      <c r="A21" s="127" t="str">
        <f t="shared" si="0"/>
        <v/>
      </c>
      <c r="B21" s="127">
        <f t="shared" si="1"/>
        <v>6</v>
      </c>
      <c r="C21" s="156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A22" s="127" t="str">
        <f t="shared" si="0"/>
        <v/>
      </c>
      <c r="B22" s="127">
        <f t="shared" si="1"/>
        <v>7</v>
      </c>
      <c r="C22" s="156"/>
      <c r="D22" s="148" t="str">
        <f t="shared" ref="D22:D115" si="4">IF(B22=1,"Mo",IF(B22=2,"Tue",IF(B22=3,"Wed",IF(B22=4,"Thu",IF(B22=5,"Fri",IF(B22=6,"Sat",IF(B22=7,"Sun","")))))))</f>
        <v>Sun</v>
      </c>
      <c r="E22" s="149">
        <f t="shared" ref="E22:E76" si="5">+E21+1</f>
        <v>44381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1</v>
      </c>
      <c r="C23" s="156"/>
      <c r="D23" s="157" t="str">
        <f t="shared" si="4"/>
        <v>Mo</v>
      </c>
      <c r="E23" s="158">
        <f>+E22+1</f>
        <v>44382</v>
      </c>
      <c r="F23" s="159"/>
      <c r="G23" s="160">
        <v>9015</v>
      </c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Mo</v>
      </c>
      <c r="E24" s="158">
        <f>E23</f>
        <v>44382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Mo</v>
      </c>
      <c r="E25" s="158">
        <f t="shared" si="6"/>
        <v>44382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Mo</v>
      </c>
      <c r="E26" s="158">
        <f t="shared" si="6"/>
        <v>44382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Mo</v>
      </c>
      <c r="E27" s="158">
        <f t="shared" si="6"/>
        <v>44382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2</v>
      </c>
      <c r="C28" s="156"/>
      <c r="D28" s="148" t="str">
        <f t="shared" si="4"/>
        <v>Tue</v>
      </c>
      <c r="E28" s="149">
        <f>+E23+1</f>
        <v>44383</v>
      </c>
      <c r="F28" s="150"/>
      <c r="G28" s="151">
        <v>9013</v>
      </c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Tue</v>
      </c>
      <c r="E29" s="149">
        <f>E28</f>
        <v>44383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Tue</v>
      </c>
      <c r="E30" s="149">
        <f t="shared" si="7"/>
        <v>44383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Tue</v>
      </c>
      <c r="E31" s="149">
        <f t="shared" si="7"/>
        <v>44383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Tue</v>
      </c>
      <c r="E32" s="149">
        <f t="shared" si="7"/>
        <v>44383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3</v>
      </c>
      <c r="C33" s="156"/>
      <c r="D33" s="157" t="str">
        <f t="shared" si="4"/>
        <v>Wed</v>
      </c>
      <c r="E33" s="158">
        <f>+E28+1</f>
        <v>44384</v>
      </c>
      <c r="F33" s="245" t="s">
        <v>266</v>
      </c>
      <c r="G33" s="160">
        <v>9003</v>
      </c>
      <c r="H33" s="161" t="s">
        <v>302</v>
      </c>
      <c r="I33" s="160" t="s">
        <v>81</v>
      </c>
      <c r="J33" s="162">
        <v>4</v>
      </c>
      <c r="K33" s="163" t="s">
        <v>57</v>
      </c>
    </row>
    <row r="34" spans="1:11" ht="22.5" customHeight="1" x14ac:dyDescent="0.25">
      <c r="C34" s="156"/>
      <c r="D34" s="157" t="str">
        <f>D33</f>
        <v>Wed</v>
      </c>
      <c r="E34" s="158">
        <f>E33</f>
        <v>44384</v>
      </c>
      <c r="F34" s="245" t="s">
        <v>108</v>
      </c>
      <c r="G34" s="160">
        <v>9003</v>
      </c>
      <c r="H34" s="246" t="s">
        <v>288</v>
      </c>
      <c r="I34" s="160" t="s">
        <v>81</v>
      </c>
      <c r="J34" s="162">
        <v>4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Wed</v>
      </c>
      <c r="E35" s="158">
        <f t="shared" si="8"/>
        <v>44384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Wed</v>
      </c>
      <c r="E36" s="158">
        <f t="shared" si="8"/>
        <v>44384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Wed</v>
      </c>
      <c r="E37" s="158">
        <f t="shared" si="8"/>
        <v>44384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4</v>
      </c>
      <c r="C38" s="156"/>
      <c r="D38" s="148" t="str">
        <f>IF(B38=1,"Mo",IF(B38=2,"Tue",IF(B38=3,"Wed",IF(B38=4,"Thu",IF(B38=5,"Fri",IF(B38=6,"Sat",IF(B38=7,"Sun","")))))))</f>
        <v>Thu</v>
      </c>
      <c r="E38" s="149">
        <f>+E33+1</f>
        <v>44385</v>
      </c>
      <c r="F38" s="248" t="s">
        <v>108</v>
      </c>
      <c r="G38" s="238">
        <v>9003</v>
      </c>
      <c r="H38" s="249" t="s">
        <v>288</v>
      </c>
      <c r="I38" s="151" t="s">
        <v>234</v>
      </c>
      <c r="J38" s="153">
        <v>8</v>
      </c>
      <c r="K38" s="241" t="s">
        <v>57</v>
      </c>
    </row>
    <row r="39" spans="1:11" ht="22.5" customHeight="1" x14ac:dyDescent="0.25">
      <c r="C39" s="156"/>
      <c r="D39" s="148" t="str">
        <f t="shared" ref="D39:E42" si="9">D38</f>
        <v>Thu</v>
      </c>
      <c r="E39" s="149">
        <f t="shared" si="9"/>
        <v>44385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Thu</v>
      </c>
      <c r="E40" s="149">
        <f t="shared" si="9"/>
        <v>44385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Thu</v>
      </c>
      <c r="E41" s="149">
        <f t="shared" si="9"/>
        <v>44385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Thu</v>
      </c>
      <c r="E42" s="149">
        <f t="shared" si="9"/>
        <v>44385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>
        <f t="shared" si="0"/>
        <v>1</v>
      </c>
      <c r="B43" s="127">
        <f t="shared" si="1"/>
        <v>5</v>
      </c>
      <c r="C43" s="156"/>
      <c r="D43" s="157" t="str">
        <f>IF(B43=1,"Mo",IF(B43=2,"Tue",IF(B43=3,"Wed",IF(B43=4,"Thu",IF(B43=5,"Fri",IF(B43=6,"Sat",IF(B43=7,"Sun","")))))))</f>
        <v>Fri</v>
      </c>
      <c r="E43" s="158">
        <f>+E38+1</f>
        <v>44386</v>
      </c>
      <c r="F43" s="245" t="s">
        <v>108</v>
      </c>
      <c r="G43" s="160">
        <v>9003</v>
      </c>
      <c r="H43" s="246" t="s">
        <v>288</v>
      </c>
      <c r="I43" s="160" t="s">
        <v>234</v>
      </c>
      <c r="J43" s="162">
        <v>8</v>
      </c>
      <c r="K43" s="163" t="s">
        <v>57</v>
      </c>
    </row>
    <row r="44" spans="1:11" ht="22.5" customHeight="1" x14ac:dyDescent="0.25">
      <c r="C44" s="156"/>
      <c r="D44" s="157" t="str">
        <f>D43</f>
        <v>Fri</v>
      </c>
      <c r="E44" s="158">
        <f>E43</f>
        <v>44386</v>
      </c>
      <c r="F44" s="159"/>
      <c r="G44" s="160"/>
      <c r="H44" s="161"/>
      <c r="I44" s="160"/>
      <c r="J44" s="162"/>
      <c r="K44" s="163"/>
    </row>
    <row r="45" spans="1:11" ht="22.5" customHeight="1" x14ac:dyDescent="0.25">
      <c r="C45" s="156"/>
      <c r="D45" s="157" t="str">
        <f t="shared" ref="D45:E47" si="10">D44</f>
        <v>Fri</v>
      </c>
      <c r="E45" s="158">
        <f t="shared" si="10"/>
        <v>44386</v>
      </c>
      <c r="F45" s="159"/>
      <c r="G45" s="160"/>
      <c r="H45" s="161"/>
      <c r="I45" s="160"/>
      <c r="J45" s="162"/>
      <c r="K45" s="163"/>
    </row>
    <row r="46" spans="1:11" ht="22.5" customHeight="1" x14ac:dyDescent="0.25">
      <c r="C46" s="156"/>
      <c r="D46" s="157" t="str">
        <f t="shared" si="10"/>
        <v>Fri</v>
      </c>
      <c r="E46" s="158">
        <f t="shared" si="10"/>
        <v>44386</v>
      </c>
      <c r="F46" s="159"/>
      <c r="G46" s="160"/>
      <c r="H46" s="161"/>
      <c r="I46" s="160"/>
      <c r="J46" s="162"/>
      <c r="K46" s="163"/>
    </row>
    <row r="47" spans="1:11" ht="22.5" customHeight="1" x14ac:dyDescent="0.25">
      <c r="C47" s="156"/>
      <c r="D47" s="157" t="str">
        <f t="shared" si="10"/>
        <v>Fri</v>
      </c>
      <c r="E47" s="158">
        <f t="shared" si="10"/>
        <v>44386</v>
      </c>
      <c r="F47" s="159"/>
      <c r="G47" s="160"/>
      <c r="H47" s="161"/>
      <c r="I47" s="160"/>
      <c r="J47" s="162"/>
      <c r="K47" s="163"/>
    </row>
    <row r="48" spans="1:11" ht="22.5" customHeight="1" x14ac:dyDescent="0.25">
      <c r="A48" s="127" t="str">
        <f t="shared" si="0"/>
        <v/>
      </c>
      <c r="B48" s="127">
        <f t="shared" si="1"/>
        <v>6</v>
      </c>
      <c r="C48" s="156"/>
      <c r="D48" s="148" t="str">
        <f>IF(B48=1,"Mo",IF(B48=2,"Tue",IF(B48=3,"Wed",IF(B48=4,"Thu",IF(B48=5,"Fri",IF(B48=6,"Sat",IF(B48=7,"Sun","")))))))</f>
        <v>Sat</v>
      </c>
      <c r="E48" s="149">
        <f>+E43+1</f>
        <v>44387</v>
      </c>
      <c r="F48" s="150"/>
      <c r="G48" s="151"/>
      <c r="H48" s="152"/>
      <c r="I48" s="151"/>
      <c r="J48" s="153"/>
      <c r="K48" s="154"/>
    </row>
    <row r="49" spans="1:11" ht="22.5" customHeight="1" x14ac:dyDescent="0.25">
      <c r="A49" s="127" t="str">
        <f t="shared" si="0"/>
        <v/>
      </c>
      <c r="B49" s="127">
        <f t="shared" si="1"/>
        <v>7</v>
      </c>
      <c r="C49" s="156"/>
      <c r="D49" s="148" t="str">
        <f t="shared" si="4"/>
        <v>Sun</v>
      </c>
      <c r="E49" s="149">
        <f t="shared" si="5"/>
        <v>44388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1</v>
      </c>
      <c r="C50" s="156"/>
      <c r="D50" s="157" t="str">
        <f t="shared" si="4"/>
        <v>Mo</v>
      </c>
      <c r="E50" s="158">
        <f>+E49+1</f>
        <v>44389</v>
      </c>
      <c r="F50" s="247" t="s">
        <v>108</v>
      </c>
      <c r="G50" s="247">
        <v>9003</v>
      </c>
      <c r="H50" s="246" t="s">
        <v>288</v>
      </c>
      <c r="I50" s="160" t="s">
        <v>234</v>
      </c>
      <c r="J50" s="162">
        <v>5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Mo</v>
      </c>
      <c r="E51" s="158">
        <f t="shared" si="11"/>
        <v>44389</v>
      </c>
      <c r="F51" s="159" t="s">
        <v>265</v>
      </c>
      <c r="G51" s="160">
        <v>9003</v>
      </c>
      <c r="H51" s="246" t="s">
        <v>303</v>
      </c>
      <c r="I51" s="160" t="s">
        <v>234</v>
      </c>
      <c r="J51" s="162">
        <v>3</v>
      </c>
      <c r="K51" s="163" t="s">
        <v>57</v>
      </c>
    </row>
    <row r="52" spans="1:11" ht="22.5" customHeight="1" x14ac:dyDescent="0.25">
      <c r="C52" s="156"/>
      <c r="D52" s="157" t="str">
        <f t="shared" si="11"/>
        <v>Mo</v>
      </c>
      <c r="E52" s="158">
        <f t="shared" si="11"/>
        <v>44389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Mo</v>
      </c>
      <c r="E53" s="158">
        <f t="shared" si="11"/>
        <v>44389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Mo</v>
      </c>
      <c r="E54" s="158">
        <f t="shared" si="11"/>
        <v>44389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2</v>
      </c>
      <c r="C55" s="156"/>
      <c r="D55" s="148" t="str">
        <f t="shared" si="4"/>
        <v>Tue</v>
      </c>
      <c r="E55" s="149">
        <f>+E50+1</f>
        <v>44390</v>
      </c>
      <c r="F55" s="237" t="s">
        <v>108</v>
      </c>
      <c r="G55" s="238">
        <v>9003</v>
      </c>
      <c r="H55" s="239" t="s">
        <v>288</v>
      </c>
      <c r="I55" s="151" t="s">
        <v>81</v>
      </c>
      <c r="J55" s="153">
        <v>6</v>
      </c>
      <c r="K55" s="241" t="s">
        <v>57</v>
      </c>
    </row>
    <row r="56" spans="1:11" ht="22.5" customHeight="1" x14ac:dyDescent="0.25">
      <c r="C56" s="156"/>
      <c r="D56" s="148" t="str">
        <f>D55</f>
        <v>Tue</v>
      </c>
      <c r="E56" s="149">
        <f>E55</f>
        <v>44390</v>
      </c>
      <c r="F56" s="237" t="s">
        <v>267</v>
      </c>
      <c r="G56" s="238">
        <v>9003</v>
      </c>
      <c r="H56" s="239" t="s">
        <v>299</v>
      </c>
      <c r="I56" s="151" t="s">
        <v>81</v>
      </c>
      <c r="J56" s="153">
        <v>2</v>
      </c>
      <c r="K56" s="241" t="s">
        <v>57</v>
      </c>
    </row>
    <row r="57" spans="1:11" ht="22.5" customHeight="1" x14ac:dyDescent="0.25">
      <c r="C57" s="156"/>
      <c r="D57" s="148" t="str">
        <f t="shared" ref="D57:E59" si="12">D56</f>
        <v>Tue</v>
      </c>
      <c r="E57" s="149">
        <f t="shared" si="12"/>
        <v>44390</v>
      </c>
      <c r="F57" s="237"/>
      <c r="G57" s="238">
        <v>9009</v>
      </c>
      <c r="H57" s="239" t="s">
        <v>289</v>
      </c>
      <c r="I57" s="151" t="s">
        <v>81</v>
      </c>
      <c r="J57" s="153">
        <v>1</v>
      </c>
      <c r="K57" s="154"/>
    </row>
    <row r="58" spans="1:11" ht="22.5" customHeight="1" x14ac:dyDescent="0.25">
      <c r="C58" s="156"/>
      <c r="D58" s="148" t="str">
        <f t="shared" si="12"/>
        <v>Tue</v>
      </c>
      <c r="E58" s="149">
        <f t="shared" si="12"/>
        <v>44390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Tue</v>
      </c>
      <c r="E59" s="149">
        <f t="shared" si="12"/>
        <v>44390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3</v>
      </c>
      <c r="C60" s="156"/>
      <c r="D60" s="157" t="str">
        <f t="shared" si="4"/>
        <v>Wed</v>
      </c>
      <c r="E60" s="158">
        <f>+E55+1</f>
        <v>44391</v>
      </c>
      <c r="F60" s="159" t="s">
        <v>108</v>
      </c>
      <c r="G60" s="159">
        <v>9003</v>
      </c>
      <c r="H60" s="236" t="s">
        <v>288</v>
      </c>
      <c r="I60" s="160" t="s">
        <v>81</v>
      </c>
      <c r="J60" s="162">
        <v>5</v>
      </c>
      <c r="K60" s="163" t="s">
        <v>57</v>
      </c>
    </row>
    <row r="61" spans="1:11" ht="22.5" customHeight="1" x14ac:dyDescent="0.25">
      <c r="C61" s="156"/>
      <c r="D61" s="157" t="str">
        <f>D60</f>
        <v>Wed</v>
      </c>
      <c r="E61" s="158">
        <f>E60</f>
        <v>44391</v>
      </c>
      <c r="F61" s="159"/>
      <c r="G61" s="160">
        <v>9009</v>
      </c>
      <c r="H61" s="161" t="s">
        <v>289</v>
      </c>
      <c r="I61" s="160" t="s">
        <v>81</v>
      </c>
      <c r="J61" s="162">
        <v>1</v>
      </c>
      <c r="K61" s="163"/>
    </row>
    <row r="62" spans="1:11" ht="22.5" customHeight="1" x14ac:dyDescent="0.25">
      <c r="C62" s="156"/>
      <c r="D62" s="157" t="str">
        <f t="shared" ref="D62:E64" si="13">D61</f>
        <v>Wed</v>
      </c>
      <c r="E62" s="158">
        <f t="shared" si="13"/>
        <v>44391</v>
      </c>
      <c r="F62" s="159" t="s">
        <v>91</v>
      </c>
      <c r="G62" s="160">
        <v>9003</v>
      </c>
      <c r="H62" s="161" t="s">
        <v>304</v>
      </c>
      <c r="I62" s="160" t="s">
        <v>81</v>
      </c>
      <c r="J62" s="162">
        <v>2</v>
      </c>
      <c r="K62" s="163" t="s">
        <v>57</v>
      </c>
    </row>
    <row r="63" spans="1:11" ht="22.5" customHeight="1" x14ac:dyDescent="0.25">
      <c r="C63" s="156"/>
      <c r="D63" s="157" t="str">
        <f t="shared" si="13"/>
        <v>Wed</v>
      </c>
      <c r="E63" s="158">
        <f t="shared" si="13"/>
        <v>44391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Wed</v>
      </c>
      <c r="E64" s="158">
        <f t="shared" si="13"/>
        <v>44391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4</v>
      </c>
      <c r="C65" s="156"/>
      <c r="D65" s="148" t="str">
        <f t="shared" si="4"/>
        <v>Thu</v>
      </c>
      <c r="E65" s="149">
        <f>+E60+1</f>
        <v>44392</v>
      </c>
      <c r="F65" s="237" t="s">
        <v>108</v>
      </c>
      <c r="G65" s="238">
        <v>9003</v>
      </c>
      <c r="H65" s="239" t="s">
        <v>288</v>
      </c>
      <c r="I65" s="151" t="s">
        <v>81</v>
      </c>
      <c r="J65" s="153">
        <v>6</v>
      </c>
      <c r="K65" s="241" t="s">
        <v>57</v>
      </c>
    </row>
    <row r="66" spans="1:11" ht="22.5" customHeight="1" x14ac:dyDescent="0.25">
      <c r="C66" s="156"/>
      <c r="D66" s="148" t="str">
        <f>D65</f>
        <v>Thu</v>
      </c>
      <c r="E66" s="149">
        <f>E65</f>
        <v>44392</v>
      </c>
      <c r="F66" s="237"/>
      <c r="G66" s="238">
        <v>9009</v>
      </c>
      <c r="H66" s="239" t="s">
        <v>289</v>
      </c>
      <c r="I66" s="151" t="s">
        <v>81</v>
      </c>
      <c r="J66" s="153">
        <v>2</v>
      </c>
      <c r="K66" s="154"/>
    </row>
    <row r="67" spans="1:11" ht="22.5" customHeight="1" x14ac:dyDescent="0.25">
      <c r="C67" s="156"/>
      <c r="D67" s="148" t="str">
        <f t="shared" ref="D67:E69" si="14">D66</f>
        <v>Thu</v>
      </c>
      <c r="E67" s="149">
        <f t="shared" si="14"/>
        <v>44392</v>
      </c>
      <c r="F67" s="237"/>
      <c r="G67" s="238"/>
      <c r="H67" s="239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Thu</v>
      </c>
      <c r="E68" s="149">
        <f t="shared" si="14"/>
        <v>44392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Thu</v>
      </c>
      <c r="E69" s="149">
        <f t="shared" si="14"/>
        <v>44392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>
        <f t="shared" si="0"/>
        <v>1</v>
      </c>
      <c r="B70" s="127">
        <f t="shared" si="1"/>
        <v>5</v>
      </c>
      <c r="C70" s="156"/>
      <c r="D70" s="157" t="str">
        <f t="shared" si="4"/>
        <v>Fri</v>
      </c>
      <c r="E70" s="158">
        <f>+E65+1</f>
        <v>44393</v>
      </c>
      <c r="F70" s="245" t="s">
        <v>108</v>
      </c>
      <c r="G70" s="245">
        <v>9003</v>
      </c>
      <c r="H70" s="161" t="s">
        <v>288</v>
      </c>
      <c r="I70" s="160" t="s">
        <v>234</v>
      </c>
      <c r="J70" s="162">
        <v>8</v>
      </c>
      <c r="K70" s="163" t="s">
        <v>57</v>
      </c>
    </row>
    <row r="71" spans="1:11" ht="22.5" customHeight="1" x14ac:dyDescent="0.25">
      <c r="C71" s="156"/>
      <c r="D71" s="157" t="str">
        <f>D70</f>
        <v>Fri</v>
      </c>
      <c r="E71" s="158">
        <f>E70</f>
        <v>44393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C72" s="156"/>
      <c r="D72" s="157" t="str">
        <f t="shared" ref="D72:E74" si="15">D71</f>
        <v>Fri</v>
      </c>
      <c r="E72" s="158">
        <f t="shared" si="15"/>
        <v>44393</v>
      </c>
      <c r="F72" s="159"/>
      <c r="G72" s="160"/>
      <c r="H72" s="161"/>
      <c r="I72" s="160"/>
      <c r="J72" s="162"/>
      <c r="K72" s="163"/>
    </row>
    <row r="73" spans="1:11" ht="22.5" customHeight="1" x14ac:dyDescent="0.25">
      <c r="C73" s="156"/>
      <c r="D73" s="157" t="str">
        <f t="shared" si="15"/>
        <v>Fri</v>
      </c>
      <c r="E73" s="158">
        <f t="shared" si="15"/>
        <v>44393</v>
      </c>
      <c r="F73" s="159"/>
      <c r="G73" s="160"/>
      <c r="H73" s="161"/>
      <c r="I73" s="160"/>
      <c r="J73" s="162"/>
      <c r="K73" s="163"/>
    </row>
    <row r="74" spans="1:11" ht="22.5" customHeight="1" x14ac:dyDescent="0.25">
      <c r="C74" s="156"/>
      <c r="D74" s="157" t="str">
        <f t="shared" si="15"/>
        <v>Fri</v>
      </c>
      <c r="E74" s="158">
        <f t="shared" si="15"/>
        <v>44393</v>
      </c>
      <c r="F74" s="159"/>
      <c r="G74" s="160"/>
      <c r="H74" s="161"/>
      <c r="I74" s="160"/>
      <c r="J74" s="162"/>
      <c r="K74" s="163"/>
    </row>
    <row r="75" spans="1:11" ht="22.5" customHeight="1" x14ac:dyDescent="0.25">
      <c r="A75" s="127" t="str">
        <f t="shared" si="0"/>
        <v/>
      </c>
      <c r="B75" s="127">
        <f t="shared" si="1"/>
        <v>6</v>
      </c>
      <c r="C75" s="156"/>
      <c r="D75" s="148" t="str">
        <f t="shared" si="4"/>
        <v>Sat</v>
      </c>
      <c r="E75" s="149">
        <f>+E70+1</f>
        <v>44394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A76" s="127" t="str">
        <f t="shared" si="0"/>
        <v/>
      </c>
      <c r="B76" s="127">
        <f t="shared" si="1"/>
        <v>7</v>
      </c>
      <c r="C76" s="156"/>
      <c r="D76" s="148" t="str">
        <f t="shared" si="4"/>
        <v>Sun</v>
      </c>
      <c r="E76" s="149">
        <f t="shared" si="5"/>
        <v>44395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1</v>
      </c>
      <c r="C77" s="156"/>
      <c r="D77" s="157" t="str">
        <f t="shared" si="4"/>
        <v>Mo</v>
      </c>
      <c r="E77" s="158">
        <f>+E76+1</f>
        <v>44396</v>
      </c>
      <c r="F77" s="245" t="s">
        <v>108</v>
      </c>
      <c r="G77" s="245">
        <v>9003</v>
      </c>
      <c r="H77" s="161" t="s">
        <v>288</v>
      </c>
      <c r="I77" s="160" t="s">
        <v>234</v>
      </c>
      <c r="J77" s="162">
        <v>8</v>
      </c>
      <c r="K77" s="163" t="s">
        <v>57</v>
      </c>
    </row>
    <row r="78" spans="1:11" ht="22.5" customHeight="1" x14ac:dyDescent="0.25">
      <c r="C78" s="156"/>
      <c r="D78" s="157" t="str">
        <f>D77</f>
        <v>Mo</v>
      </c>
      <c r="E78" s="158">
        <f>E77</f>
        <v>44396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Mo</v>
      </c>
      <c r="E79" s="158">
        <f>E78</f>
        <v>44396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Mo</v>
      </c>
      <c r="E80" s="158">
        <f t="shared" si="16"/>
        <v>44396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Mo</v>
      </c>
      <c r="E81" s="158">
        <f t="shared" si="16"/>
        <v>44396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2</v>
      </c>
      <c r="C82" s="156"/>
      <c r="D82" s="148" t="str">
        <f t="shared" si="4"/>
        <v>Tue</v>
      </c>
      <c r="E82" s="149">
        <f>+E77+1</f>
        <v>44397</v>
      </c>
      <c r="F82" s="150" t="s">
        <v>266</v>
      </c>
      <c r="G82" s="151">
        <v>9003</v>
      </c>
      <c r="H82" s="167" t="s">
        <v>290</v>
      </c>
      <c r="I82" s="151" t="s">
        <v>81</v>
      </c>
      <c r="J82" s="153">
        <v>2</v>
      </c>
      <c r="K82" s="241" t="s">
        <v>57</v>
      </c>
    </row>
    <row r="83" spans="1:11" ht="22.5" customHeight="1" x14ac:dyDescent="0.25">
      <c r="C83" s="156"/>
      <c r="D83" s="148" t="str">
        <f>D82</f>
        <v>Tue</v>
      </c>
      <c r="E83" s="149">
        <f>E82</f>
        <v>44397</v>
      </c>
      <c r="F83" s="150" t="s">
        <v>108</v>
      </c>
      <c r="G83" s="151">
        <v>9003</v>
      </c>
      <c r="H83" s="167" t="s">
        <v>288</v>
      </c>
      <c r="I83" s="151" t="s">
        <v>81</v>
      </c>
      <c r="J83" s="153">
        <v>4</v>
      </c>
      <c r="K83" s="241" t="s">
        <v>57</v>
      </c>
    </row>
    <row r="84" spans="1:11" ht="22.5" customHeight="1" x14ac:dyDescent="0.25">
      <c r="C84" s="156"/>
      <c r="D84" s="148" t="str">
        <f t="shared" ref="D84:E86" si="17">D83</f>
        <v>Tue</v>
      </c>
      <c r="E84" s="149">
        <f t="shared" si="17"/>
        <v>44397</v>
      </c>
      <c r="F84" s="150"/>
      <c r="G84" s="151">
        <v>9004</v>
      </c>
      <c r="H84" s="167" t="s">
        <v>306</v>
      </c>
      <c r="I84" s="151" t="s">
        <v>81</v>
      </c>
      <c r="J84" s="153">
        <v>2</v>
      </c>
      <c r="K84" s="154" t="s">
        <v>54</v>
      </c>
    </row>
    <row r="85" spans="1:11" ht="22.5" customHeight="1" x14ac:dyDescent="0.25">
      <c r="C85" s="156"/>
      <c r="D85" s="148" t="str">
        <f t="shared" si="17"/>
        <v>Tue</v>
      </c>
      <c r="E85" s="149">
        <f t="shared" si="17"/>
        <v>44397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Tue</v>
      </c>
      <c r="E86" s="149">
        <f t="shared" si="17"/>
        <v>44397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3</v>
      </c>
      <c r="C87" s="156"/>
      <c r="D87" s="157" t="str">
        <f t="shared" si="4"/>
        <v>Wed</v>
      </c>
      <c r="E87" s="158">
        <f>+E82+1</f>
        <v>44398</v>
      </c>
      <c r="F87" s="245" t="s">
        <v>108</v>
      </c>
      <c r="G87" s="245">
        <v>9003</v>
      </c>
      <c r="H87" s="161" t="s">
        <v>288</v>
      </c>
      <c r="I87" s="160" t="s">
        <v>81</v>
      </c>
      <c r="J87" s="162">
        <v>5</v>
      </c>
      <c r="K87" s="163" t="s">
        <v>57</v>
      </c>
    </row>
    <row r="88" spans="1:11" ht="22.5" customHeight="1" x14ac:dyDescent="0.25">
      <c r="C88" s="156"/>
      <c r="D88" s="157" t="str">
        <f>D87</f>
        <v>Wed</v>
      </c>
      <c r="E88" s="158">
        <f>E87</f>
        <v>44398</v>
      </c>
      <c r="F88" s="245" t="s">
        <v>266</v>
      </c>
      <c r="G88" s="245">
        <v>9003</v>
      </c>
      <c r="H88" s="161" t="s">
        <v>290</v>
      </c>
      <c r="I88" s="160" t="s">
        <v>81</v>
      </c>
      <c r="J88" s="162">
        <v>4</v>
      </c>
      <c r="K88" s="163" t="s">
        <v>57</v>
      </c>
    </row>
    <row r="89" spans="1:11" ht="22.5" customHeight="1" x14ac:dyDescent="0.25">
      <c r="C89" s="156"/>
      <c r="D89" s="157" t="str">
        <f t="shared" ref="D89:E91" si="18">D88</f>
        <v>Wed</v>
      </c>
      <c r="E89" s="158">
        <f t="shared" si="18"/>
        <v>44398</v>
      </c>
      <c r="F89" s="161"/>
      <c r="G89" s="161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Wed</v>
      </c>
      <c r="E90" s="158">
        <f t="shared" si="18"/>
        <v>44398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Wed</v>
      </c>
      <c r="E91" s="158">
        <f t="shared" si="18"/>
        <v>44398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4</v>
      </c>
      <c r="C92" s="156"/>
      <c r="D92" s="148" t="str">
        <f t="shared" si="4"/>
        <v>Thu</v>
      </c>
      <c r="E92" s="149">
        <f>+E87+1</f>
        <v>44399</v>
      </c>
      <c r="F92" s="150" t="s">
        <v>266</v>
      </c>
      <c r="G92" s="151">
        <v>9003</v>
      </c>
      <c r="H92" s="167" t="s">
        <v>290</v>
      </c>
      <c r="I92" s="151" t="s">
        <v>234</v>
      </c>
      <c r="J92" s="153">
        <v>8</v>
      </c>
      <c r="K92" s="241" t="s">
        <v>57</v>
      </c>
    </row>
    <row r="93" spans="1:11" ht="22.5" customHeight="1" x14ac:dyDescent="0.25">
      <c r="C93" s="156"/>
      <c r="D93" s="148" t="str">
        <f>D92</f>
        <v>Thu</v>
      </c>
      <c r="E93" s="149">
        <f>E92</f>
        <v>44399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Thu</v>
      </c>
      <c r="E94" s="149">
        <f t="shared" si="19"/>
        <v>44399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>D94</f>
        <v>Thu</v>
      </c>
      <c r="E95" s="149">
        <f>E94</f>
        <v>44399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Thu</v>
      </c>
      <c r="E96" s="149">
        <f t="shared" si="19"/>
        <v>44399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Thu</v>
      </c>
      <c r="E97" s="149">
        <f t="shared" si="19"/>
        <v>44399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>
        <f t="shared" si="0"/>
        <v>1</v>
      </c>
      <c r="B98" s="127">
        <f t="shared" si="1"/>
        <v>5</v>
      </c>
      <c r="C98" s="156"/>
      <c r="D98" s="157" t="str">
        <f t="shared" si="4"/>
        <v>Fri</v>
      </c>
      <c r="E98" s="158">
        <f>+E92+1</f>
        <v>44400</v>
      </c>
      <c r="F98" s="159" t="s">
        <v>266</v>
      </c>
      <c r="G98" s="159">
        <v>9003</v>
      </c>
      <c r="H98" s="161" t="s">
        <v>290</v>
      </c>
      <c r="I98" s="160" t="s">
        <v>234</v>
      </c>
      <c r="J98" s="162">
        <v>8</v>
      </c>
      <c r="K98" s="163" t="s">
        <v>57</v>
      </c>
    </row>
    <row r="99" spans="1:11" ht="22.5" customHeight="1" x14ac:dyDescent="0.25">
      <c r="C99" s="156"/>
      <c r="D99" s="157" t="str">
        <f>D98</f>
        <v>Fri</v>
      </c>
      <c r="E99" s="158">
        <f>E98</f>
        <v>44400</v>
      </c>
      <c r="F99" s="159"/>
      <c r="G99" s="160"/>
      <c r="H99" s="169"/>
      <c r="I99" s="160"/>
      <c r="J99" s="162"/>
      <c r="K99" s="163"/>
    </row>
    <row r="100" spans="1:11" ht="22.5" customHeight="1" x14ac:dyDescent="0.25">
      <c r="C100" s="156"/>
      <c r="D100" s="157" t="str">
        <f t="shared" ref="D100:E102" si="20">D99</f>
        <v>Fri</v>
      </c>
      <c r="E100" s="158">
        <f t="shared" si="20"/>
        <v>44400</v>
      </c>
      <c r="F100" s="159"/>
      <c r="G100" s="160"/>
      <c r="H100" s="169"/>
      <c r="I100" s="160"/>
      <c r="J100" s="162"/>
      <c r="K100" s="163"/>
    </row>
    <row r="101" spans="1:11" ht="22.5" customHeight="1" x14ac:dyDescent="0.25">
      <c r="C101" s="156"/>
      <c r="D101" s="157" t="str">
        <f t="shared" si="20"/>
        <v>Fri</v>
      </c>
      <c r="E101" s="158">
        <f t="shared" si="20"/>
        <v>44400</v>
      </c>
      <c r="F101" s="159"/>
      <c r="G101" s="160"/>
      <c r="H101" s="169"/>
      <c r="I101" s="160"/>
      <c r="J101" s="162"/>
      <c r="K101" s="163"/>
    </row>
    <row r="102" spans="1:11" ht="22.5" customHeight="1" x14ac:dyDescent="0.25">
      <c r="C102" s="156"/>
      <c r="D102" s="157" t="str">
        <f t="shared" si="20"/>
        <v>Fri</v>
      </c>
      <c r="E102" s="158">
        <f t="shared" si="20"/>
        <v>44400</v>
      </c>
      <c r="F102" s="159"/>
      <c r="G102" s="160"/>
      <c r="H102" s="169"/>
      <c r="I102" s="160"/>
      <c r="J102" s="162"/>
      <c r="K102" s="163"/>
    </row>
    <row r="103" spans="1:11" ht="22.5" customHeight="1" x14ac:dyDescent="0.25">
      <c r="A103" s="127" t="str">
        <f t="shared" si="0"/>
        <v/>
      </c>
      <c r="B103" s="127">
        <f t="shared" si="1"/>
        <v>6</v>
      </c>
      <c r="C103" s="156"/>
      <c r="D103" s="148" t="str">
        <f t="shared" si="4"/>
        <v>Sat</v>
      </c>
      <c r="E103" s="149">
        <f>+E98+1</f>
        <v>44401</v>
      </c>
      <c r="F103" s="159" t="s">
        <v>266</v>
      </c>
      <c r="G103" s="160">
        <v>9003</v>
      </c>
      <c r="H103" s="161" t="s">
        <v>290</v>
      </c>
      <c r="I103" s="160" t="s">
        <v>234</v>
      </c>
      <c r="J103" s="162">
        <v>5</v>
      </c>
      <c r="K103" s="163" t="s">
        <v>57</v>
      </c>
    </row>
    <row r="104" spans="1:11" ht="22.5" customHeight="1" x14ac:dyDescent="0.25">
      <c r="A104" s="127" t="str">
        <f t="shared" si="0"/>
        <v/>
      </c>
      <c r="B104" s="127">
        <f t="shared" si="1"/>
        <v>7</v>
      </c>
      <c r="C104" s="156"/>
      <c r="D104" s="148" t="str">
        <f t="shared" si="4"/>
        <v>Sun</v>
      </c>
      <c r="E104" s="149">
        <f t="shared" ref="E104" si="21">+E103+1</f>
        <v>44402</v>
      </c>
      <c r="F104" s="159" t="s">
        <v>265</v>
      </c>
      <c r="G104" s="160">
        <v>9003</v>
      </c>
      <c r="H104" s="161" t="s">
        <v>305</v>
      </c>
      <c r="I104" s="160" t="s">
        <v>234</v>
      </c>
      <c r="J104" s="162">
        <v>2</v>
      </c>
      <c r="K104" s="163" t="s">
        <v>57</v>
      </c>
    </row>
    <row r="105" spans="1:11" ht="22.5" customHeight="1" x14ac:dyDescent="0.25">
      <c r="A105" s="127">
        <f t="shared" si="0"/>
        <v>1</v>
      </c>
      <c r="B105" s="127">
        <f t="shared" si="1"/>
        <v>1</v>
      </c>
      <c r="C105" s="156"/>
      <c r="D105" s="157" t="str">
        <f t="shared" si="4"/>
        <v>Mo</v>
      </c>
      <c r="E105" s="158">
        <f>+E104+1</f>
        <v>44403</v>
      </c>
      <c r="F105" s="159" t="s">
        <v>266</v>
      </c>
      <c r="G105" s="160">
        <v>9003</v>
      </c>
      <c r="H105" s="161" t="s">
        <v>290</v>
      </c>
      <c r="I105" s="160" t="s">
        <v>81</v>
      </c>
      <c r="J105" s="162">
        <v>3</v>
      </c>
      <c r="K105" s="163" t="s">
        <v>57</v>
      </c>
    </row>
    <row r="106" spans="1:11" ht="22.5" customHeight="1" x14ac:dyDescent="0.25">
      <c r="C106" s="156"/>
      <c r="D106" s="157" t="str">
        <f>D105</f>
        <v>Mo</v>
      </c>
      <c r="E106" s="158">
        <f>E105</f>
        <v>44403</v>
      </c>
      <c r="F106" s="159" t="s">
        <v>265</v>
      </c>
      <c r="G106" s="160">
        <v>9003</v>
      </c>
      <c r="H106" s="161" t="s">
        <v>305</v>
      </c>
      <c r="I106" s="160" t="s">
        <v>81</v>
      </c>
      <c r="J106" s="162">
        <v>6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Mo</v>
      </c>
      <c r="E107" s="158">
        <f t="shared" si="22"/>
        <v>44403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Mo</v>
      </c>
      <c r="E108" s="158">
        <f t="shared" si="22"/>
        <v>44403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Mo</v>
      </c>
      <c r="E109" s="158">
        <f t="shared" si="22"/>
        <v>44403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2</v>
      </c>
      <c r="C110" s="156"/>
      <c r="D110" s="148" t="str">
        <f t="shared" si="4"/>
        <v>Tue</v>
      </c>
      <c r="E110" s="149">
        <f>+E105+1</f>
        <v>44404</v>
      </c>
      <c r="F110" s="150" t="s">
        <v>266</v>
      </c>
      <c r="G110" s="151">
        <v>9003</v>
      </c>
      <c r="H110" s="167" t="s">
        <v>290</v>
      </c>
      <c r="I110" s="151" t="s">
        <v>234</v>
      </c>
      <c r="J110" s="153">
        <v>8</v>
      </c>
      <c r="K110" s="241" t="s">
        <v>57</v>
      </c>
    </row>
    <row r="111" spans="1:11" ht="22.5" customHeight="1" x14ac:dyDescent="0.25">
      <c r="C111" s="156"/>
      <c r="D111" s="148" t="str">
        <f>D110</f>
        <v>Tue</v>
      </c>
      <c r="E111" s="149">
        <f>E110</f>
        <v>44404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Tue</v>
      </c>
      <c r="E112" s="149">
        <f t="shared" si="23"/>
        <v>44404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Tue</v>
      </c>
      <c r="E113" s="149">
        <f t="shared" si="23"/>
        <v>44404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Tue</v>
      </c>
      <c r="E114" s="149">
        <f t="shared" si="23"/>
        <v>44404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3</v>
      </c>
      <c r="C115" s="156"/>
      <c r="D115" s="157" t="str">
        <f t="shared" si="4"/>
        <v>Wed</v>
      </c>
      <c r="E115" s="158">
        <f>+E110+1</f>
        <v>44405</v>
      </c>
      <c r="F115" s="159"/>
      <c r="G115" s="160">
        <v>9014</v>
      </c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Wed</v>
      </c>
      <c r="E116" s="158">
        <f>E115</f>
        <v>44405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Wed</v>
      </c>
      <c r="E117" s="158">
        <f t="shared" si="24"/>
        <v>44405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Wed</v>
      </c>
      <c r="E118" s="158">
        <f t="shared" si="24"/>
        <v>44405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Wed</v>
      </c>
      <c r="E119" s="158">
        <f t="shared" si="24"/>
        <v>44405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4</v>
      </c>
      <c r="C120" s="156"/>
      <c r="D120" s="148" t="str">
        <f>IF(B120=1,"Mo",IF(B120=2,"Tue",IF(B120=3,"Wed",IF(B120=4,"Thu",IF(B120=5,"Fri",IF(B120=6,"Sat",IF(B120=7,"Sun","")))))))</f>
        <v>Thu</v>
      </c>
      <c r="E120" s="149">
        <f>IF(MONTH(E115+1)&gt;MONTH(E115),"",E115+1)</f>
        <v>44406</v>
      </c>
      <c r="F120" s="237" t="s">
        <v>266</v>
      </c>
      <c r="G120" s="238">
        <v>9003</v>
      </c>
      <c r="H120" s="239" t="s">
        <v>291</v>
      </c>
      <c r="I120" s="238" t="s">
        <v>234</v>
      </c>
      <c r="J120" s="240">
        <v>4</v>
      </c>
      <c r="K120" s="241" t="s">
        <v>57</v>
      </c>
    </row>
    <row r="121" spans="1:11" ht="22.5" customHeight="1" x14ac:dyDescent="0.25">
      <c r="C121" s="156"/>
      <c r="D121" s="148" t="str">
        <f>D120</f>
        <v>Thu</v>
      </c>
      <c r="E121" s="149">
        <f>E120</f>
        <v>44406</v>
      </c>
      <c r="F121" s="237" t="s">
        <v>171</v>
      </c>
      <c r="G121" s="237">
        <v>9003</v>
      </c>
      <c r="H121" s="242" t="s">
        <v>293</v>
      </c>
      <c r="I121" s="237" t="s">
        <v>234</v>
      </c>
      <c r="J121" s="243">
        <v>1</v>
      </c>
      <c r="K121" s="241" t="s">
        <v>57</v>
      </c>
    </row>
    <row r="122" spans="1:11" ht="22.5" customHeight="1" x14ac:dyDescent="0.25">
      <c r="C122" s="156"/>
      <c r="D122" s="148" t="str">
        <f t="shared" ref="D122:E124" si="25">D121</f>
        <v>Thu</v>
      </c>
      <c r="E122" s="149">
        <f t="shared" si="25"/>
        <v>44406</v>
      </c>
      <c r="F122" s="237" t="s">
        <v>294</v>
      </c>
      <c r="G122" s="237">
        <v>9003</v>
      </c>
      <c r="H122" s="242" t="s">
        <v>295</v>
      </c>
      <c r="I122" s="237" t="s">
        <v>234</v>
      </c>
      <c r="J122" s="243">
        <v>1</v>
      </c>
      <c r="K122" s="241" t="s">
        <v>57</v>
      </c>
    </row>
    <row r="123" spans="1:11" ht="22.5" customHeight="1" x14ac:dyDescent="0.25">
      <c r="C123" s="156"/>
      <c r="D123" s="148" t="str">
        <f t="shared" si="25"/>
        <v>Thu</v>
      </c>
      <c r="E123" s="149">
        <f t="shared" si="25"/>
        <v>44406</v>
      </c>
      <c r="F123" s="237" t="s">
        <v>296</v>
      </c>
      <c r="G123" s="237">
        <v>9003</v>
      </c>
      <c r="H123" s="242" t="s">
        <v>297</v>
      </c>
      <c r="I123" s="237" t="s">
        <v>234</v>
      </c>
      <c r="J123" s="243">
        <v>1</v>
      </c>
      <c r="K123" s="241" t="s">
        <v>57</v>
      </c>
    </row>
    <row r="124" spans="1:11" ht="21" customHeight="1" x14ac:dyDescent="0.25">
      <c r="C124" s="156"/>
      <c r="D124" s="148" t="str">
        <f t="shared" si="25"/>
        <v>Thu</v>
      </c>
      <c r="E124" s="149">
        <f t="shared" si="25"/>
        <v>44406</v>
      </c>
      <c r="F124" s="150"/>
      <c r="G124" s="151">
        <v>9003</v>
      </c>
      <c r="H124" s="167" t="s">
        <v>298</v>
      </c>
      <c r="I124" s="151" t="s">
        <v>234</v>
      </c>
      <c r="J124" s="153">
        <v>1</v>
      </c>
      <c r="K124" s="241" t="s">
        <v>57</v>
      </c>
    </row>
    <row r="125" spans="1:11" ht="21" customHeight="1" x14ac:dyDescent="0.25">
      <c r="A125" s="127">
        <f t="shared" si="0"/>
        <v>1</v>
      </c>
      <c r="B125" s="127">
        <v>5</v>
      </c>
      <c r="C125" s="156"/>
      <c r="D125" s="157" t="str">
        <f>IF(B125=1,"Mo",IF(B125=2,"Tue",IF(B125=3,"Wed",IF(B125=4,"Thu",IF(B125=5,"Fri",IF(B125=6,"Sat",IF(B125=7,"Sun","")))))))</f>
        <v>Fri</v>
      </c>
      <c r="E125" s="158">
        <f>IF(MONTH(E120+1)&gt;MONTH(E120),"",E120+1)</f>
        <v>44407</v>
      </c>
      <c r="F125" s="159" t="s">
        <v>266</v>
      </c>
      <c r="G125" s="159">
        <v>9003</v>
      </c>
      <c r="H125" s="236" t="s">
        <v>292</v>
      </c>
      <c r="I125" s="159" t="s">
        <v>234</v>
      </c>
      <c r="J125" s="244">
        <v>3</v>
      </c>
      <c r="K125" s="163" t="s">
        <v>57</v>
      </c>
    </row>
    <row r="126" spans="1:11" ht="21" customHeight="1" x14ac:dyDescent="0.25">
      <c r="C126" s="156"/>
      <c r="D126" s="157" t="str">
        <f>D125</f>
        <v>Fri</v>
      </c>
      <c r="E126" s="158">
        <f t="shared" ref="E126:E129" si="26">IF(MONTH(E121+1)&gt;MONTH(E121),"",E121+1)</f>
        <v>44407</v>
      </c>
      <c r="F126" s="159" t="s">
        <v>171</v>
      </c>
      <c r="G126" s="159">
        <v>9003</v>
      </c>
      <c r="H126" s="236" t="s">
        <v>293</v>
      </c>
      <c r="I126" s="159" t="s">
        <v>234</v>
      </c>
      <c r="J126" s="244">
        <v>1</v>
      </c>
      <c r="K126" s="163" t="s">
        <v>57</v>
      </c>
    </row>
    <row r="127" spans="1:11" ht="21" customHeight="1" x14ac:dyDescent="0.25">
      <c r="C127" s="156"/>
      <c r="D127" s="157" t="str">
        <f t="shared" ref="D127:D129" si="27">D126</f>
        <v>Fri</v>
      </c>
      <c r="E127" s="158">
        <f t="shared" si="26"/>
        <v>44407</v>
      </c>
      <c r="F127" s="159" t="s">
        <v>294</v>
      </c>
      <c r="G127" s="159">
        <v>9003</v>
      </c>
      <c r="H127" s="236" t="s">
        <v>295</v>
      </c>
      <c r="I127" s="159" t="s">
        <v>234</v>
      </c>
      <c r="J127" s="244">
        <v>1</v>
      </c>
      <c r="K127" s="163" t="s">
        <v>57</v>
      </c>
    </row>
    <row r="128" spans="1:11" ht="21" customHeight="1" x14ac:dyDescent="0.25">
      <c r="C128" s="156"/>
      <c r="D128" s="157" t="str">
        <f t="shared" si="27"/>
        <v>Fri</v>
      </c>
      <c r="E128" s="158">
        <f>IF(MONTH(E123+1)&gt;MONTH(E123),"",E123+1)</f>
        <v>44407</v>
      </c>
      <c r="F128" s="159" t="s">
        <v>296</v>
      </c>
      <c r="G128" s="159">
        <v>9003</v>
      </c>
      <c r="H128" s="236" t="s">
        <v>297</v>
      </c>
      <c r="I128" s="159" t="s">
        <v>234</v>
      </c>
      <c r="J128" s="244">
        <v>1</v>
      </c>
      <c r="K128" s="163" t="s">
        <v>57</v>
      </c>
    </row>
    <row r="129" spans="1:11" ht="21" customHeight="1" x14ac:dyDescent="0.25">
      <c r="C129" s="156"/>
      <c r="D129" s="157" t="str">
        <f t="shared" si="27"/>
        <v>Fri</v>
      </c>
      <c r="E129" s="158">
        <f t="shared" si="26"/>
        <v>44407</v>
      </c>
      <c r="F129" s="159" t="s">
        <v>80</v>
      </c>
      <c r="G129" s="159">
        <v>9003</v>
      </c>
      <c r="H129" s="236" t="s">
        <v>298</v>
      </c>
      <c r="I129" s="159" t="s">
        <v>234</v>
      </c>
      <c r="J129" s="244">
        <v>2</v>
      </c>
      <c r="K129" s="163" t="s">
        <v>57</v>
      </c>
    </row>
    <row r="130" spans="1:11" ht="22.5" customHeight="1" thickBot="1" x14ac:dyDescent="0.3">
      <c r="A130" s="127" t="str">
        <f t="shared" ref="A130" si="28">IF(OR(C130="f",C130="u",C130="F",C130="U"),"",IF(OR(B130=1,B130=2,B130=3,B130=4,B130=5),1,""))</f>
        <v/>
      </c>
      <c r="B130" s="127">
        <f t="shared" ref="B130" si="29">WEEKDAY(E130,2)</f>
        <v>6</v>
      </c>
      <c r="C130" s="170"/>
      <c r="D130" s="171" t="str">
        <f t="shared" ref="D130" si="30">IF(B130=1,"Mo",IF(B130=2,"Tue",IF(B130=3,"Wed",IF(B130=4,"Thu",IF(B130=5,"Fri",IF(B130=6,"Sat",IF(B130=7,"Sun","")))))))</f>
        <v>Sat</v>
      </c>
      <c r="E130" s="172">
        <f>+E125+1</f>
        <v>44408</v>
      </c>
      <c r="F130" s="173"/>
      <c r="G130" s="174"/>
      <c r="H130" s="175"/>
      <c r="I130" s="174"/>
      <c r="J130" s="176"/>
      <c r="K130" s="17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383" priority="49" stopIfTrue="1">
      <formula>IF($A11=1,B11,)</formula>
    </cfRule>
    <cfRule type="expression" dxfId="382" priority="50" stopIfTrue="1">
      <formula>IF($A11="",B11,)</formula>
    </cfRule>
  </conditionalFormatting>
  <conditionalFormatting sqref="E11:E15">
    <cfRule type="expression" dxfId="381" priority="51" stopIfTrue="1">
      <formula>IF($A11="",B11,"")</formula>
    </cfRule>
  </conditionalFormatting>
  <conditionalFormatting sqref="E16:E124">
    <cfRule type="expression" dxfId="380" priority="52" stopIfTrue="1">
      <formula>IF($A16&lt;&gt;1,B16,"")</formula>
    </cfRule>
  </conditionalFormatting>
  <conditionalFormatting sqref="D11:D124">
    <cfRule type="expression" dxfId="379" priority="53" stopIfTrue="1">
      <formula>IF($A11="",B11,)</formula>
    </cfRule>
  </conditionalFormatting>
  <conditionalFormatting sqref="G82:G97 G71:G76 G61:G69 G51:G59 G11:G20 G105:G119 G99:G102 G22:G49">
    <cfRule type="expression" dxfId="378" priority="54" stopIfTrue="1">
      <formula>#REF!="Freelancer"</formula>
    </cfRule>
    <cfRule type="expression" dxfId="377" priority="55" stopIfTrue="1">
      <formula>#REF!="DTC Int. Staff"</formula>
    </cfRule>
  </conditionalFormatting>
  <conditionalFormatting sqref="G115:G119 G87:G97 G22 G61:G69 G71:G76 G99:G102 G33:G49">
    <cfRule type="expression" dxfId="376" priority="47" stopIfTrue="1">
      <formula>$F$5="Freelancer"</formula>
    </cfRule>
    <cfRule type="expression" dxfId="375" priority="48" stopIfTrue="1">
      <formula>$F$5="DTC Int. Staff"</formula>
    </cfRule>
  </conditionalFormatting>
  <conditionalFormatting sqref="G16:G20">
    <cfRule type="expression" dxfId="374" priority="45" stopIfTrue="1">
      <formula>#REF!="Freelancer"</formula>
    </cfRule>
    <cfRule type="expression" dxfId="373" priority="46" stopIfTrue="1">
      <formula>#REF!="DTC Int. Staff"</formula>
    </cfRule>
  </conditionalFormatting>
  <conditionalFormatting sqref="G16:G20">
    <cfRule type="expression" dxfId="372" priority="43" stopIfTrue="1">
      <formula>$F$5="Freelancer"</formula>
    </cfRule>
    <cfRule type="expression" dxfId="371" priority="44" stopIfTrue="1">
      <formula>$F$5="DTC Int. Staff"</formula>
    </cfRule>
  </conditionalFormatting>
  <conditionalFormatting sqref="G21">
    <cfRule type="expression" dxfId="370" priority="41" stopIfTrue="1">
      <formula>#REF!="Freelancer"</formula>
    </cfRule>
    <cfRule type="expression" dxfId="369" priority="42" stopIfTrue="1">
      <formula>#REF!="DTC Int. Staff"</formula>
    </cfRule>
  </conditionalFormatting>
  <conditionalFormatting sqref="G21">
    <cfRule type="expression" dxfId="368" priority="39" stopIfTrue="1">
      <formula>$F$5="Freelancer"</formula>
    </cfRule>
    <cfRule type="expression" dxfId="367" priority="40" stopIfTrue="1">
      <formula>$F$5="DTC Int. Staff"</formula>
    </cfRule>
  </conditionalFormatting>
  <conditionalFormatting sqref="C125:C129">
    <cfRule type="expression" dxfId="366" priority="36" stopIfTrue="1">
      <formula>IF($A125=1,B125,)</formula>
    </cfRule>
    <cfRule type="expression" dxfId="365" priority="37" stopIfTrue="1">
      <formula>IF($A125="",B125,)</formula>
    </cfRule>
  </conditionalFormatting>
  <conditionalFormatting sqref="D125:D129">
    <cfRule type="expression" dxfId="364" priority="38" stopIfTrue="1">
      <formula>IF($A125="",B125,)</formula>
    </cfRule>
  </conditionalFormatting>
  <conditionalFormatting sqref="E125:E129">
    <cfRule type="expression" dxfId="363" priority="35" stopIfTrue="1">
      <formula>IF($A125&lt;&gt;1,B125,"")</formula>
    </cfRule>
  </conditionalFormatting>
  <conditionalFormatting sqref="G55:G59">
    <cfRule type="expression" dxfId="362" priority="33" stopIfTrue="1">
      <formula>$F$5="Freelancer"</formula>
    </cfRule>
    <cfRule type="expression" dxfId="361" priority="34" stopIfTrue="1">
      <formula>$F$5="DTC Int. Staff"</formula>
    </cfRule>
  </conditionalFormatting>
  <conditionalFormatting sqref="G78:G81">
    <cfRule type="expression" dxfId="360" priority="31" stopIfTrue="1">
      <formula>#REF!="Freelancer"</formula>
    </cfRule>
    <cfRule type="expression" dxfId="359" priority="32" stopIfTrue="1">
      <formula>#REF!="DTC Int. Staff"</formula>
    </cfRule>
  </conditionalFormatting>
  <conditionalFormatting sqref="G78:G81">
    <cfRule type="expression" dxfId="358" priority="29" stopIfTrue="1">
      <formula>$F$5="Freelancer"</formula>
    </cfRule>
    <cfRule type="expression" dxfId="357" priority="30" stopIfTrue="1">
      <formula>$F$5="DTC Int. Staff"</formula>
    </cfRule>
  </conditionalFormatting>
  <conditionalFormatting sqref="G130">
    <cfRule type="expression" dxfId="356" priority="21" stopIfTrue="1">
      <formula>$F$5="Freelancer"</formula>
    </cfRule>
    <cfRule type="expression" dxfId="355" priority="22" stopIfTrue="1">
      <formula>$F$5="DTC Int. Staff"</formula>
    </cfRule>
  </conditionalFormatting>
  <conditionalFormatting sqref="C130">
    <cfRule type="expression" dxfId="354" priority="23" stopIfTrue="1">
      <formula>IF($A130=1,B130,)</formula>
    </cfRule>
    <cfRule type="expression" dxfId="353" priority="24" stopIfTrue="1">
      <formula>IF($A130="",B130,)</formula>
    </cfRule>
  </conditionalFormatting>
  <conditionalFormatting sqref="E130">
    <cfRule type="expression" dxfId="352" priority="25" stopIfTrue="1">
      <formula>IF($A130&lt;&gt;1,B130,"")</formula>
    </cfRule>
  </conditionalFormatting>
  <conditionalFormatting sqref="D130">
    <cfRule type="expression" dxfId="351" priority="26" stopIfTrue="1">
      <formula>IF($A130="",B130,)</formula>
    </cfRule>
  </conditionalFormatting>
  <conditionalFormatting sqref="G130">
    <cfRule type="expression" dxfId="350" priority="27" stopIfTrue="1">
      <formula>#REF!="Freelancer"</formula>
    </cfRule>
    <cfRule type="expression" dxfId="349" priority="28" stopIfTrue="1">
      <formula>#REF!="DTC Int. Staff"</formula>
    </cfRule>
  </conditionalFormatting>
  <conditionalFormatting sqref="G120">
    <cfRule type="expression" dxfId="348" priority="17" stopIfTrue="1">
      <formula>#REF!="Freelancer"</formula>
    </cfRule>
    <cfRule type="expression" dxfId="347" priority="18" stopIfTrue="1">
      <formula>#REF!="DTC Int. Staff"</formula>
    </cfRule>
  </conditionalFormatting>
  <conditionalFormatting sqref="G125">
    <cfRule type="expression" dxfId="346" priority="15" stopIfTrue="1">
      <formula>#REF!="Freelancer"</formula>
    </cfRule>
    <cfRule type="expression" dxfId="345" priority="16" stopIfTrue="1">
      <formula>#REF!="DTC Int. Staff"</formula>
    </cfRule>
  </conditionalFormatting>
  <conditionalFormatting sqref="G126">
    <cfRule type="expression" dxfId="344" priority="13" stopIfTrue="1">
      <formula>#REF!="Freelancer"</formula>
    </cfRule>
    <cfRule type="expression" dxfId="343" priority="14" stopIfTrue="1">
      <formula>#REF!="DTC Int. Staff"</formula>
    </cfRule>
  </conditionalFormatting>
  <conditionalFormatting sqref="G127">
    <cfRule type="expression" dxfId="342" priority="11" stopIfTrue="1">
      <formula>#REF!="Freelancer"</formula>
    </cfRule>
    <cfRule type="expression" dxfId="341" priority="12" stopIfTrue="1">
      <formula>#REF!="DTC Int. Staff"</formula>
    </cfRule>
  </conditionalFormatting>
  <conditionalFormatting sqref="G128">
    <cfRule type="expression" dxfId="340" priority="9" stopIfTrue="1">
      <formula>#REF!="Freelancer"</formula>
    </cfRule>
    <cfRule type="expression" dxfId="339" priority="10" stopIfTrue="1">
      <formula>#REF!="DTC Int. Staff"</formula>
    </cfRule>
  </conditionalFormatting>
  <conditionalFormatting sqref="G12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122">
    <cfRule type="expression" dxfId="336" priority="5" stopIfTrue="1">
      <formula>#REF!="Freelancer"</formula>
    </cfRule>
    <cfRule type="expression" dxfId="335" priority="6" stopIfTrue="1">
      <formula>#REF!="DTC Int. Staff"</formula>
    </cfRule>
  </conditionalFormatting>
  <conditionalFormatting sqref="G123">
    <cfRule type="expression" dxfId="334" priority="3" stopIfTrue="1">
      <formula>#REF!="Freelancer"</formula>
    </cfRule>
    <cfRule type="expression" dxfId="333" priority="4" stopIfTrue="1">
      <formula>#REF!="DTC Int. Staff"</formula>
    </cfRule>
  </conditionalFormatting>
  <conditionalFormatting sqref="G103:G104">
    <cfRule type="expression" dxfId="332" priority="1" stopIfTrue="1">
      <formula>#REF!="Freelancer"</formula>
    </cfRule>
    <cfRule type="expression" dxfId="331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opLeftCell="D19" zoomScale="54" zoomScaleNormal="54" workbookViewId="0">
      <selection activeCell="F45" sqref="F45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'07_July'!F3</f>
        <v>Shinnapapa</v>
      </c>
      <c r="G3" s="133"/>
      <c r="I3" s="134"/>
      <c r="J3" s="134"/>
    </row>
    <row r="4" spans="1:11" ht="20.25" customHeight="1" x14ac:dyDescent="0.25">
      <c r="D4" s="313" t="s">
        <v>8</v>
      </c>
      <c r="E4" s="314"/>
      <c r="F4" s="132" t="str">
        <f>'07_July'!F4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'07_July'!F5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8</v>
      </c>
      <c r="C10" s="178"/>
      <c r="D10" s="179">
        <v>44409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 t="str">
        <f t="shared" ref="A11:A120" si="0">IF(OR(C11="f",C11="u",C11="F",C11="U"),"",IF(OR(B11=1,B11=2,B11=3,B11=4,B11=5),1,""))</f>
        <v/>
      </c>
      <c r="B11" s="127">
        <f t="shared" ref="B11:B118" si="1">WEEKDAY(E11,2)</f>
        <v>7</v>
      </c>
      <c r="C11" s="185"/>
      <c r="D11" s="186" t="str">
        <f>IF(B11=1,"Mo",IF(B11=2,"Tue",IF(B11=3,"Wed",IF(B11=4,"Thu",IF(B11=5,"Fri",IF(B11=6,"Sat",IF(B11=7,"Sun","")))))))</f>
        <v>Sun</v>
      </c>
      <c r="E11" s="187">
        <f>+D10</f>
        <v>44409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A12" s="127">
        <f t="shared" si="0"/>
        <v>1</v>
      </c>
      <c r="B12" s="127">
        <f t="shared" si="1"/>
        <v>1</v>
      </c>
      <c r="C12" s="193"/>
      <c r="D12" s="194" t="str">
        <f>IF(B12=1,"Mo",IF(B12=2,"Tue",IF(B12=3,"Wed",IF(B12=4,"Thu",IF(B12=5,"Fri",IF(B12=6,"Sat",IF(B12=7,"Sun","")))))))</f>
        <v>Mo</v>
      </c>
      <c r="E12" s="149">
        <f>+E11+1</f>
        <v>44410</v>
      </c>
      <c r="F12" s="150" t="s">
        <v>171</v>
      </c>
      <c r="G12" s="151">
        <v>9003</v>
      </c>
      <c r="H12" s="167" t="s">
        <v>336</v>
      </c>
      <c r="I12" s="151" t="s">
        <v>234</v>
      </c>
      <c r="J12" s="195">
        <v>2</v>
      </c>
      <c r="K12" s="154" t="s">
        <v>57</v>
      </c>
    </row>
    <row r="13" spans="1:11" ht="22.5" customHeight="1" x14ac:dyDescent="0.25">
      <c r="C13" s="193"/>
      <c r="D13" s="194" t="str">
        <f>D12</f>
        <v>Mo</v>
      </c>
      <c r="E13" s="149">
        <f>E12</f>
        <v>44410</v>
      </c>
      <c r="F13" s="150" t="s">
        <v>294</v>
      </c>
      <c r="G13" s="151">
        <v>9003</v>
      </c>
      <c r="H13" s="167" t="s">
        <v>337</v>
      </c>
      <c r="I13" s="151" t="s">
        <v>234</v>
      </c>
      <c r="J13" s="195">
        <v>2</v>
      </c>
      <c r="K13" s="154" t="s">
        <v>57</v>
      </c>
    </row>
    <row r="14" spans="1:11" ht="22.5" customHeight="1" x14ac:dyDescent="0.25">
      <c r="C14" s="193"/>
      <c r="D14" s="194" t="str">
        <f t="shared" ref="D14:E16" si="2">D13</f>
        <v>Mo</v>
      </c>
      <c r="E14" s="149">
        <f t="shared" si="2"/>
        <v>44410</v>
      </c>
      <c r="F14" s="150" t="s">
        <v>296</v>
      </c>
      <c r="G14" s="151">
        <v>9003</v>
      </c>
      <c r="H14" s="167" t="s">
        <v>338</v>
      </c>
      <c r="I14" s="151" t="s">
        <v>234</v>
      </c>
      <c r="J14" s="195">
        <v>2</v>
      </c>
      <c r="K14" s="154" t="s">
        <v>57</v>
      </c>
    </row>
    <row r="15" spans="1:11" ht="22.5" customHeight="1" x14ac:dyDescent="0.25">
      <c r="C15" s="193"/>
      <c r="D15" s="194" t="str">
        <f t="shared" si="2"/>
        <v>Mo</v>
      </c>
      <c r="E15" s="149">
        <f t="shared" si="2"/>
        <v>44410</v>
      </c>
      <c r="F15" s="254" t="s">
        <v>80</v>
      </c>
      <c r="G15" s="151">
        <v>9002</v>
      </c>
      <c r="H15" s="167" t="s">
        <v>340</v>
      </c>
      <c r="I15" s="151" t="s">
        <v>234</v>
      </c>
      <c r="J15" s="195">
        <v>2</v>
      </c>
      <c r="K15" s="154" t="s">
        <v>57</v>
      </c>
    </row>
    <row r="16" spans="1:11" ht="22.5" customHeight="1" x14ac:dyDescent="0.25">
      <c r="C16" s="196"/>
      <c r="D16" s="194" t="str">
        <f t="shared" si="2"/>
        <v>Mo</v>
      </c>
      <c r="E16" s="149">
        <f t="shared" si="2"/>
        <v>44410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A17" s="127">
        <f t="shared" si="0"/>
        <v>1</v>
      </c>
      <c r="B17" s="127">
        <f t="shared" si="1"/>
        <v>2</v>
      </c>
      <c r="C17" s="193"/>
      <c r="D17" s="197" t="str">
        <f>IF(B17=1,"Mo",IF(B17=2,"Tue",IF(B17=3,"Wed",IF(B17=4,"Thu",IF(B17=5,"Fri",IF(B17=6,"Sat",IF(B17=7,"Sun","")))))))</f>
        <v>Tue</v>
      </c>
      <c r="E17" s="158">
        <f>+E12+1</f>
        <v>44411</v>
      </c>
      <c r="F17" s="159" t="s">
        <v>346</v>
      </c>
      <c r="G17" s="160">
        <v>9003</v>
      </c>
      <c r="H17" s="161" t="s">
        <v>339</v>
      </c>
      <c r="I17" s="160" t="s">
        <v>234</v>
      </c>
      <c r="J17" s="198">
        <v>4</v>
      </c>
      <c r="K17" s="163" t="s">
        <v>57</v>
      </c>
    </row>
    <row r="18" spans="1:11" ht="22.5" customHeight="1" x14ac:dyDescent="0.25">
      <c r="C18" s="193"/>
      <c r="D18" s="197" t="str">
        <f>D17</f>
        <v>Tue</v>
      </c>
      <c r="E18" s="158">
        <f>E17</f>
        <v>44411</v>
      </c>
      <c r="F18" s="159" t="s">
        <v>93</v>
      </c>
      <c r="G18" s="160">
        <v>9003</v>
      </c>
      <c r="H18" s="161" t="s">
        <v>342</v>
      </c>
      <c r="I18" s="160" t="s">
        <v>234</v>
      </c>
      <c r="J18" s="198">
        <v>2</v>
      </c>
      <c r="K18" s="163" t="s">
        <v>57</v>
      </c>
    </row>
    <row r="19" spans="1:11" ht="22.5" customHeight="1" x14ac:dyDescent="0.25">
      <c r="C19" s="193"/>
      <c r="D19" s="197" t="str">
        <f t="shared" ref="D19:E21" si="3">D18</f>
        <v>Tue</v>
      </c>
      <c r="E19" s="158">
        <f t="shared" si="3"/>
        <v>44411</v>
      </c>
      <c r="F19" s="159" t="s">
        <v>239</v>
      </c>
      <c r="G19" s="160">
        <v>9003</v>
      </c>
      <c r="H19" s="161" t="s">
        <v>341</v>
      </c>
      <c r="I19" s="160" t="s">
        <v>234</v>
      </c>
      <c r="J19" s="198">
        <v>2</v>
      </c>
      <c r="K19" s="163" t="s">
        <v>57</v>
      </c>
    </row>
    <row r="20" spans="1:11" ht="22.5" customHeight="1" x14ac:dyDescent="0.25">
      <c r="C20" s="193"/>
      <c r="D20" s="197" t="str">
        <f t="shared" si="3"/>
        <v>Tue</v>
      </c>
      <c r="E20" s="158">
        <f t="shared" si="3"/>
        <v>44411</v>
      </c>
      <c r="F20" s="159"/>
      <c r="G20" s="160"/>
      <c r="H20" s="169"/>
      <c r="I20" s="160"/>
      <c r="J20" s="198"/>
      <c r="K20" s="163"/>
    </row>
    <row r="21" spans="1:11" ht="22.5" customHeight="1" x14ac:dyDescent="0.25">
      <c r="C21" s="193"/>
      <c r="D21" s="197" t="str">
        <f t="shared" si="3"/>
        <v>Tue</v>
      </c>
      <c r="E21" s="158">
        <f t="shared" si="3"/>
        <v>44411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A22" s="127">
        <f t="shared" si="0"/>
        <v>1</v>
      </c>
      <c r="B22" s="127">
        <f t="shared" si="1"/>
        <v>3</v>
      </c>
      <c r="C22" s="193"/>
      <c r="D22" s="194" t="str">
        <f t="shared" ref="D22:D118" si="4">IF(B22=1,"Mo",IF(B22=2,"Tue",IF(B22=3,"Wed",IF(B22=4,"Thu",IF(B22=5,"Fri",IF(B22=6,"Sat",IF(B22=7,"Sun","")))))))</f>
        <v>Wed</v>
      </c>
      <c r="E22" s="149">
        <f>+E17+1</f>
        <v>44412</v>
      </c>
      <c r="F22" s="150" t="s">
        <v>166</v>
      </c>
      <c r="G22" s="151">
        <v>9003</v>
      </c>
      <c r="H22" s="167" t="s">
        <v>343</v>
      </c>
      <c r="I22" s="151" t="s">
        <v>81</v>
      </c>
      <c r="J22" s="195">
        <v>4</v>
      </c>
      <c r="K22" s="154" t="s">
        <v>57</v>
      </c>
    </row>
    <row r="23" spans="1:11" ht="22.5" customHeight="1" x14ac:dyDescent="0.25">
      <c r="C23" s="193"/>
      <c r="D23" s="194" t="str">
        <f>D22</f>
        <v>Wed</v>
      </c>
      <c r="E23" s="149">
        <f>E22</f>
        <v>44412</v>
      </c>
      <c r="F23" s="150" t="s">
        <v>171</v>
      </c>
      <c r="G23" s="151">
        <v>9003</v>
      </c>
      <c r="H23" s="167" t="s">
        <v>313</v>
      </c>
      <c r="I23" s="151" t="s">
        <v>81</v>
      </c>
      <c r="J23" s="195">
        <v>2</v>
      </c>
      <c r="K23" s="154" t="s">
        <v>57</v>
      </c>
    </row>
    <row r="24" spans="1:11" ht="22.5" customHeight="1" x14ac:dyDescent="0.25">
      <c r="C24" s="193"/>
      <c r="D24" s="194" t="str">
        <f t="shared" ref="D24:E26" si="5">D23</f>
        <v>Wed</v>
      </c>
      <c r="E24" s="149">
        <f t="shared" si="5"/>
        <v>44412</v>
      </c>
      <c r="F24" s="150" t="s">
        <v>93</v>
      </c>
      <c r="G24" s="151">
        <v>9003</v>
      </c>
      <c r="H24" s="167" t="s">
        <v>342</v>
      </c>
      <c r="I24" s="151" t="s">
        <v>81</v>
      </c>
      <c r="J24" s="195">
        <v>2</v>
      </c>
      <c r="K24" s="154" t="s">
        <v>57</v>
      </c>
    </row>
    <row r="25" spans="1:11" ht="22.5" customHeight="1" x14ac:dyDescent="0.25">
      <c r="C25" s="193"/>
      <c r="D25" s="194" t="str">
        <f t="shared" si="5"/>
        <v>Wed</v>
      </c>
      <c r="E25" s="149">
        <f t="shared" si="5"/>
        <v>44412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C26" s="196"/>
      <c r="D26" s="194" t="str">
        <f t="shared" si="5"/>
        <v>Wed</v>
      </c>
      <c r="E26" s="149">
        <f t="shared" si="5"/>
        <v>44412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A27" s="127">
        <f t="shared" si="0"/>
        <v>1</v>
      </c>
      <c r="B27" s="127">
        <f t="shared" si="1"/>
        <v>4</v>
      </c>
      <c r="C27" s="193"/>
      <c r="D27" s="197" t="str">
        <f t="shared" si="4"/>
        <v>Thu</v>
      </c>
      <c r="E27" s="158">
        <f>+E22+1</f>
        <v>44413</v>
      </c>
      <c r="F27" s="159" t="s">
        <v>171</v>
      </c>
      <c r="G27" s="160">
        <v>9003</v>
      </c>
      <c r="H27" s="161" t="s">
        <v>313</v>
      </c>
      <c r="I27" s="160" t="s">
        <v>234</v>
      </c>
      <c r="J27" s="198">
        <v>4</v>
      </c>
      <c r="K27" s="163" t="s">
        <v>57</v>
      </c>
    </row>
    <row r="28" spans="1:11" ht="22.5" customHeight="1" x14ac:dyDescent="0.25">
      <c r="C28" s="193"/>
      <c r="D28" s="197" t="str">
        <f>D27</f>
        <v>Thu</v>
      </c>
      <c r="E28" s="158">
        <f>E27</f>
        <v>44413</v>
      </c>
      <c r="F28" s="159" t="s">
        <v>88</v>
      </c>
      <c r="G28" s="160">
        <v>9003</v>
      </c>
      <c r="H28" s="161" t="s">
        <v>344</v>
      </c>
      <c r="I28" s="160" t="s">
        <v>234</v>
      </c>
      <c r="J28" s="198">
        <v>4</v>
      </c>
      <c r="K28" s="163" t="s">
        <v>57</v>
      </c>
    </row>
    <row r="29" spans="1:11" ht="22.5" customHeight="1" x14ac:dyDescent="0.25">
      <c r="C29" s="193"/>
      <c r="D29" s="197" t="str">
        <f t="shared" ref="D29:E31" si="6">D28</f>
        <v>Thu</v>
      </c>
      <c r="E29" s="158">
        <f t="shared" si="6"/>
        <v>44413</v>
      </c>
      <c r="F29" s="159"/>
      <c r="G29" s="160"/>
      <c r="H29" s="161"/>
      <c r="I29" s="160"/>
      <c r="J29" s="198"/>
      <c r="K29" s="163"/>
    </row>
    <row r="30" spans="1:11" ht="22.5" customHeight="1" x14ac:dyDescent="0.25">
      <c r="C30" s="193"/>
      <c r="D30" s="197" t="str">
        <f t="shared" si="6"/>
        <v>Thu</v>
      </c>
      <c r="E30" s="158">
        <f t="shared" si="6"/>
        <v>44413</v>
      </c>
      <c r="F30" s="159"/>
      <c r="G30" s="160"/>
      <c r="H30" s="161"/>
      <c r="I30" s="160"/>
      <c r="J30" s="198"/>
      <c r="K30" s="163"/>
    </row>
    <row r="31" spans="1:11" ht="22.5" customHeight="1" x14ac:dyDescent="0.25">
      <c r="C31" s="193"/>
      <c r="D31" s="197" t="str">
        <f t="shared" si="6"/>
        <v>Thu</v>
      </c>
      <c r="E31" s="158">
        <f t="shared" si="6"/>
        <v>44413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A32" s="127">
        <f t="shared" si="0"/>
        <v>1</v>
      </c>
      <c r="B32" s="127">
        <f t="shared" si="1"/>
        <v>5</v>
      </c>
      <c r="C32" s="193"/>
      <c r="D32" s="194" t="str">
        <f t="shared" si="4"/>
        <v>Fri</v>
      </c>
      <c r="E32" s="149">
        <f>+E27+1</f>
        <v>44414</v>
      </c>
      <c r="F32" s="150" t="s">
        <v>93</v>
      </c>
      <c r="G32" s="151">
        <v>9002</v>
      </c>
      <c r="H32" s="166" t="s">
        <v>319</v>
      </c>
      <c r="I32" s="151" t="s">
        <v>234</v>
      </c>
      <c r="J32" s="195">
        <v>3</v>
      </c>
      <c r="K32" s="154" t="s">
        <v>57</v>
      </c>
    </row>
    <row r="33" spans="1:11" ht="22.5" customHeight="1" x14ac:dyDescent="0.25">
      <c r="C33" s="193"/>
      <c r="D33" s="194" t="str">
        <f>D32</f>
        <v>Fri</v>
      </c>
      <c r="E33" s="149">
        <f>E32</f>
        <v>44414</v>
      </c>
      <c r="F33" s="150" t="s">
        <v>267</v>
      </c>
      <c r="G33" s="151">
        <v>9003</v>
      </c>
      <c r="H33" s="166" t="s">
        <v>328</v>
      </c>
      <c r="I33" s="151" t="s">
        <v>234</v>
      </c>
      <c r="J33" s="195">
        <v>2</v>
      </c>
      <c r="K33" s="154" t="s">
        <v>57</v>
      </c>
    </row>
    <row r="34" spans="1:11" ht="22.5" customHeight="1" x14ac:dyDescent="0.25">
      <c r="C34" s="193"/>
      <c r="D34" s="194" t="str">
        <f t="shared" ref="D34:E36" si="7">D33</f>
        <v>Fri</v>
      </c>
      <c r="E34" s="149">
        <f t="shared" si="7"/>
        <v>44414</v>
      </c>
      <c r="F34" s="150" t="s">
        <v>294</v>
      </c>
      <c r="G34" s="151">
        <v>9003</v>
      </c>
      <c r="H34" s="166" t="s">
        <v>337</v>
      </c>
      <c r="I34" s="151" t="s">
        <v>234</v>
      </c>
      <c r="J34" s="195">
        <v>1</v>
      </c>
      <c r="K34" s="154" t="s">
        <v>57</v>
      </c>
    </row>
    <row r="35" spans="1:11" ht="22.5" customHeight="1" x14ac:dyDescent="0.25">
      <c r="C35" s="193"/>
      <c r="D35" s="194" t="str">
        <f t="shared" si="7"/>
        <v>Fri</v>
      </c>
      <c r="E35" s="149">
        <f t="shared" si="7"/>
        <v>44414</v>
      </c>
      <c r="F35" s="150" t="s">
        <v>296</v>
      </c>
      <c r="G35" s="151">
        <v>9003</v>
      </c>
      <c r="H35" s="166" t="s">
        <v>338</v>
      </c>
      <c r="I35" s="151" t="s">
        <v>234</v>
      </c>
      <c r="J35" s="195">
        <v>2</v>
      </c>
      <c r="K35" s="154" t="s">
        <v>57</v>
      </c>
    </row>
    <row r="36" spans="1:11" ht="22.5" customHeight="1" x14ac:dyDescent="0.25">
      <c r="C36" s="193"/>
      <c r="D36" s="194" t="str">
        <f t="shared" si="7"/>
        <v>Fri</v>
      </c>
      <c r="E36" s="149">
        <f t="shared" si="7"/>
        <v>44414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6</v>
      </c>
      <c r="C37" s="193"/>
      <c r="D37" s="197" t="str">
        <f t="shared" si="4"/>
        <v>Sat</v>
      </c>
      <c r="E37" s="158">
        <f>+E32+1</f>
        <v>44415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 t="str">
        <f t="shared" si="0"/>
        <v/>
      </c>
      <c r="B38" s="127">
        <f t="shared" si="1"/>
        <v>7</v>
      </c>
      <c r="C38" s="196"/>
      <c r="D38" s="197" t="str">
        <f>IF(B38=1,"Mo",IF(B38=2,"Tue",IF(B38=3,"Wed",IF(B38=4,"Thu",IF(B38=5,"Fri",IF(B38=6,"Sat",IF(B38=7,"Sun","")))))))</f>
        <v>Sun</v>
      </c>
      <c r="E38" s="158">
        <f>+E37+1</f>
        <v>44416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A39" s="127">
        <f t="shared" si="0"/>
        <v>1</v>
      </c>
      <c r="B39" s="127">
        <f t="shared" si="1"/>
        <v>1</v>
      </c>
      <c r="C39" s="193"/>
      <c r="D39" s="194" t="str">
        <f>IF(B39=1,"Mo",IF(B39=2,"Tue",IF(B39=3,"Wed",IF(B39=4,"Thu",IF(B39=5,"Fri",IF(B39=6,"Sat",IF(B39=7,"Sun","")))))))</f>
        <v>Mo</v>
      </c>
      <c r="E39" s="149">
        <f>+E38+1</f>
        <v>44417</v>
      </c>
      <c r="F39" s="150" t="s">
        <v>346</v>
      </c>
      <c r="G39" s="151">
        <v>9003</v>
      </c>
      <c r="H39" s="167" t="s">
        <v>339</v>
      </c>
      <c r="I39" s="151" t="s">
        <v>234</v>
      </c>
      <c r="J39" s="195">
        <v>2</v>
      </c>
      <c r="K39" s="154" t="s">
        <v>57</v>
      </c>
    </row>
    <row r="40" spans="1:11" ht="22.5" customHeight="1" x14ac:dyDescent="0.25">
      <c r="C40" s="193"/>
      <c r="D40" s="194" t="str">
        <f>D39</f>
        <v>Mo</v>
      </c>
      <c r="E40" s="149">
        <f>E39</f>
        <v>44417</v>
      </c>
      <c r="F40" s="150" t="s">
        <v>239</v>
      </c>
      <c r="G40" s="151">
        <v>9003</v>
      </c>
      <c r="H40" s="167" t="s">
        <v>341</v>
      </c>
      <c r="I40" s="151" t="s">
        <v>234</v>
      </c>
      <c r="J40" s="195">
        <v>4</v>
      </c>
      <c r="K40" s="154" t="s">
        <v>57</v>
      </c>
    </row>
    <row r="41" spans="1:11" ht="22.5" customHeight="1" x14ac:dyDescent="0.25">
      <c r="C41" s="193"/>
      <c r="D41" s="194" t="str">
        <f t="shared" ref="D41:E43" si="8">D40</f>
        <v>Mo</v>
      </c>
      <c r="E41" s="149">
        <f t="shared" si="8"/>
        <v>44417</v>
      </c>
      <c r="F41" s="150" t="s">
        <v>268</v>
      </c>
      <c r="G41" s="151">
        <v>9003</v>
      </c>
      <c r="H41" s="167" t="s">
        <v>307</v>
      </c>
      <c r="I41" s="151" t="s">
        <v>234</v>
      </c>
      <c r="J41" s="195">
        <v>2</v>
      </c>
      <c r="K41" s="154" t="s">
        <v>57</v>
      </c>
    </row>
    <row r="42" spans="1:11" ht="22.5" customHeight="1" x14ac:dyDescent="0.25">
      <c r="C42" s="193"/>
      <c r="D42" s="194" t="str">
        <f t="shared" si="8"/>
        <v>Mo</v>
      </c>
      <c r="E42" s="149">
        <f t="shared" si="8"/>
        <v>44417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C43" s="193"/>
      <c r="D43" s="194" t="str">
        <f t="shared" si="8"/>
        <v>Mo</v>
      </c>
      <c r="E43" s="149">
        <f t="shared" si="8"/>
        <v>44417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A44" s="127">
        <f t="shared" si="0"/>
        <v>1</v>
      </c>
      <c r="B44" s="127">
        <f t="shared" si="1"/>
        <v>2</v>
      </c>
      <c r="C44" s="193"/>
      <c r="D44" s="197" t="str">
        <f>IF(B44=1,"Mo",IF(B44=2,"Tue",IF(B44=3,"Wed",IF(B44=4,"Thu",IF(B44=5,"Fri",IF(B44=6,"Sat",IF(B44=7,"Sun","")))))))</f>
        <v>Tue</v>
      </c>
      <c r="E44" s="158">
        <f>+E39+1</f>
        <v>44418</v>
      </c>
      <c r="F44" s="159" t="s">
        <v>166</v>
      </c>
      <c r="G44" s="160">
        <v>9003</v>
      </c>
      <c r="H44" s="161" t="s">
        <v>335</v>
      </c>
      <c r="I44" s="160" t="s">
        <v>234</v>
      </c>
      <c r="J44" s="198">
        <v>3</v>
      </c>
      <c r="K44" s="163" t="s">
        <v>57</v>
      </c>
    </row>
    <row r="45" spans="1:11" ht="22.5" customHeight="1" x14ac:dyDescent="0.25">
      <c r="C45" s="193"/>
      <c r="D45" s="197" t="str">
        <f>D44</f>
        <v>Tue</v>
      </c>
      <c r="E45" s="158">
        <f>E44</f>
        <v>44418</v>
      </c>
      <c r="F45" s="159" t="s">
        <v>268</v>
      </c>
      <c r="G45" s="160">
        <v>9003</v>
      </c>
      <c r="H45" s="161" t="s">
        <v>307</v>
      </c>
      <c r="I45" s="160" t="s">
        <v>234</v>
      </c>
      <c r="J45" s="198">
        <v>3</v>
      </c>
      <c r="K45" s="163" t="s">
        <v>57</v>
      </c>
    </row>
    <row r="46" spans="1:11" ht="22.5" customHeight="1" x14ac:dyDescent="0.25">
      <c r="C46" s="193"/>
      <c r="D46" s="197" t="str">
        <f t="shared" ref="D46:E48" si="9">D45</f>
        <v>Tue</v>
      </c>
      <c r="E46" s="158">
        <f t="shared" si="9"/>
        <v>44418</v>
      </c>
      <c r="F46" s="159" t="s">
        <v>267</v>
      </c>
      <c r="G46" s="160">
        <v>9003</v>
      </c>
      <c r="H46" s="161" t="s">
        <v>328</v>
      </c>
      <c r="I46" s="160" t="s">
        <v>234</v>
      </c>
      <c r="J46" s="198">
        <v>3</v>
      </c>
      <c r="K46" s="163" t="s">
        <v>57</v>
      </c>
    </row>
    <row r="47" spans="1:11" ht="22.5" customHeight="1" x14ac:dyDescent="0.25">
      <c r="C47" s="193"/>
      <c r="D47" s="197" t="str">
        <f t="shared" si="9"/>
        <v>Tue</v>
      </c>
      <c r="E47" s="158">
        <f t="shared" si="9"/>
        <v>44418</v>
      </c>
      <c r="F47" s="159"/>
      <c r="G47" s="160"/>
      <c r="H47" s="169"/>
      <c r="I47" s="160"/>
      <c r="J47" s="198"/>
      <c r="K47" s="163"/>
    </row>
    <row r="48" spans="1:11" ht="22.5" customHeight="1" x14ac:dyDescent="0.25">
      <c r="C48" s="193"/>
      <c r="D48" s="197" t="str">
        <f t="shared" si="9"/>
        <v>Tue</v>
      </c>
      <c r="E48" s="158">
        <f t="shared" si="9"/>
        <v>44418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A49" s="127">
        <f t="shared" si="0"/>
        <v>1</v>
      </c>
      <c r="B49" s="127">
        <f t="shared" si="1"/>
        <v>3</v>
      </c>
      <c r="C49" s="193"/>
      <c r="D49" s="194" t="str">
        <f t="shared" si="4"/>
        <v>Wed</v>
      </c>
      <c r="E49" s="149">
        <f>+E44+1</f>
        <v>44419</v>
      </c>
      <c r="F49" s="150"/>
      <c r="G49" s="151">
        <v>9009</v>
      </c>
      <c r="H49" s="167" t="s">
        <v>308</v>
      </c>
      <c r="I49" s="151" t="s">
        <v>234</v>
      </c>
      <c r="J49" s="195">
        <v>2</v>
      </c>
      <c r="K49" s="154"/>
    </row>
    <row r="50" spans="1:11" ht="22.5" customHeight="1" x14ac:dyDescent="0.25">
      <c r="C50" s="193"/>
      <c r="D50" s="194" t="str">
        <f>D49</f>
        <v>Wed</v>
      </c>
      <c r="E50" s="149">
        <f>E49</f>
        <v>44419</v>
      </c>
      <c r="F50" s="150" t="s">
        <v>93</v>
      </c>
      <c r="G50" s="151">
        <v>9002</v>
      </c>
      <c r="H50" s="167" t="s">
        <v>319</v>
      </c>
      <c r="I50" s="151" t="s">
        <v>234</v>
      </c>
      <c r="J50" s="195">
        <v>2</v>
      </c>
      <c r="K50" s="154" t="s">
        <v>57</v>
      </c>
    </row>
    <row r="51" spans="1:11" ht="22.5" customHeight="1" x14ac:dyDescent="0.25">
      <c r="C51" s="193"/>
      <c r="D51" s="194" t="str">
        <f t="shared" ref="D51:E53" si="10">D50</f>
        <v>Wed</v>
      </c>
      <c r="E51" s="149">
        <f t="shared" si="10"/>
        <v>44419</v>
      </c>
      <c r="F51" s="150" t="s">
        <v>268</v>
      </c>
      <c r="G51" s="151">
        <v>9003</v>
      </c>
      <c r="H51" s="167" t="s">
        <v>334</v>
      </c>
      <c r="I51" s="151" t="s">
        <v>234</v>
      </c>
      <c r="J51" s="195">
        <v>4</v>
      </c>
      <c r="K51" s="154" t="s">
        <v>57</v>
      </c>
    </row>
    <row r="52" spans="1:11" ht="22.5" customHeight="1" x14ac:dyDescent="0.25">
      <c r="C52" s="193"/>
      <c r="D52" s="194" t="str">
        <f t="shared" si="10"/>
        <v>Wed</v>
      </c>
      <c r="E52" s="149">
        <f t="shared" si="10"/>
        <v>44419</v>
      </c>
      <c r="F52" s="150"/>
      <c r="G52" s="151"/>
      <c r="H52" s="167"/>
      <c r="I52" s="151"/>
      <c r="J52" s="195"/>
      <c r="K52" s="154"/>
    </row>
    <row r="53" spans="1:11" ht="22.5" customHeight="1" x14ac:dyDescent="0.25">
      <c r="C53" s="193"/>
      <c r="D53" s="194" t="str">
        <f t="shared" si="10"/>
        <v>Wed</v>
      </c>
      <c r="E53" s="149">
        <f t="shared" si="10"/>
        <v>44419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A54" s="127">
        <f t="shared" si="0"/>
        <v>1</v>
      </c>
      <c r="B54" s="127">
        <f t="shared" si="1"/>
        <v>4</v>
      </c>
      <c r="C54" s="193"/>
      <c r="D54" s="197" t="str">
        <f t="shared" si="4"/>
        <v>Thu</v>
      </c>
      <c r="E54" s="158">
        <f>+E49+1</f>
        <v>44420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C55" s="193"/>
      <c r="D55" s="197" t="str">
        <f>D54</f>
        <v>Thu</v>
      </c>
      <c r="E55" s="158">
        <f>E54</f>
        <v>44420</v>
      </c>
      <c r="F55" s="159"/>
      <c r="G55" s="160"/>
      <c r="H55" s="168"/>
      <c r="I55" s="160"/>
      <c r="J55" s="198"/>
      <c r="K55" s="163"/>
    </row>
    <row r="56" spans="1:11" ht="22.5" customHeight="1" x14ac:dyDescent="0.25">
      <c r="C56" s="193"/>
      <c r="D56" s="197" t="str">
        <f t="shared" ref="D56:E58" si="11">D55</f>
        <v>Thu</v>
      </c>
      <c r="E56" s="158">
        <f t="shared" si="11"/>
        <v>44420</v>
      </c>
      <c r="F56" s="159"/>
      <c r="G56" s="160"/>
      <c r="H56" s="168"/>
      <c r="I56" s="160"/>
      <c r="J56" s="198"/>
      <c r="K56" s="163"/>
    </row>
    <row r="57" spans="1:11" ht="22.5" customHeight="1" x14ac:dyDescent="0.25">
      <c r="C57" s="193"/>
      <c r="D57" s="197" t="str">
        <f t="shared" si="11"/>
        <v>Thu</v>
      </c>
      <c r="E57" s="158">
        <f t="shared" si="11"/>
        <v>44420</v>
      </c>
      <c r="F57" s="159"/>
      <c r="G57" s="160"/>
      <c r="H57" s="168"/>
      <c r="I57" s="160"/>
      <c r="J57" s="198"/>
      <c r="K57" s="163"/>
    </row>
    <row r="58" spans="1:11" ht="22.5" customHeight="1" x14ac:dyDescent="0.25">
      <c r="C58" s="193"/>
      <c r="D58" s="197" t="str">
        <f t="shared" si="11"/>
        <v>Thu</v>
      </c>
      <c r="E58" s="158">
        <f t="shared" si="11"/>
        <v>44420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A59" s="127">
        <f t="shared" si="0"/>
        <v>1</v>
      </c>
      <c r="B59" s="127">
        <f t="shared" si="1"/>
        <v>5</v>
      </c>
      <c r="C59" s="193"/>
      <c r="D59" s="194" t="str">
        <f t="shared" si="4"/>
        <v>Fri</v>
      </c>
      <c r="E59" s="149">
        <f>+E54+1</f>
        <v>44421</v>
      </c>
      <c r="F59" s="150" t="s">
        <v>88</v>
      </c>
      <c r="G59" s="151">
        <v>9003</v>
      </c>
      <c r="H59" s="167" t="s">
        <v>254</v>
      </c>
      <c r="I59" s="151" t="s">
        <v>234</v>
      </c>
      <c r="J59" s="195">
        <v>6</v>
      </c>
      <c r="K59" s="154" t="s">
        <v>57</v>
      </c>
    </row>
    <row r="60" spans="1:11" ht="22.5" customHeight="1" x14ac:dyDescent="0.25">
      <c r="C60" s="193"/>
      <c r="D60" s="194" t="str">
        <f>D59</f>
        <v>Fri</v>
      </c>
      <c r="E60" s="149">
        <f>E59</f>
        <v>44421</v>
      </c>
      <c r="F60" s="150" t="s">
        <v>112</v>
      </c>
      <c r="G60" s="151">
        <v>9002</v>
      </c>
      <c r="H60" s="167" t="s">
        <v>318</v>
      </c>
      <c r="I60" s="151" t="s">
        <v>234</v>
      </c>
      <c r="J60" s="195">
        <v>1</v>
      </c>
      <c r="K60" s="154" t="s">
        <v>57</v>
      </c>
    </row>
    <row r="61" spans="1:11" ht="22.5" customHeight="1" x14ac:dyDescent="0.25">
      <c r="C61" s="193"/>
      <c r="D61" s="194" t="str">
        <f t="shared" ref="D61:E63" si="12">D60</f>
        <v>Fri</v>
      </c>
      <c r="E61" s="149">
        <f t="shared" si="12"/>
        <v>44421</v>
      </c>
      <c r="F61" s="150" t="s">
        <v>347</v>
      </c>
      <c r="G61" s="151">
        <v>9002</v>
      </c>
      <c r="H61" s="167" t="s">
        <v>323</v>
      </c>
      <c r="I61" s="151" t="s">
        <v>234</v>
      </c>
      <c r="J61" s="195">
        <v>1</v>
      </c>
      <c r="K61" s="154" t="s">
        <v>57</v>
      </c>
    </row>
    <row r="62" spans="1:11" ht="22.5" customHeight="1" x14ac:dyDescent="0.25">
      <c r="C62" s="193"/>
      <c r="D62" s="194" t="str">
        <f t="shared" si="12"/>
        <v>Fri</v>
      </c>
      <c r="E62" s="149">
        <f t="shared" si="12"/>
        <v>44421</v>
      </c>
      <c r="F62" s="150"/>
      <c r="G62" s="151"/>
      <c r="H62" s="167"/>
      <c r="I62" s="151"/>
      <c r="J62" s="195"/>
      <c r="K62" s="154"/>
    </row>
    <row r="63" spans="1:11" ht="22.5" customHeight="1" x14ac:dyDescent="0.25">
      <c r="C63" s="193"/>
      <c r="D63" s="194" t="str">
        <f t="shared" si="12"/>
        <v>Fri</v>
      </c>
      <c r="E63" s="149">
        <f t="shared" si="12"/>
        <v>44421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6</v>
      </c>
      <c r="C64" s="193"/>
      <c r="D64" s="197" t="str">
        <f t="shared" si="4"/>
        <v>Sat</v>
      </c>
      <c r="E64" s="158">
        <f>+E59+1</f>
        <v>44422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 t="str">
        <f t="shared" si="0"/>
        <v/>
      </c>
      <c r="B65" s="127">
        <f t="shared" si="1"/>
        <v>7</v>
      </c>
      <c r="C65" s="193"/>
      <c r="D65" s="197" t="str">
        <f t="shared" si="4"/>
        <v>Sun</v>
      </c>
      <c r="E65" s="158">
        <f>+E64+1</f>
        <v>44423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A66" s="127">
        <f t="shared" si="0"/>
        <v>1</v>
      </c>
      <c r="B66" s="127">
        <f t="shared" si="1"/>
        <v>1</v>
      </c>
      <c r="C66" s="193"/>
      <c r="D66" s="194" t="str">
        <f t="shared" si="4"/>
        <v>Mo</v>
      </c>
      <c r="E66" s="149">
        <f>+E65+1</f>
        <v>44424</v>
      </c>
      <c r="F66" s="150" t="s">
        <v>346</v>
      </c>
      <c r="G66" s="151">
        <v>9003</v>
      </c>
      <c r="H66" s="167" t="s">
        <v>320</v>
      </c>
      <c r="I66" s="151" t="s">
        <v>234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>D66</f>
        <v>Mo</v>
      </c>
      <c r="E67" s="149">
        <f>E66</f>
        <v>44424</v>
      </c>
      <c r="F67" s="150"/>
      <c r="G67" s="151">
        <v>9009</v>
      </c>
      <c r="H67" s="167" t="s">
        <v>308</v>
      </c>
      <c r="I67" s="151" t="s">
        <v>234</v>
      </c>
      <c r="J67" s="195">
        <v>2</v>
      </c>
      <c r="K67" s="154"/>
    </row>
    <row r="68" spans="1:11" ht="22.5" customHeight="1" x14ac:dyDescent="0.25">
      <c r="C68" s="193"/>
      <c r="D68" s="194" t="str">
        <f t="shared" ref="D68:E70" si="13">D67</f>
        <v>Mo</v>
      </c>
      <c r="E68" s="149">
        <f t="shared" si="13"/>
        <v>44424</v>
      </c>
      <c r="F68" s="150" t="s">
        <v>268</v>
      </c>
      <c r="G68" s="151">
        <v>9003</v>
      </c>
      <c r="H68" s="167" t="s">
        <v>334</v>
      </c>
      <c r="I68" s="151" t="s">
        <v>234</v>
      </c>
      <c r="J68" s="195">
        <v>3</v>
      </c>
      <c r="K68" s="154" t="s">
        <v>57</v>
      </c>
    </row>
    <row r="69" spans="1:11" ht="22.5" customHeight="1" x14ac:dyDescent="0.25">
      <c r="C69" s="193"/>
      <c r="D69" s="194" t="str">
        <f t="shared" si="13"/>
        <v>Mo</v>
      </c>
      <c r="E69" s="149">
        <f t="shared" si="13"/>
        <v>44424</v>
      </c>
      <c r="F69" s="150" t="s">
        <v>348</v>
      </c>
      <c r="G69" s="151">
        <v>9004</v>
      </c>
      <c r="H69" s="167" t="s">
        <v>321</v>
      </c>
      <c r="I69" s="151" t="s">
        <v>234</v>
      </c>
      <c r="J69" s="195">
        <v>1</v>
      </c>
      <c r="K69" s="154" t="s">
        <v>57</v>
      </c>
    </row>
    <row r="70" spans="1:11" ht="22.5" customHeight="1" x14ac:dyDescent="0.25">
      <c r="C70" s="193"/>
      <c r="D70" s="194" t="str">
        <f t="shared" si="13"/>
        <v>Mo</v>
      </c>
      <c r="E70" s="149">
        <f t="shared" si="13"/>
        <v>44424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A71" s="127">
        <f t="shared" si="0"/>
        <v>1</v>
      </c>
      <c r="B71" s="127">
        <f t="shared" si="1"/>
        <v>2</v>
      </c>
      <c r="C71" s="193"/>
      <c r="D71" s="197" t="str">
        <f t="shared" si="4"/>
        <v>Tue</v>
      </c>
      <c r="E71" s="158">
        <f>+E66+1</f>
        <v>44425</v>
      </c>
      <c r="F71" s="159" t="s">
        <v>88</v>
      </c>
      <c r="G71" s="160">
        <v>9003</v>
      </c>
      <c r="H71" s="161" t="s">
        <v>345</v>
      </c>
      <c r="I71" s="160" t="s">
        <v>234</v>
      </c>
      <c r="J71" s="198">
        <v>2</v>
      </c>
      <c r="K71" s="163" t="s">
        <v>57</v>
      </c>
    </row>
    <row r="72" spans="1:11" ht="22.5" customHeight="1" x14ac:dyDescent="0.25">
      <c r="C72" s="193"/>
      <c r="D72" s="197" t="str">
        <f>D71</f>
        <v>Tue</v>
      </c>
      <c r="E72" s="158">
        <f>E71</f>
        <v>44425</v>
      </c>
      <c r="F72" s="159" t="s">
        <v>268</v>
      </c>
      <c r="G72" s="160">
        <v>9003</v>
      </c>
      <c r="H72" s="161" t="s">
        <v>322</v>
      </c>
      <c r="I72" s="160" t="s">
        <v>234</v>
      </c>
      <c r="J72" s="198">
        <v>4</v>
      </c>
      <c r="K72" s="163" t="s">
        <v>57</v>
      </c>
    </row>
    <row r="73" spans="1:11" ht="22.5" customHeight="1" x14ac:dyDescent="0.25">
      <c r="C73" s="193"/>
      <c r="D73" s="197" t="str">
        <f t="shared" ref="D73:E75" si="14">D72</f>
        <v>Tue</v>
      </c>
      <c r="E73" s="158">
        <f t="shared" si="14"/>
        <v>44425</v>
      </c>
      <c r="F73" s="159" t="s">
        <v>348</v>
      </c>
      <c r="G73" s="160">
        <v>9003</v>
      </c>
      <c r="H73" s="161" t="s">
        <v>321</v>
      </c>
      <c r="I73" s="160" t="s">
        <v>234</v>
      </c>
      <c r="J73" s="198">
        <v>3</v>
      </c>
      <c r="K73" s="163" t="s">
        <v>57</v>
      </c>
    </row>
    <row r="74" spans="1:11" ht="22.5" customHeight="1" x14ac:dyDescent="0.25">
      <c r="C74" s="193"/>
      <c r="D74" s="197" t="str">
        <f t="shared" si="14"/>
        <v>Tue</v>
      </c>
      <c r="E74" s="158">
        <f t="shared" si="14"/>
        <v>44425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C75" s="193"/>
      <c r="D75" s="197" t="str">
        <f t="shared" si="14"/>
        <v>Tue</v>
      </c>
      <c r="E75" s="158">
        <f t="shared" si="14"/>
        <v>44425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A76" s="127">
        <f t="shared" si="0"/>
        <v>1</v>
      </c>
      <c r="B76" s="127">
        <f t="shared" si="1"/>
        <v>3</v>
      </c>
      <c r="C76" s="193"/>
      <c r="D76" s="194" t="str">
        <f t="shared" si="4"/>
        <v>Wed</v>
      </c>
      <c r="E76" s="149">
        <f t="shared" ref="E76" si="15">+E71+1</f>
        <v>44426</v>
      </c>
      <c r="F76" s="150" t="s">
        <v>346</v>
      </c>
      <c r="G76" s="151">
        <v>9003</v>
      </c>
      <c r="H76" s="167" t="s">
        <v>324</v>
      </c>
      <c r="I76" s="151" t="s">
        <v>81</v>
      </c>
      <c r="J76" s="195">
        <v>3</v>
      </c>
      <c r="K76" s="154" t="s">
        <v>57</v>
      </c>
    </row>
    <row r="77" spans="1:11" ht="22.5" customHeight="1" x14ac:dyDescent="0.25">
      <c r="C77" s="193"/>
      <c r="D77" s="194" t="str">
        <f>D76</f>
        <v>Wed</v>
      </c>
      <c r="E77" s="149">
        <f>E76</f>
        <v>44426</v>
      </c>
      <c r="F77" s="150" t="s">
        <v>166</v>
      </c>
      <c r="G77" s="151">
        <v>9003</v>
      </c>
      <c r="H77" s="167" t="s">
        <v>326</v>
      </c>
      <c r="I77" s="151" t="s">
        <v>81</v>
      </c>
      <c r="J77" s="195">
        <v>2</v>
      </c>
      <c r="K77" s="154" t="s">
        <v>57</v>
      </c>
    </row>
    <row r="78" spans="1:11" ht="22.5" customHeight="1" x14ac:dyDescent="0.25">
      <c r="C78" s="193"/>
      <c r="D78" s="194" t="str">
        <f t="shared" ref="D78:E80" si="16">D77</f>
        <v>Wed</v>
      </c>
      <c r="E78" s="149">
        <f t="shared" si="16"/>
        <v>44426</v>
      </c>
      <c r="F78" s="150" t="s">
        <v>348</v>
      </c>
      <c r="G78" s="151">
        <v>9003</v>
      </c>
      <c r="H78" s="167" t="s">
        <v>321</v>
      </c>
      <c r="I78" s="151" t="s">
        <v>81</v>
      </c>
      <c r="J78" s="195">
        <v>3</v>
      </c>
      <c r="K78" s="154" t="s">
        <v>57</v>
      </c>
    </row>
    <row r="79" spans="1:11" ht="22.5" customHeight="1" x14ac:dyDescent="0.25">
      <c r="C79" s="193"/>
      <c r="D79" s="194" t="str">
        <f t="shared" si="16"/>
        <v>Wed</v>
      </c>
      <c r="E79" s="149">
        <f t="shared" si="16"/>
        <v>44426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C80" s="193"/>
      <c r="D80" s="194" t="str">
        <f t="shared" si="16"/>
        <v>Wed</v>
      </c>
      <c r="E80" s="149">
        <f t="shared" si="16"/>
        <v>44426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A81" s="127">
        <f t="shared" si="0"/>
        <v>1</v>
      </c>
      <c r="B81" s="127">
        <f t="shared" si="1"/>
        <v>4</v>
      </c>
      <c r="C81" s="193"/>
      <c r="D81" s="197" t="str">
        <f t="shared" si="4"/>
        <v>Thu</v>
      </c>
      <c r="E81" s="158">
        <f>+E76+1</f>
        <v>44427</v>
      </c>
      <c r="F81" s="159" t="s">
        <v>166</v>
      </c>
      <c r="G81" s="160">
        <v>9002</v>
      </c>
      <c r="H81" s="161" t="s">
        <v>326</v>
      </c>
      <c r="I81" s="160" t="s">
        <v>234</v>
      </c>
      <c r="J81" s="198">
        <v>3</v>
      </c>
      <c r="K81" s="163" t="s">
        <v>57</v>
      </c>
    </row>
    <row r="82" spans="1:11" ht="22.5" customHeight="1" x14ac:dyDescent="0.25">
      <c r="C82" s="193"/>
      <c r="D82" s="197" t="str">
        <f>D81</f>
        <v>Thu</v>
      </c>
      <c r="E82" s="158">
        <f>E81</f>
        <v>44427</v>
      </c>
      <c r="F82" s="159"/>
      <c r="G82" s="160">
        <v>9009</v>
      </c>
      <c r="H82" s="161" t="s">
        <v>308</v>
      </c>
      <c r="I82" s="160" t="s">
        <v>234</v>
      </c>
      <c r="J82" s="198">
        <v>2</v>
      </c>
      <c r="K82" s="163"/>
    </row>
    <row r="83" spans="1:11" ht="22.5" customHeight="1" x14ac:dyDescent="0.25">
      <c r="C83" s="193"/>
      <c r="D83" s="197" t="str">
        <f t="shared" ref="D83:E85" si="17">D82</f>
        <v>Thu</v>
      </c>
      <c r="E83" s="158">
        <f t="shared" si="17"/>
        <v>44427</v>
      </c>
      <c r="F83" s="159"/>
      <c r="G83" s="160">
        <v>9004</v>
      </c>
      <c r="H83" s="161" t="s">
        <v>309</v>
      </c>
      <c r="I83" s="160" t="s">
        <v>234</v>
      </c>
      <c r="J83" s="198">
        <v>1</v>
      </c>
      <c r="K83" s="163"/>
    </row>
    <row r="84" spans="1:11" ht="22.5" customHeight="1" x14ac:dyDescent="0.25">
      <c r="C84" s="193"/>
      <c r="D84" s="197" t="str">
        <f t="shared" si="17"/>
        <v>Thu</v>
      </c>
      <c r="E84" s="158">
        <f t="shared" si="17"/>
        <v>44427</v>
      </c>
      <c r="F84" s="159" t="s">
        <v>239</v>
      </c>
      <c r="G84" s="160">
        <v>9003</v>
      </c>
      <c r="H84" s="161" t="s">
        <v>341</v>
      </c>
      <c r="I84" s="160" t="s">
        <v>234</v>
      </c>
      <c r="J84" s="198">
        <v>2</v>
      </c>
      <c r="K84" s="163" t="s">
        <v>57</v>
      </c>
    </row>
    <row r="85" spans="1:11" ht="22.5" customHeight="1" x14ac:dyDescent="0.25">
      <c r="C85" s="193"/>
      <c r="D85" s="197" t="str">
        <f t="shared" si="17"/>
        <v>Thu</v>
      </c>
      <c r="E85" s="158">
        <f t="shared" si="17"/>
        <v>44427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A86" s="127">
        <f t="shared" si="0"/>
        <v>1</v>
      </c>
      <c r="B86" s="127">
        <f t="shared" si="1"/>
        <v>5</v>
      </c>
      <c r="C86" s="193"/>
      <c r="D86" s="194" t="str">
        <f t="shared" si="4"/>
        <v>Fri</v>
      </c>
      <c r="E86" s="149">
        <f>+E81+1</f>
        <v>44428</v>
      </c>
      <c r="F86" s="150" t="s">
        <v>346</v>
      </c>
      <c r="G86" s="151">
        <v>9003</v>
      </c>
      <c r="H86" s="167" t="s">
        <v>310</v>
      </c>
      <c r="I86" s="151" t="s">
        <v>234</v>
      </c>
      <c r="J86" s="195">
        <v>1</v>
      </c>
      <c r="K86" s="154" t="s">
        <v>57</v>
      </c>
    </row>
    <row r="87" spans="1:11" ht="22.5" customHeight="1" x14ac:dyDescent="0.25">
      <c r="C87" s="193"/>
      <c r="D87" s="194" t="str">
        <f>D86</f>
        <v>Fri</v>
      </c>
      <c r="E87" s="149">
        <f>E86</f>
        <v>44428</v>
      </c>
      <c r="F87" s="150" t="s">
        <v>268</v>
      </c>
      <c r="G87" s="151">
        <v>9003</v>
      </c>
      <c r="H87" s="167" t="s">
        <v>311</v>
      </c>
      <c r="I87" s="151" t="s">
        <v>234</v>
      </c>
      <c r="J87" s="195">
        <v>5</v>
      </c>
      <c r="K87" s="154" t="s">
        <v>57</v>
      </c>
    </row>
    <row r="88" spans="1:11" ht="22.5" customHeight="1" x14ac:dyDescent="0.25">
      <c r="C88" s="193"/>
      <c r="D88" s="194" t="str">
        <f t="shared" ref="D88:E90" si="18">D87</f>
        <v>Fri</v>
      </c>
      <c r="E88" s="149">
        <f t="shared" si="18"/>
        <v>44428</v>
      </c>
      <c r="F88" s="150" t="s">
        <v>166</v>
      </c>
      <c r="G88" s="151">
        <v>9003</v>
      </c>
      <c r="H88" s="167" t="s">
        <v>326</v>
      </c>
      <c r="I88" s="151" t="s">
        <v>234</v>
      </c>
      <c r="J88" s="195">
        <v>1</v>
      </c>
      <c r="K88" s="154" t="s">
        <v>57</v>
      </c>
    </row>
    <row r="89" spans="1:11" ht="22.5" customHeight="1" x14ac:dyDescent="0.25">
      <c r="C89" s="193"/>
      <c r="D89" s="194" t="str">
        <f t="shared" si="18"/>
        <v>Fri</v>
      </c>
      <c r="E89" s="149">
        <f t="shared" si="18"/>
        <v>44428</v>
      </c>
      <c r="F89" s="150"/>
      <c r="G89" s="151">
        <v>9004</v>
      </c>
      <c r="H89" s="167" t="s">
        <v>329</v>
      </c>
      <c r="I89" s="151" t="s">
        <v>234</v>
      </c>
      <c r="J89" s="195">
        <v>2</v>
      </c>
      <c r="K89" s="154"/>
    </row>
    <row r="90" spans="1:11" ht="22.5" customHeight="1" x14ac:dyDescent="0.25">
      <c r="C90" s="193"/>
      <c r="D90" s="194" t="str">
        <f t="shared" si="18"/>
        <v>Fri</v>
      </c>
      <c r="E90" s="149">
        <f t="shared" si="18"/>
        <v>44428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6</v>
      </c>
      <c r="C91" s="193"/>
      <c r="D91" s="197" t="str">
        <f t="shared" si="4"/>
        <v>Sat</v>
      </c>
      <c r="E91" s="158">
        <f>+E86+1</f>
        <v>44429</v>
      </c>
      <c r="F91" s="159"/>
      <c r="G91" s="160"/>
      <c r="H91" s="161"/>
      <c r="I91" s="160"/>
      <c r="J91" s="198"/>
      <c r="K91" s="163"/>
    </row>
    <row r="92" spans="1:11" s="199" customFormat="1" ht="22.5" customHeight="1" x14ac:dyDescent="0.25">
      <c r="A92" s="199" t="str">
        <f t="shared" si="0"/>
        <v/>
      </c>
      <c r="B92" s="199">
        <f t="shared" si="1"/>
        <v>7</v>
      </c>
      <c r="C92" s="200"/>
      <c r="D92" s="197" t="str">
        <f t="shared" si="4"/>
        <v>Sun</v>
      </c>
      <c r="E92" s="158">
        <f>+E91+1</f>
        <v>44430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A93" s="127">
        <f t="shared" si="0"/>
        <v>1</v>
      </c>
      <c r="B93" s="127">
        <f t="shared" si="1"/>
        <v>1</v>
      </c>
      <c r="C93" s="193"/>
      <c r="D93" s="194" t="str">
        <f>IF(B93=1,"Mo",IF(B93=2,"Tue",IF(B93=3,"Wed",IF(B93=4,"Thu",IF(B93=5,"Fri",IF(B93=6,"Sat",IF(B93=7,"Sun","")))))))</f>
        <v>Mo</v>
      </c>
      <c r="E93" s="149">
        <f>+E92+1</f>
        <v>44431</v>
      </c>
      <c r="F93" s="150" t="s">
        <v>268</v>
      </c>
      <c r="G93" s="151">
        <v>9003</v>
      </c>
      <c r="H93" s="167" t="s">
        <v>311</v>
      </c>
      <c r="I93" s="151" t="s">
        <v>234</v>
      </c>
      <c r="J93" s="195">
        <v>3</v>
      </c>
      <c r="K93" s="154" t="s">
        <v>57</v>
      </c>
    </row>
    <row r="94" spans="1:11" ht="22.5" customHeight="1" x14ac:dyDescent="0.25">
      <c r="C94" s="193"/>
      <c r="D94" s="194" t="str">
        <f>D93</f>
        <v>Mo</v>
      </c>
      <c r="E94" s="149">
        <f>E93</f>
        <v>44431</v>
      </c>
      <c r="F94" s="150"/>
      <c r="G94" s="151">
        <v>9004</v>
      </c>
      <c r="H94" s="167" t="s">
        <v>325</v>
      </c>
      <c r="I94" s="151" t="s">
        <v>234</v>
      </c>
      <c r="J94" s="195">
        <v>1</v>
      </c>
      <c r="K94" s="154"/>
    </row>
    <row r="95" spans="1:11" ht="22.5" customHeight="1" x14ac:dyDescent="0.25">
      <c r="C95" s="193"/>
      <c r="D95" s="194" t="str">
        <f t="shared" ref="D95:E97" si="19">D94</f>
        <v>Mo</v>
      </c>
      <c r="E95" s="149">
        <f t="shared" si="19"/>
        <v>44431</v>
      </c>
      <c r="F95" s="150"/>
      <c r="G95" s="151">
        <v>9004</v>
      </c>
      <c r="H95" s="253" t="s">
        <v>312</v>
      </c>
      <c r="I95" s="151" t="s">
        <v>234</v>
      </c>
      <c r="J95" s="195">
        <v>4</v>
      </c>
      <c r="K95" s="154" t="s">
        <v>57</v>
      </c>
    </row>
    <row r="96" spans="1:11" ht="22.5" customHeight="1" x14ac:dyDescent="0.25">
      <c r="C96" s="193"/>
      <c r="D96" s="194" t="str">
        <f t="shared" si="19"/>
        <v>Mo</v>
      </c>
      <c r="E96" s="149">
        <f t="shared" si="19"/>
        <v>44431</v>
      </c>
      <c r="F96" s="150"/>
      <c r="G96" s="151"/>
      <c r="H96" s="152"/>
      <c r="I96" s="151"/>
      <c r="J96" s="195"/>
      <c r="K96" s="154"/>
    </row>
    <row r="97" spans="1:11" ht="22.5" customHeight="1" x14ac:dyDescent="0.25">
      <c r="C97" s="196"/>
      <c r="D97" s="194" t="str">
        <f t="shared" si="19"/>
        <v>Mo</v>
      </c>
      <c r="E97" s="149">
        <f t="shared" si="19"/>
        <v>44431</v>
      </c>
      <c r="F97" s="150"/>
      <c r="G97" s="151"/>
      <c r="H97" s="152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7" t="str">
        <f>IF(B98=1,"Mo",IF(B98=2,"Tue",IF(B98=3,"Wed",IF(B98=4,"Thu",IF(B98=5,"Fri",IF(B98=6,"Sat",IF(B98=7,"Sun","")))))))</f>
        <v>Tue</v>
      </c>
      <c r="E98" s="158">
        <f>+E93+1</f>
        <v>44432</v>
      </c>
      <c r="F98" s="159"/>
      <c r="G98" s="160">
        <v>9004</v>
      </c>
      <c r="H98" s="161" t="s">
        <v>312</v>
      </c>
      <c r="I98" s="160" t="s">
        <v>234</v>
      </c>
      <c r="J98" s="198">
        <v>3</v>
      </c>
      <c r="K98" s="163" t="s">
        <v>57</v>
      </c>
    </row>
    <row r="99" spans="1:11" ht="22.5" customHeight="1" x14ac:dyDescent="0.25">
      <c r="C99" s="193"/>
      <c r="D99" s="197" t="str">
        <f>D98</f>
        <v>Tue</v>
      </c>
      <c r="E99" s="158">
        <f>E98</f>
        <v>44432</v>
      </c>
      <c r="F99" s="159" t="s">
        <v>267</v>
      </c>
      <c r="G99" s="160">
        <v>9003</v>
      </c>
      <c r="H99" s="161" t="s">
        <v>328</v>
      </c>
      <c r="I99" s="160" t="s">
        <v>234</v>
      </c>
      <c r="J99" s="198">
        <v>4</v>
      </c>
      <c r="K99" s="163" t="s">
        <v>57</v>
      </c>
    </row>
    <row r="100" spans="1:11" ht="22.5" customHeight="1" x14ac:dyDescent="0.25">
      <c r="C100" s="193"/>
      <c r="D100" s="197" t="str">
        <f t="shared" ref="D100:E102" si="20">D99</f>
        <v>Tue</v>
      </c>
      <c r="E100" s="158">
        <f t="shared" si="20"/>
        <v>44432</v>
      </c>
      <c r="F100" s="159" t="s">
        <v>171</v>
      </c>
      <c r="G100" s="160">
        <v>9003</v>
      </c>
      <c r="H100" s="161" t="s">
        <v>313</v>
      </c>
      <c r="I100" s="160" t="s">
        <v>234</v>
      </c>
      <c r="J100" s="198">
        <v>1</v>
      </c>
      <c r="K100" s="163" t="s">
        <v>57</v>
      </c>
    </row>
    <row r="101" spans="1:11" ht="22.5" customHeight="1" x14ac:dyDescent="0.25">
      <c r="C101" s="193"/>
      <c r="D101" s="197" t="str">
        <f t="shared" si="20"/>
        <v>Tue</v>
      </c>
      <c r="E101" s="158">
        <f t="shared" si="20"/>
        <v>44432</v>
      </c>
      <c r="F101" s="159"/>
      <c r="G101" s="160"/>
      <c r="H101" s="161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Tue</v>
      </c>
      <c r="E102" s="158">
        <f t="shared" si="20"/>
        <v>44432</v>
      </c>
      <c r="F102" s="159"/>
      <c r="G102" s="160"/>
      <c r="H102" s="161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4" t="str">
        <f t="shared" si="4"/>
        <v>Wed</v>
      </c>
      <c r="E103" s="149">
        <f t="shared" ref="E103" si="21">+E98+1</f>
        <v>44433</v>
      </c>
      <c r="F103" s="150" t="s">
        <v>171</v>
      </c>
      <c r="G103" s="151">
        <v>9003</v>
      </c>
      <c r="H103" s="167" t="s">
        <v>313</v>
      </c>
      <c r="I103" s="151" t="s">
        <v>234</v>
      </c>
      <c r="J103" s="195">
        <v>2</v>
      </c>
      <c r="K103" s="154" t="s">
        <v>57</v>
      </c>
    </row>
    <row r="104" spans="1:11" ht="22.5" customHeight="1" x14ac:dyDescent="0.25">
      <c r="C104" s="193"/>
      <c r="D104" s="194" t="str">
        <f>D103</f>
        <v>Wed</v>
      </c>
      <c r="E104" s="149">
        <f>E103</f>
        <v>44433</v>
      </c>
      <c r="F104" s="150" t="s">
        <v>268</v>
      </c>
      <c r="G104" s="151">
        <v>9003</v>
      </c>
      <c r="H104" s="167" t="s">
        <v>327</v>
      </c>
      <c r="I104" s="151" t="s">
        <v>234</v>
      </c>
      <c r="J104" s="195">
        <v>2</v>
      </c>
      <c r="K104" s="154" t="s">
        <v>57</v>
      </c>
    </row>
    <row r="105" spans="1:11" ht="22.5" customHeight="1" x14ac:dyDescent="0.25">
      <c r="C105" s="193"/>
      <c r="D105" s="194" t="str">
        <f t="shared" ref="D105:E107" si="22">D104</f>
        <v>Wed</v>
      </c>
      <c r="E105" s="149">
        <f t="shared" si="22"/>
        <v>44433</v>
      </c>
      <c r="F105" s="150"/>
      <c r="G105" s="151">
        <v>9004</v>
      </c>
      <c r="H105" s="167" t="s">
        <v>330</v>
      </c>
      <c r="I105" s="151" t="s">
        <v>234</v>
      </c>
      <c r="J105" s="195">
        <v>2</v>
      </c>
      <c r="K105" s="154" t="s">
        <v>57</v>
      </c>
    </row>
    <row r="106" spans="1:11" ht="22.5" customHeight="1" x14ac:dyDescent="0.25">
      <c r="C106" s="193"/>
      <c r="D106" s="194" t="str">
        <f t="shared" si="22"/>
        <v>Wed</v>
      </c>
      <c r="E106" s="149">
        <f t="shared" si="22"/>
        <v>44433</v>
      </c>
      <c r="F106" s="150" t="s">
        <v>239</v>
      </c>
      <c r="G106" s="151">
        <v>9003</v>
      </c>
      <c r="H106" s="167" t="s">
        <v>341</v>
      </c>
      <c r="I106" s="151" t="s">
        <v>234</v>
      </c>
      <c r="J106" s="195">
        <v>2</v>
      </c>
      <c r="K106" s="154" t="s">
        <v>57</v>
      </c>
    </row>
    <row r="107" spans="1:11" ht="22.5" customHeight="1" x14ac:dyDescent="0.25">
      <c r="C107" s="193"/>
      <c r="D107" s="194" t="str">
        <f t="shared" si="22"/>
        <v>Wed</v>
      </c>
      <c r="E107" s="149">
        <f t="shared" si="22"/>
        <v>44433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7" t="str">
        <f t="shared" si="4"/>
        <v>Thu</v>
      </c>
      <c r="E108" s="158">
        <f>+E103+1</f>
        <v>44434</v>
      </c>
      <c r="F108" s="159" t="s">
        <v>268</v>
      </c>
      <c r="G108" s="160">
        <v>9003</v>
      </c>
      <c r="H108" s="161" t="s">
        <v>327</v>
      </c>
      <c r="I108" s="160" t="s">
        <v>81</v>
      </c>
      <c r="J108" s="198">
        <v>2</v>
      </c>
      <c r="K108" s="163" t="s">
        <v>57</v>
      </c>
    </row>
    <row r="109" spans="1:11" ht="22.5" customHeight="1" x14ac:dyDescent="0.25">
      <c r="C109" s="193"/>
      <c r="D109" s="197" t="str">
        <f>D108</f>
        <v>Thu</v>
      </c>
      <c r="E109" s="158">
        <f>E108</f>
        <v>44434</v>
      </c>
      <c r="F109" s="159" t="s">
        <v>267</v>
      </c>
      <c r="G109" s="160">
        <v>9003</v>
      </c>
      <c r="H109" s="161" t="s">
        <v>328</v>
      </c>
      <c r="I109" s="160" t="s">
        <v>81</v>
      </c>
      <c r="J109" s="198">
        <v>4</v>
      </c>
      <c r="K109" s="163" t="s">
        <v>57</v>
      </c>
    </row>
    <row r="110" spans="1:11" ht="22.5" customHeight="1" x14ac:dyDescent="0.25">
      <c r="C110" s="193"/>
      <c r="D110" s="197" t="str">
        <f t="shared" ref="D110:E112" si="23">D109</f>
        <v>Thu</v>
      </c>
      <c r="E110" s="158">
        <f t="shared" si="23"/>
        <v>44434</v>
      </c>
      <c r="F110" s="159" t="s">
        <v>171</v>
      </c>
      <c r="G110" s="160">
        <v>9003</v>
      </c>
      <c r="H110" s="161" t="s">
        <v>313</v>
      </c>
      <c r="I110" s="160" t="s">
        <v>81</v>
      </c>
      <c r="J110" s="198">
        <v>2</v>
      </c>
      <c r="K110" s="163" t="s">
        <v>57</v>
      </c>
    </row>
    <row r="111" spans="1:11" ht="22.5" customHeight="1" x14ac:dyDescent="0.25">
      <c r="C111" s="193"/>
      <c r="D111" s="197" t="str">
        <f t="shared" si="23"/>
        <v>Thu</v>
      </c>
      <c r="E111" s="158">
        <f t="shared" si="23"/>
        <v>44434</v>
      </c>
      <c r="F111" s="159"/>
      <c r="G111" s="160"/>
      <c r="H111" s="161"/>
      <c r="I111" s="160"/>
      <c r="J111" s="198"/>
      <c r="K111" s="163"/>
    </row>
    <row r="112" spans="1:11" ht="22.5" customHeight="1" x14ac:dyDescent="0.25">
      <c r="C112" s="193"/>
      <c r="D112" s="197" t="str">
        <f t="shared" si="23"/>
        <v>Thu</v>
      </c>
      <c r="E112" s="158">
        <f t="shared" si="23"/>
        <v>44434</v>
      </c>
      <c r="F112" s="159"/>
      <c r="G112" s="160"/>
      <c r="H112" s="161"/>
      <c r="I112" s="160"/>
      <c r="J112" s="198"/>
      <c r="K112" s="163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4" t="str">
        <f t="shared" si="4"/>
        <v>Fri</v>
      </c>
      <c r="E113" s="149">
        <f>+E108+1</f>
        <v>44435</v>
      </c>
      <c r="F113" s="150" t="s">
        <v>171</v>
      </c>
      <c r="G113" s="151">
        <v>9003</v>
      </c>
      <c r="H113" s="167" t="s">
        <v>313</v>
      </c>
      <c r="I113" s="151" t="s">
        <v>234</v>
      </c>
      <c r="J113" s="195">
        <v>2</v>
      </c>
      <c r="K113" s="154" t="s">
        <v>57</v>
      </c>
    </row>
    <row r="114" spans="1:11" ht="22.5" customHeight="1" x14ac:dyDescent="0.25">
      <c r="C114" s="193"/>
      <c r="D114" s="194" t="str">
        <f>D113</f>
        <v>Fri</v>
      </c>
      <c r="E114" s="149">
        <f>E113</f>
        <v>44435</v>
      </c>
      <c r="F114" s="150" t="s">
        <v>80</v>
      </c>
      <c r="G114" s="151">
        <v>9002</v>
      </c>
      <c r="H114" s="167" t="s">
        <v>333</v>
      </c>
      <c r="I114" s="151" t="s">
        <v>234</v>
      </c>
      <c r="J114" s="195">
        <v>2</v>
      </c>
      <c r="K114" s="154" t="s">
        <v>57</v>
      </c>
    </row>
    <row r="115" spans="1:11" ht="22.5" customHeight="1" x14ac:dyDescent="0.25">
      <c r="C115" s="193"/>
      <c r="D115" s="194" t="str">
        <f t="shared" ref="D115:E117" si="24">D114</f>
        <v>Fri</v>
      </c>
      <c r="E115" s="149">
        <f t="shared" si="24"/>
        <v>44435</v>
      </c>
      <c r="F115" s="150" t="s">
        <v>267</v>
      </c>
      <c r="G115" s="151">
        <v>9003</v>
      </c>
      <c r="H115" s="167" t="s">
        <v>328</v>
      </c>
      <c r="I115" s="151" t="s">
        <v>234</v>
      </c>
      <c r="J115" s="195">
        <v>2</v>
      </c>
      <c r="K115" s="154" t="s">
        <v>57</v>
      </c>
    </row>
    <row r="116" spans="1:11" ht="22.5" customHeight="1" x14ac:dyDescent="0.25">
      <c r="C116" s="193"/>
      <c r="D116" s="194" t="str">
        <f t="shared" si="24"/>
        <v>Fri</v>
      </c>
      <c r="E116" s="149">
        <f t="shared" si="24"/>
        <v>44435</v>
      </c>
      <c r="F116" s="150" t="s">
        <v>239</v>
      </c>
      <c r="G116" s="151">
        <v>9003</v>
      </c>
      <c r="H116" s="167" t="s">
        <v>341</v>
      </c>
      <c r="I116" s="151" t="s">
        <v>234</v>
      </c>
      <c r="J116" s="195">
        <v>2</v>
      </c>
      <c r="K116" s="154" t="s">
        <v>57</v>
      </c>
    </row>
    <row r="117" spans="1:11" ht="22.5" customHeight="1" x14ac:dyDescent="0.25">
      <c r="C117" s="193"/>
      <c r="D117" s="194" t="str">
        <f t="shared" si="24"/>
        <v>Fri</v>
      </c>
      <c r="E117" s="149">
        <f t="shared" si="24"/>
        <v>44435</v>
      </c>
      <c r="F117" s="150"/>
      <c r="G117" s="151"/>
      <c r="H117" s="167"/>
      <c r="I117" s="151"/>
      <c r="J117" s="195"/>
      <c r="K117" s="154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7" t="str">
        <f t="shared" si="4"/>
        <v>Sat</v>
      </c>
      <c r="E118" s="158">
        <f>+E113+1</f>
        <v>44436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A119" s="127" t="str">
        <f t="shared" si="0"/>
        <v/>
      </c>
      <c r="B119" s="127">
        <f>WEEKDAY(E118+1,2)</f>
        <v>7</v>
      </c>
      <c r="C119" s="193"/>
      <c r="D119" s="194" t="str">
        <f>IF(B119=1,"Mo",IF(B119=2,"Tue",IF(B119=3,"Wed",IF(B119=4,"Thu",IF(B119=5,"Fri",IF(B119=6,"Sat",IF(B119=7,"Sun","")))))))</f>
        <v>Sun</v>
      </c>
      <c r="E119" s="149">
        <f>IF(MONTH(E118+1)&gt;MONTH(E118),"",E118+1)</f>
        <v>44437</v>
      </c>
      <c r="F119" s="159"/>
      <c r="G119" s="160"/>
      <c r="H119" s="161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v>3</v>
      </c>
      <c r="C120" s="193"/>
      <c r="D120" s="194" t="str">
        <f>IF(B93=1,"Mo",IF(B93=2,"Tue",IF(B93=3,"Wed",IF(B93=4,"Thu",IF(B93=5,"Fri",IF(B93=6,"Sat",IF(B93=7,"Sun","")))))))</f>
        <v>Mo</v>
      </c>
      <c r="E120" s="149">
        <f>IF(MONTH(E119+1)&gt;MONTH(E119),"",E119+1)</f>
        <v>44438</v>
      </c>
      <c r="F120" s="150" t="s">
        <v>294</v>
      </c>
      <c r="G120" s="151">
        <v>9003</v>
      </c>
      <c r="H120" s="167" t="s">
        <v>314</v>
      </c>
      <c r="I120" s="151" t="s">
        <v>234</v>
      </c>
      <c r="J120" s="195">
        <v>2</v>
      </c>
      <c r="K120" s="154" t="s">
        <v>57</v>
      </c>
    </row>
    <row r="121" spans="1:11" ht="22.5" customHeight="1" x14ac:dyDescent="0.25">
      <c r="C121" s="193"/>
      <c r="D121" s="201" t="str">
        <f>D120</f>
        <v>Mo</v>
      </c>
      <c r="E121" s="202">
        <f>E120</f>
        <v>44438</v>
      </c>
      <c r="F121" s="203" t="s">
        <v>171</v>
      </c>
      <c r="G121" s="151">
        <v>9003</v>
      </c>
      <c r="H121" s="251" t="s">
        <v>315</v>
      </c>
      <c r="I121" s="151" t="s">
        <v>234</v>
      </c>
      <c r="J121" s="206">
        <v>5</v>
      </c>
      <c r="K121" s="154" t="s">
        <v>57</v>
      </c>
    </row>
    <row r="122" spans="1:11" ht="22.5" customHeight="1" x14ac:dyDescent="0.25">
      <c r="C122" s="193"/>
      <c r="D122" s="201" t="str">
        <f t="shared" ref="D122:E124" si="25">D121</f>
        <v>Mo</v>
      </c>
      <c r="E122" s="202">
        <f t="shared" si="25"/>
        <v>44438</v>
      </c>
      <c r="F122" s="203" t="s">
        <v>268</v>
      </c>
      <c r="G122" s="151">
        <v>9003</v>
      </c>
      <c r="H122" s="251" t="s">
        <v>316</v>
      </c>
      <c r="I122" s="151" t="s">
        <v>234</v>
      </c>
      <c r="J122" s="206">
        <v>2</v>
      </c>
      <c r="K122" s="154" t="s">
        <v>57</v>
      </c>
    </row>
    <row r="123" spans="1:11" ht="21.75" customHeight="1" x14ac:dyDescent="0.25">
      <c r="C123" s="193"/>
      <c r="D123" s="201" t="str">
        <f t="shared" si="25"/>
        <v>Mo</v>
      </c>
      <c r="E123" s="202">
        <f t="shared" si="25"/>
        <v>44438</v>
      </c>
      <c r="F123" s="203"/>
      <c r="G123" s="204"/>
      <c r="H123" s="205"/>
      <c r="I123" s="204"/>
      <c r="J123" s="206"/>
      <c r="K123" s="154"/>
    </row>
    <row r="124" spans="1:11" ht="21.75" customHeight="1" x14ac:dyDescent="0.25">
      <c r="C124" s="207"/>
      <c r="D124" s="201" t="str">
        <f t="shared" si="25"/>
        <v>Mo</v>
      </c>
      <c r="E124" s="202">
        <f t="shared" si="25"/>
        <v>44438</v>
      </c>
      <c r="F124" s="203"/>
      <c r="G124" s="204"/>
      <c r="H124" s="205"/>
      <c r="I124" s="204"/>
      <c r="J124" s="206"/>
      <c r="K124" s="154"/>
    </row>
    <row r="125" spans="1:11" ht="21.75" customHeight="1" x14ac:dyDescent="0.25">
      <c r="C125" s="207"/>
      <c r="D125" s="208" t="str">
        <f>IF(B98=1,"Mo",IF(B98=2,"Tue",IF(B98=3,"Wed",IF(B98=4,"Thu",IF(B98=5,"Fri",IF(B98=6,"Sat",IF(B98=7,"Sun","")))))))</f>
        <v>Tue</v>
      </c>
      <c r="E125" s="209">
        <f>E124+1</f>
        <v>44439</v>
      </c>
      <c r="F125" s="210" t="s">
        <v>166</v>
      </c>
      <c r="G125" s="211">
        <v>9003</v>
      </c>
      <c r="H125" s="250" t="s">
        <v>317</v>
      </c>
      <c r="I125" s="211" t="s">
        <v>81</v>
      </c>
      <c r="J125" s="213">
        <v>3</v>
      </c>
      <c r="K125" s="163" t="s">
        <v>57</v>
      </c>
    </row>
    <row r="126" spans="1:11" ht="21.75" customHeight="1" x14ac:dyDescent="0.25">
      <c r="C126" s="207"/>
      <c r="D126" s="208" t="str">
        <f>D125</f>
        <v>Tue</v>
      </c>
      <c r="E126" s="209">
        <f>E125</f>
        <v>44439</v>
      </c>
      <c r="F126" s="210" t="s">
        <v>346</v>
      </c>
      <c r="G126" s="211">
        <v>9003</v>
      </c>
      <c r="H126" s="250" t="s">
        <v>331</v>
      </c>
      <c r="I126" s="211" t="s">
        <v>81</v>
      </c>
      <c r="J126" s="213">
        <v>3</v>
      </c>
      <c r="K126" s="163" t="s">
        <v>57</v>
      </c>
    </row>
    <row r="127" spans="1:11" ht="21.75" customHeight="1" x14ac:dyDescent="0.25">
      <c r="C127" s="207"/>
      <c r="D127" s="208" t="str">
        <f t="shared" ref="D127:E128" si="26">D126</f>
        <v>Tue</v>
      </c>
      <c r="E127" s="209">
        <f t="shared" si="26"/>
        <v>44439</v>
      </c>
      <c r="F127" s="210" t="s">
        <v>171</v>
      </c>
      <c r="G127" s="211">
        <v>9003</v>
      </c>
      <c r="H127" s="250" t="s">
        <v>315</v>
      </c>
      <c r="I127" s="211" t="s">
        <v>81</v>
      </c>
      <c r="J127" s="213">
        <v>1</v>
      </c>
      <c r="K127" s="163" t="s">
        <v>57</v>
      </c>
    </row>
    <row r="128" spans="1:11" ht="21.75" customHeight="1" x14ac:dyDescent="0.25">
      <c r="C128" s="207"/>
      <c r="D128" s="208" t="str">
        <f t="shared" si="26"/>
        <v>Tue</v>
      </c>
      <c r="E128" s="209">
        <f t="shared" si="26"/>
        <v>44439</v>
      </c>
      <c r="F128" s="210" t="s">
        <v>294</v>
      </c>
      <c r="G128" s="211">
        <v>9003</v>
      </c>
      <c r="H128" s="250" t="s">
        <v>314</v>
      </c>
      <c r="I128" s="211" t="s">
        <v>81</v>
      </c>
      <c r="J128" s="213">
        <v>1</v>
      </c>
      <c r="K128" s="163" t="s">
        <v>57</v>
      </c>
    </row>
    <row r="129" spans="3:11" ht="21.75" customHeight="1" thickBot="1" x14ac:dyDescent="0.3">
      <c r="C129" s="214"/>
      <c r="D129" s="215" t="str">
        <f>D125</f>
        <v>Tue</v>
      </c>
      <c r="E129" s="216">
        <f>E125</f>
        <v>44439</v>
      </c>
      <c r="F129" s="217" t="s">
        <v>296</v>
      </c>
      <c r="G129" s="217">
        <v>9003</v>
      </c>
      <c r="H129" s="252" t="s">
        <v>332</v>
      </c>
      <c r="I129" s="220" t="s">
        <v>81</v>
      </c>
      <c r="J129" s="220">
        <v>1</v>
      </c>
      <c r="K129" s="221" t="s">
        <v>57</v>
      </c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19">
    <cfRule type="expression" dxfId="330" priority="21" stopIfTrue="1">
      <formula>IF($A11=1,B11,)</formula>
    </cfRule>
    <cfRule type="expression" dxfId="329" priority="22" stopIfTrue="1">
      <formula>IF($A11="",B11,)</formula>
    </cfRule>
  </conditionalFormatting>
  <conditionalFormatting sqref="E11">
    <cfRule type="expression" dxfId="328" priority="23" stopIfTrue="1">
      <formula>IF($A11="",B11,"")</formula>
    </cfRule>
  </conditionalFormatting>
  <conditionalFormatting sqref="E12:E119">
    <cfRule type="expression" dxfId="327" priority="24" stopIfTrue="1">
      <formula>IF($A12&lt;&gt;1,B12,"")</formula>
    </cfRule>
  </conditionalFormatting>
  <conditionalFormatting sqref="D11:D119">
    <cfRule type="expression" dxfId="326" priority="25" stopIfTrue="1">
      <formula>IF($A11="",B11,)</formula>
    </cfRule>
  </conditionalFormatting>
  <conditionalFormatting sqref="G86:G118 G22:G80 G11:G16">
    <cfRule type="expression" dxfId="325" priority="26" stopIfTrue="1">
      <formula>#REF!="Freelancer"</formula>
    </cfRule>
    <cfRule type="expression" dxfId="324" priority="27" stopIfTrue="1">
      <formula>#REF!="DTC Int. Staff"</formula>
    </cfRule>
  </conditionalFormatting>
  <conditionalFormatting sqref="G118 G22:G26 G64:G80 G91:G107 G37:G53">
    <cfRule type="expression" dxfId="323" priority="19" stopIfTrue="1">
      <formula>$F$5="Freelancer"</formula>
    </cfRule>
    <cfRule type="expression" dxfId="322" priority="20" stopIfTrue="1">
      <formula>$F$5="DTC Int. Staff"</formula>
    </cfRule>
  </conditionalFormatting>
  <conditionalFormatting sqref="G12:G16">
    <cfRule type="expression" dxfId="321" priority="17" stopIfTrue="1">
      <formula>#REF!="Freelancer"</formula>
    </cfRule>
    <cfRule type="expression" dxfId="320" priority="18" stopIfTrue="1">
      <formula>#REF!="DTC Int. Staff"</formula>
    </cfRule>
  </conditionalFormatting>
  <conditionalFormatting sqref="G12:G16">
    <cfRule type="expression" dxfId="319" priority="15" stopIfTrue="1">
      <formula>$F$5="Freelancer"</formula>
    </cfRule>
    <cfRule type="expression" dxfId="318" priority="16" stopIfTrue="1">
      <formula>$F$5="DTC Int. Staff"</formula>
    </cfRule>
  </conditionalFormatting>
  <conditionalFormatting sqref="G17:G21">
    <cfRule type="expression" dxfId="317" priority="13" stopIfTrue="1">
      <formula>#REF!="Freelancer"</formula>
    </cfRule>
    <cfRule type="expression" dxfId="316" priority="14" stopIfTrue="1">
      <formula>#REF!="DTC Int. Staff"</formula>
    </cfRule>
  </conditionalFormatting>
  <conditionalFormatting sqref="G17:G21">
    <cfRule type="expression" dxfId="315" priority="11" stopIfTrue="1">
      <formula>$F$5="Freelancer"</formula>
    </cfRule>
    <cfRule type="expression" dxfId="314" priority="12" stopIfTrue="1">
      <formula>$F$5="DTC Int. Staff"</formula>
    </cfRule>
  </conditionalFormatting>
  <conditionalFormatting sqref="C120:C129">
    <cfRule type="expression" dxfId="313" priority="8" stopIfTrue="1">
      <formula>IF($A120=1,B120,)</formula>
    </cfRule>
    <cfRule type="expression" dxfId="312" priority="9" stopIfTrue="1">
      <formula>IF($A120="",B120,)</formula>
    </cfRule>
  </conditionalFormatting>
  <conditionalFormatting sqref="D120:D129">
    <cfRule type="expression" dxfId="311" priority="10" stopIfTrue="1">
      <formula>IF($A120="",B120,)</formula>
    </cfRule>
  </conditionalFormatting>
  <conditionalFormatting sqref="E120:E129">
    <cfRule type="expression" dxfId="310" priority="7" stopIfTrue="1">
      <formula>IF($A120&lt;&gt;1,B120,"")</formula>
    </cfRule>
  </conditionalFormatting>
  <conditionalFormatting sqref="G59:G63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81:G85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81:G85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2022-01-07T11:27:29Z</dcterms:modified>
</cp:coreProperties>
</file>