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45\Desktop\Timesheet\"/>
    </mc:Choice>
  </mc:AlternateContent>
  <xr:revisionPtr revIDLastSave="0" documentId="13_ncr:1_{4AD38F09-0378-47C1-B858-112E63A3C6A8}" xr6:coauthVersionLast="47" xr6:coauthVersionMax="47" xr10:uidLastSave="{00000000-0000-0000-0000-000000000000}"/>
  <bookViews>
    <workbookView xWindow="-110" yWindow="-110" windowWidth="19420" windowHeight="1042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46" l="1"/>
  <c r="G17" i="46"/>
  <c r="H17" i="46"/>
  <c r="I17" i="46"/>
  <c r="K17" i="46"/>
  <c r="K25" i="46"/>
  <c r="F25" i="46"/>
  <c r="H25" i="46"/>
  <c r="I25" i="46"/>
  <c r="K23" i="46"/>
  <c r="H23" i="46"/>
  <c r="G23" i="46"/>
  <c r="F23" i="46"/>
  <c r="F15" i="46"/>
  <c r="F16" i="46" s="1"/>
  <c r="G15" i="46"/>
  <c r="G16" i="46" s="1"/>
  <c r="H15" i="46"/>
  <c r="H16" i="46" s="1"/>
  <c r="I15" i="46"/>
  <c r="I16" i="46" s="1"/>
  <c r="K15" i="46"/>
  <c r="K16" i="46" s="1"/>
  <c r="A41" i="44"/>
  <c r="A40" i="48" l="1"/>
  <c r="E11" i="48"/>
  <c r="E12" i="48" s="1"/>
  <c r="I8" i="48"/>
  <c r="J8" i="48" s="1"/>
  <c r="A43" i="47"/>
  <c r="D42" i="47"/>
  <c r="A42" i="47"/>
  <c r="E11" i="47"/>
  <c r="E12" i="47" s="1"/>
  <c r="I8" i="47"/>
  <c r="J8" i="47" s="1"/>
  <c r="D41" i="46"/>
  <c r="A41" i="46"/>
  <c r="D40" i="46"/>
  <c r="A40" i="46"/>
  <c r="E11" i="46"/>
  <c r="B10" i="46" s="1"/>
  <c r="I8" i="46"/>
  <c r="J8" i="46" s="1"/>
  <c r="A44" i="45"/>
  <c r="E11" i="45"/>
  <c r="E13" i="45" s="1"/>
  <c r="E15" i="45" s="1"/>
  <c r="E17" i="45" s="1"/>
  <c r="E18" i="45" s="1"/>
  <c r="I8" i="45"/>
  <c r="J8" i="45" s="1"/>
  <c r="E11" i="44"/>
  <c r="B10" i="44" s="1"/>
  <c r="I8" i="44"/>
  <c r="J8" i="44" s="1"/>
  <c r="D40" i="43"/>
  <c r="A40" i="43"/>
  <c r="E11" i="43"/>
  <c r="E12" i="43" s="1"/>
  <c r="I8" i="43"/>
  <c r="J8" i="43" s="1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0" i="48" l="1"/>
  <c r="B10" i="47"/>
  <c r="B11" i="47"/>
  <c r="D11" i="47" s="1"/>
  <c r="E12" i="46"/>
  <c r="E13" i="46" s="1"/>
  <c r="B11" i="46"/>
  <c r="B17" i="45"/>
  <c r="D17" i="45" s="1"/>
  <c r="E19" i="45"/>
  <c r="B18" i="45"/>
  <c r="A18" i="45" s="1"/>
  <c r="E12" i="45"/>
  <c r="B13" i="45"/>
  <c r="B15" i="45"/>
  <c r="B10" i="45"/>
  <c r="B11" i="45"/>
  <c r="E16" i="45"/>
  <c r="E13" i="47"/>
  <c r="B12" i="47"/>
  <c r="D12" i="47" s="1"/>
  <c r="D13" i="47" s="1"/>
  <c r="E14" i="47"/>
  <c r="B12" i="43"/>
  <c r="E12" i="44"/>
  <c r="B11" i="43"/>
  <c r="B10" i="43"/>
  <c r="B19" i="45"/>
  <c r="E20" i="45"/>
  <c r="E13" i="43"/>
  <c r="B11" i="44"/>
  <c r="E14" i="45"/>
  <c r="E13" i="48"/>
  <c r="B12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7" l="1"/>
  <c r="B12" i="46"/>
  <c r="D12" i="46" s="1"/>
  <c r="D11" i="46"/>
  <c r="A11" i="46"/>
  <c r="D18" i="45"/>
  <c r="A17" i="45"/>
  <c r="D11" i="45"/>
  <c r="D12" i="45" s="1"/>
  <c r="A11" i="45"/>
  <c r="A15" i="45"/>
  <c r="D15" i="45"/>
  <c r="D16" i="45" s="1"/>
  <c r="D13" i="45"/>
  <c r="D14" i="45" s="1"/>
  <c r="A13" i="45"/>
  <c r="D11" i="48"/>
  <c r="A11" i="48"/>
  <c r="B12" i="44"/>
  <c r="E13" i="44"/>
  <c r="E14" i="44"/>
  <c r="D12" i="48"/>
  <c r="A12" i="48"/>
  <c r="A11" i="44"/>
  <c r="D11" i="44"/>
  <c r="B20" i="45"/>
  <c r="E21" i="45"/>
  <c r="E14" i="48"/>
  <c r="B13" i="48"/>
  <c r="E14" i="43"/>
  <c r="B13" i="43"/>
  <c r="D19" i="45"/>
  <c r="A19" i="45"/>
  <c r="A12" i="43"/>
  <c r="D12" i="43"/>
  <c r="E15" i="47"/>
  <c r="E16" i="47"/>
  <c r="B14" i="47"/>
  <c r="D14" i="47" s="1"/>
  <c r="D15" i="47" s="1"/>
  <c r="E14" i="46"/>
  <c r="B13" i="46"/>
  <c r="A11" i="43"/>
  <c r="D11" i="43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A12" i="46" l="1"/>
  <c r="D20" i="45"/>
  <c r="A20" i="45"/>
  <c r="D13" i="48"/>
  <c r="A13" i="48"/>
  <c r="E15" i="46"/>
  <c r="B14" i="46"/>
  <c r="E15" i="48"/>
  <c r="B14" i="48"/>
  <c r="A13" i="46"/>
  <c r="D13" i="46"/>
  <c r="B21" i="45"/>
  <c r="E22" i="45"/>
  <c r="E15" i="43"/>
  <c r="B14" i="43"/>
  <c r="D12" i="44"/>
  <c r="D13" i="44" s="1"/>
  <c r="A12" i="44"/>
  <c r="E17" i="47"/>
  <c r="B16" i="47"/>
  <c r="A13" i="43"/>
  <c r="D13" i="43"/>
  <c r="B14" i="44"/>
  <c r="E15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16" i="47" l="1"/>
  <c r="D16" i="47"/>
  <c r="E16" i="43"/>
  <c r="B15" i="43"/>
  <c r="D14" i="48"/>
  <c r="A14" i="48"/>
  <c r="B15" i="44"/>
  <c r="E16" i="44"/>
  <c r="E18" i="47"/>
  <c r="B17" i="47"/>
  <c r="B22" i="45"/>
  <c r="E23" i="45"/>
  <c r="B15" i="48"/>
  <c r="E16" i="48"/>
  <c r="A21" i="45"/>
  <c r="D21" i="45"/>
  <c r="B15" i="46"/>
  <c r="E16" i="46"/>
  <c r="D14" i="43"/>
  <c r="A14" i="43"/>
  <c r="D14" i="44"/>
  <c r="A14" i="44"/>
  <c r="D14" i="46"/>
  <c r="A14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B16" i="46" l="1"/>
  <c r="E17" i="46"/>
  <c r="B16" i="44"/>
  <c r="E17" i="44"/>
  <c r="E17" i="43"/>
  <c r="B16" i="43"/>
  <c r="D17" i="47"/>
  <c r="A17" i="47"/>
  <c r="B16" i="48"/>
  <c r="E17" i="48"/>
  <c r="B18" i="47"/>
  <c r="E19" i="47"/>
  <c r="A15" i="48"/>
  <c r="D15" i="48"/>
  <c r="D15" i="43"/>
  <c r="A15" i="43"/>
  <c r="D15" i="46"/>
  <c r="A15" i="46"/>
  <c r="B23" i="45"/>
  <c r="E24" i="45"/>
  <c r="A22" i="45"/>
  <c r="D22" i="45"/>
  <c r="D15" i="44"/>
  <c r="A15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17" i="44" l="1"/>
  <c r="E18" i="44"/>
  <c r="E20" i="47"/>
  <c r="B19" i="47"/>
  <c r="D18" i="47"/>
  <c r="A18" i="47"/>
  <c r="E18" i="46"/>
  <c r="B17" i="46"/>
  <c r="B17" i="48"/>
  <c r="E18" i="48"/>
  <c r="E18" i="43"/>
  <c r="B17" i="43"/>
  <c r="E25" i="45"/>
  <c r="B24" i="45"/>
  <c r="D16" i="48"/>
  <c r="A16" i="48"/>
  <c r="A23" i="45"/>
  <c r="D23" i="45"/>
  <c r="D16" i="44"/>
  <c r="A16" i="44"/>
  <c r="A16" i="43"/>
  <c r="D16" i="43"/>
  <c r="D16" i="46"/>
  <c r="A16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17" i="48" l="1"/>
  <c r="A17" i="48"/>
  <c r="A24" i="45"/>
  <c r="D24" i="45"/>
  <c r="B25" i="45"/>
  <c r="E26" i="45"/>
  <c r="D19" i="47"/>
  <c r="A19" i="47"/>
  <c r="D17" i="43"/>
  <c r="A17" i="43"/>
  <c r="D17" i="46"/>
  <c r="A17" i="46"/>
  <c r="E21" i="47"/>
  <c r="B20" i="47"/>
  <c r="E19" i="43"/>
  <c r="B18" i="43"/>
  <c r="E19" i="44"/>
  <c r="B18" i="44"/>
  <c r="B18" i="46"/>
  <c r="E19" i="46"/>
  <c r="D17" i="44"/>
  <c r="A17" i="44"/>
  <c r="B18" i="48"/>
  <c r="E19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18" i="43" l="1"/>
  <c r="A18" i="43"/>
  <c r="E27" i="45"/>
  <c r="B26" i="45"/>
  <c r="E28" i="45"/>
  <c r="B19" i="46"/>
  <c r="E20" i="46"/>
  <c r="E20" i="43"/>
  <c r="B19" i="43"/>
  <c r="D25" i="45"/>
  <c r="A25" i="45"/>
  <c r="B19" i="48"/>
  <c r="E20" i="48"/>
  <c r="D18" i="46"/>
  <c r="A18" i="46"/>
  <c r="A20" i="47"/>
  <c r="D20" i="47"/>
  <c r="D18" i="48"/>
  <c r="A18" i="48"/>
  <c r="D18" i="44"/>
  <c r="A18" i="44"/>
  <c r="B19" i="44"/>
  <c r="E20" i="44"/>
  <c r="E22" i="47"/>
  <c r="B21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19" i="44" l="1"/>
  <c r="A19" i="44"/>
  <c r="E29" i="45"/>
  <c r="B28" i="45"/>
  <c r="D21" i="47"/>
  <c r="A21" i="47"/>
  <c r="D26" i="45"/>
  <c r="D27" i="45" s="1"/>
  <c r="A26" i="45"/>
  <c r="E23" i="47"/>
  <c r="B22" i="47"/>
  <c r="D19" i="46"/>
  <c r="A19" i="46"/>
  <c r="A19" i="43"/>
  <c r="D19" i="43"/>
  <c r="B20" i="48"/>
  <c r="E21" i="48"/>
  <c r="B20" i="43"/>
  <c r="E21" i="43"/>
  <c r="E21" i="44"/>
  <c r="B20" i="44"/>
  <c r="D19" i="48"/>
  <c r="A19" i="48"/>
  <c r="E21" i="46"/>
  <c r="B2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A20" i="44" l="1"/>
  <c r="D20" i="44"/>
  <c r="D22" i="47"/>
  <c r="A22" i="47"/>
  <c r="A28" i="45"/>
  <c r="D28" i="45"/>
  <c r="B29" i="45"/>
  <c r="E30" i="45"/>
  <c r="E22" i="43"/>
  <c r="B21" i="43"/>
  <c r="A20" i="43"/>
  <c r="D20" i="43"/>
  <c r="D20" i="48"/>
  <c r="A20" i="48"/>
  <c r="E24" i="47"/>
  <c r="B23" i="47"/>
  <c r="D20" i="46"/>
  <c r="A20" i="46"/>
  <c r="E22" i="44"/>
  <c r="B21" i="44"/>
  <c r="E22" i="46"/>
  <c r="B21" i="46"/>
  <c r="E22" i="48"/>
  <c r="B21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25" i="47" l="1"/>
  <c r="B24" i="47"/>
  <c r="A21" i="43"/>
  <c r="D21" i="43"/>
  <c r="D21" i="48"/>
  <c r="A21" i="48"/>
  <c r="E23" i="44"/>
  <c r="B22" i="44"/>
  <c r="B30" i="45"/>
  <c r="E31" i="45"/>
  <c r="D29" i="45"/>
  <c r="A29" i="45"/>
  <c r="E23" i="46"/>
  <c r="B22" i="46"/>
  <c r="D23" i="47"/>
  <c r="A23" i="47"/>
  <c r="A21" i="44"/>
  <c r="D21" i="44"/>
  <c r="E23" i="43"/>
  <c r="B22" i="43"/>
  <c r="E23" i="48"/>
  <c r="B22" i="48"/>
  <c r="A21" i="46"/>
  <c r="D21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22" i="46" l="1"/>
  <c r="D22" i="46"/>
  <c r="E24" i="46"/>
  <c r="B23" i="46"/>
  <c r="E24" i="44"/>
  <c r="B23" i="44"/>
  <c r="A24" i="47"/>
  <c r="D24" i="47"/>
  <c r="E24" i="48"/>
  <c r="B23" i="48"/>
  <c r="E26" i="47"/>
  <c r="B25" i="47"/>
  <c r="D22" i="43"/>
  <c r="A22" i="43"/>
  <c r="D30" i="45"/>
  <c r="A30" i="45"/>
  <c r="E24" i="43"/>
  <c r="B23" i="43"/>
  <c r="A22" i="44"/>
  <c r="D22" i="44"/>
  <c r="D22" i="48"/>
  <c r="A22" i="48"/>
  <c r="E32" i="45"/>
  <c r="B31" i="45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25" i="48" l="1"/>
  <c r="B24" i="48"/>
  <c r="E25" i="44"/>
  <c r="B24" i="44"/>
  <c r="A31" i="45"/>
  <c r="D31" i="45"/>
  <c r="E33" i="45"/>
  <c r="B32" i="45"/>
  <c r="D23" i="46"/>
  <c r="A23" i="46"/>
  <c r="D23" i="43"/>
  <c r="A23" i="43"/>
  <c r="A25" i="47"/>
  <c r="D25" i="47"/>
  <c r="E25" i="46"/>
  <c r="B24" i="46"/>
  <c r="E25" i="43"/>
  <c r="B24" i="43"/>
  <c r="E27" i="47"/>
  <c r="B26" i="47"/>
  <c r="A23" i="44"/>
  <c r="D23" i="44"/>
  <c r="A23" i="48"/>
  <c r="D23" i="48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26" i="47" l="1"/>
  <c r="A26" i="47"/>
  <c r="A24" i="44"/>
  <c r="D24" i="44"/>
  <c r="E28" i="47"/>
  <c r="B27" i="47"/>
  <c r="E26" i="46"/>
  <c r="B25" i="46"/>
  <c r="A32" i="45"/>
  <c r="D32" i="45"/>
  <c r="E26" i="44"/>
  <c r="B25" i="44"/>
  <c r="D24" i="43"/>
  <c r="A24" i="43"/>
  <c r="E34" i="45"/>
  <c r="B33" i="45"/>
  <c r="A24" i="48"/>
  <c r="D24" i="48"/>
  <c r="E26" i="43"/>
  <c r="B25" i="43"/>
  <c r="E26" i="48"/>
  <c r="B25" i="48"/>
  <c r="D24" i="46"/>
  <c r="A24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33" i="45" l="1"/>
  <c r="A33" i="45"/>
  <c r="A27" i="47"/>
  <c r="D27" i="47"/>
  <c r="E35" i="45"/>
  <c r="B34" i="45"/>
  <c r="E29" i="47"/>
  <c r="B28" i="47"/>
  <c r="D25" i="43"/>
  <c r="A25" i="43"/>
  <c r="E27" i="43"/>
  <c r="B26" i="43"/>
  <c r="A25" i="48"/>
  <c r="D25" i="48"/>
  <c r="A25" i="44"/>
  <c r="D25" i="44"/>
  <c r="B26" i="46"/>
  <c r="E27" i="46"/>
  <c r="A25" i="46"/>
  <c r="D25" i="46"/>
  <c r="E27" i="48"/>
  <c r="B26" i="48"/>
  <c r="E27" i="44"/>
  <c r="B26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26" i="44" l="1"/>
  <c r="A26" i="44"/>
  <c r="B27" i="44"/>
  <c r="E28" i="44"/>
  <c r="A28" i="47"/>
  <c r="D28" i="47"/>
  <c r="A26" i="48"/>
  <c r="D26" i="48"/>
  <c r="D26" i="46"/>
  <c r="A26" i="46"/>
  <c r="D26" i="43"/>
  <c r="A26" i="43"/>
  <c r="E30" i="47"/>
  <c r="B29" i="47"/>
  <c r="D34" i="45"/>
  <c r="A34" i="45"/>
  <c r="E36" i="45"/>
  <c r="B35" i="45"/>
  <c r="E28" i="46"/>
  <c r="B27" i="46"/>
  <c r="E28" i="48"/>
  <c r="B27" i="48"/>
  <c r="E28" i="43"/>
  <c r="B27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27" i="43" l="1"/>
  <c r="A27" i="43"/>
  <c r="B28" i="46"/>
  <c r="E29" i="46"/>
  <c r="B28" i="44"/>
  <c r="E29" i="44"/>
  <c r="B28" i="43"/>
  <c r="E29" i="43"/>
  <c r="D29" i="47"/>
  <c r="A29" i="47"/>
  <c r="D27" i="44"/>
  <c r="A27" i="44"/>
  <c r="A27" i="48"/>
  <c r="D27" i="48"/>
  <c r="D35" i="45"/>
  <c r="A35" i="45"/>
  <c r="E31" i="47"/>
  <c r="B30" i="47"/>
  <c r="A27" i="46"/>
  <c r="D27" i="46"/>
  <c r="E29" i="48"/>
  <c r="B28" i="48"/>
  <c r="B36" i="45"/>
  <c r="E37" i="45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28" i="44" l="1"/>
  <c r="A28" i="44"/>
  <c r="B29" i="43"/>
  <c r="E30" i="43"/>
  <c r="D28" i="43"/>
  <c r="A28" i="43"/>
  <c r="D36" i="45"/>
  <c r="A36" i="45"/>
  <c r="D30" i="47"/>
  <c r="A30" i="47"/>
  <c r="E30" i="48"/>
  <c r="B29" i="48"/>
  <c r="B29" i="46"/>
  <c r="E30" i="46"/>
  <c r="B37" i="45"/>
  <c r="E38" i="45"/>
  <c r="A28" i="46"/>
  <c r="D28" i="46"/>
  <c r="A28" i="48"/>
  <c r="D28" i="48"/>
  <c r="E32" i="47"/>
  <c r="B31" i="47"/>
  <c r="E30" i="44"/>
  <c r="B29" i="44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44" i="45" l="1"/>
  <c r="D37" i="45"/>
  <c r="A37" i="45"/>
  <c r="B30" i="43"/>
  <c r="E31" i="43"/>
  <c r="B30" i="46"/>
  <c r="E31" i="46"/>
  <c r="D29" i="46"/>
  <c r="A29" i="46"/>
  <c r="E33" i="47"/>
  <c r="B32" i="47"/>
  <c r="E31" i="48"/>
  <c r="B30" i="48"/>
  <c r="D29" i="44"/>
  <c r="A29" i="44"/>
  <c r="E31" i="44"/>
  <c r="B30" i="44"/>
  <c r="A29" i="43"/>
  <c r="D29" i="43"/>
  <c r="D31" i="47"/>
  <c r="A31" i="47"/>
  <c r="B38" i="45"/>
  <c r="E39" i="45"/>
  <c r="D29" i="48"/>
  <c r="A29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40" i="45" l="1"/>
  <c r="B39" i="45"/>
  <c r="A30" i="43"/>
  <c r="D30" i="43"/>
  <c r="B31" i="43"/>
  <c r="E32" i="43"/>
  <c r="D30" i="48"/>
  <c r="A30" i="48"/>
  <c r="D38" i="45"/>
  <c r="A38" i="45"/>
  <c r="D30" i="44"/>
  <c r="A30" i="44"/>
  <c r="E32" i="48"/>
  <c r="B31" i="48"/>
  <c r="B31" i="46"/>
  <c r="E32" i="46"/>
  <c r="E34" i="47"/>
  <c r="B33" i="47"/>
  <c r="B31" i="44"/>
  <c r="E32" i="44"/>
  <c r="D32" i="47"/>
  <c r="A32" i="47"/>
  <c r="A30" i="46"/>
  <c r="D30" i="46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32" i="46" l="1"/>
  <c r="E33" i="46"/>
  <c r="E33" i="44"/>
  <c r="B32" i="44"/>
  <c r="A31" i="46"/>
  <c r="D31" i="46"/>
  <c r="A31" i="43"/>
  <c r="D31" i="43"/>
  <c r="D31" i="44"/>
  <c r="A31" i="44"/>
  <c r="D31" i="48"/>
  <c r="A31" i="48"/>
  <c r="D39" i="45"/>
  <c r="A39" i="45"/>
  <c r="D33" i="47"/>
  <c r="A33" i="47"/>
  <c r="B34" i="47"/>
  <c r="E35" i="47"/>
  <c r="B32" i="48"/>
  <c r="E33" i="48"/>
  <c r="B32" i="43"/>
  <c r="E33" i="43"/>
  <c r="E41" i="45"/>
  <c r="B40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D32" i="44" l="1"/>
  <c r="A32" i="44"/>
  <c r="A32" i="43"/>
  <c r="D32" i="43"/>
  <c r="D40" i="45"/>
  <c r="A40" i="45"/>
  <c r="B33" i="48"/>
  <c r="E34" i="48"/>
  <c r="E34" i="44"/>
  <c r="B33" i="44"/>
  <c r="B33" i="46"/>
  <c r="E34" i="46"/>
  <c r="D34" i="47"/>
  <c r="A34" i="47"/>
  <c r="E42" i="45"/>
  <c r="B41" i="45"/>
  <c r="D32" i="48"/>
  <c r="A32" i="48"/>
  <c r="E34" i="43"/>
  <c r="B33" i="43"/>
  <c r="E36" i="47"/>
  <c r="B35" i="47"/>
  <c r="D32" i="46"/>
  <c r="A3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A41" i="45" l="1"/>
  <c r="D41" i="45"/>
  <c r="A33" i="46"/>
  <c r="D33" i="46"/>
  <c r="D33" i="43"/>
  <c r="A33" i="43"/>
  <c r="E43" i="45"/>
  <c r="B43" i="45"/>
  <c r="B42" i="45"/>
  <c r="A33" i="44"/>
  <c r="D33" i="44"/>
  <c r="E35" i="43"/>
  <c r="B34" i="43"/>
  <c r="B34" i="44"/>
  <c r="D41" i="44" s="1"/>
  <c r="E35" i="44"/>
  <c r="B34" i="48"/>
  <c r="E35" i="48"/>
  <c r="D35" i="47"/>
  <c r="A35" i="47"/>
  <c r="E37" i="47"/>
  <c r="B36" i="47"/>
  <c r="E35" i="46"/>
  <c r="B34" i="46"/>
  <c r="D33" i="48"/>
  <c r="A33" i="48"/>
  <c r="D40" i="48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35" i="44" l="1"/>
  <c r="E36" i="44"/>
  <c r="D34" i="48"/>
  <c r="D41" i="48"/>
  <c r="A34" i="48"/>
  <c r="A42" i="45"/>
  <c r="D42" i="45"/>
  <c r="D34" i="46"/>
  <c r="A34" i="46"/>
  <c r="D34" i="44"/>
  <c r="A34" i="44"/>
  <c r="A43" i="45"/>
  <c r="D43" i="45"/>
  <c r="E44" i="45"/>
  <c r="E38" i="47"/>
  <c r="B37" i="47"/>
  <c r="E36" i="46"/>
  <c r="B35" i="46"/>
  <c r="E36" i="48"/>
  <c r="B35" i="48"/>
  <c r="A34" i="43"/>
  <c r="D34" i="43"/>
  <c r="D36" i="47"/>
  <c r="A36" i="47"/>
  <c r="E36" i="43"/>
  <c r="B35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D35" i="46" l="1"/>
  <c r="A35" i="46"/>
  <c r="E37" i="43"/>
  <c r="B36" i="43"/>
  <c r="B36" i="44"/>
  <c r="E37" i="44"/>
  <c r="E37" i="48"/>
  <c r="B36" i="48"/>
  <c r="A37" i="47"/>
  <c r="D37" i="47"/>
  <c r="E37" i="46"/>
  <c r="B36" i="46"/>
  <c r="A35" i="43"/>
  <c r="D35" i="43"/>
  <c r="D35" i="48"/>
  <c r="A35" i="48"/>
  <c r="E39" i="47"/>
  <c r="B38" i="47"/>
  <c r="D42" i="44"/>
  <c r="D35" i="44"/>
  <c r="A35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36" i="48" l="1"/>
  <c r="A36" i="48"/>
  <c r="D36" i="43"/>
  <c r="A36" i="43"/>
  <c r="D38" i="47"/>
  <c r="A38" i="47"/>
  <c r="E40" i="47"/>
  <c r="B39" i="47"/>
  <c r="A36" i="46"/>
  <c r="D36" i="46"/>
  <c r="E38" i="48"/>
  <c r="B37" i="48"/>
  <c r="E38" i="43"/>
  <c r="B37" i="43"/>
  <c r="E38" i="44"/>
  <c r="B37" i="44"/>
  <c r="D36" i="44"/>
  <c r="A36" i="44"/>
  <c r="E38" i="46"/>
  <c r="B37" i="46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E39" i="46" l="1"/>
  <c r="B39" i="46"/>
  <c r="B38" i="46"/>
  <c r="E39" i="43"/>
  <c r="B39" i="43"/>
  <c r="B38" i="43"/>
  <c r="D39" i="47"/>
  <c r="A39" i="47"/>
  <c r="A37" i="48"/>
  <c r="D37" i="48"/>
  <c r="E41" i="47"/>
  <c r="B40" i="47"/>
  <c r="B41" i="47"/>
  <c r="D37" i="44"/>
  <c r="A37" i="44"/>
  <c r="D37" i="43"/>
  <c r="A37" i="43"/>
  <c r="E39" i="48"/>
  <c r="B39" i="48"/>
  <c r="B38" i="48"/>
  <c r="D37" i="46"/>
  <c r="A37" i="46"/>
  <c r="B38" i="44"/>
  <c r="E39" i="44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38" i="48" l="1"/>
  <c r="D38" i="48"/>
  <c r="A39" i="48"/>
  <c r="D39" i="48"/>
  <c r="D38" i="46"/>
  <c r="A38" i="46"/>
  <c r="D39" i="43"/>
  <c r="A39" i="43"/>
  <c r="B40" i="44"/>
  <c r="B39" i="44"/>
  <c r="E40" i="44"/>
  <c r="E40" i="48"/>
  <c r="A41" i="47"/>
  <c r="D41" i="47"/>
  <c r="A39" i="46"/>
  <c r="D39" i="46"/>
  <c r="A40" i="47"/>
  <c r="D40" i="47"/>
  <c r="E40" i="43"/>
  <c r="E41" i="43" s="1"/>
  <c r="B41" i="43" s="1"/>
  <c r="D38" i="44"/>
  <c r="A38" i="44"/>
  <c r="E42" i="47"/>
  <c r="D38" i="43"/>
  <c r="A38" i="43"/>
  <c r="E40" i="46"/>
  <c r="E41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E41" i="44" l="1"/>
  <c r="E42" i="44" s="1"/>
  <c r="D39" i="44"/>
  <c r="A39" i="44"/>
  <c r="D40" i="44"/>
  <c r="A40" i="44"/>
  <c r="D41" i="43"/>
  <c r="A41" i="43"/>
  <c r="E41" i="48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<sst xmlns="http://schemas.openxmlformats.org/spreadsheetml/2006/main" count="692" uniqueCount="143">
  <si>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</si>
  <si>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</si>
  <si>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</si>
  <si>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</si>
  <si>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</si>
  <si>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</si>
  <si>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</si>
  <si>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</si>
  <si>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</si>
  <si>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</si>
  <si>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</si>
  <si>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</si>
  <si>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</si>
  <si>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</si>
  <si>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</si>
  <si>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</si>
  <si>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</si>
  <si>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</si>
  <si>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</si>
  <si>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</si>
  <si>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</si>
  <si>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</si>
  <si>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</si>
  <si>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</si>
  <si>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</si>
  <si>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</si>
  <si>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</si>
  <si>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</si>
  <si>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</si>
  <si>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</si>
  <si>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</si>
  <si>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</si>
  <si>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</si>
  <si>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</si>
  <si>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</si>
  <si>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</si>
  <si>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</si>
  <si>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</si>
  <si>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</si>
  <si>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</si>
  <si>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</si>
  <si>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</si>
  <si>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</si>
  <si>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</si>
  <si>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</si>
  <si>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</si>
  <si>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</si>
  <si>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</si>
  <si>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</si>
  <si>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</si>
  <si>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</si>
  <si>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</si>
  <si>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</si>
  <si>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</si>
  <si>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</si>
  <si>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</si>
  <si>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</si>
  <si>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</si>
  <si>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</si>
  <si>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</si>
  <si>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</si>
  <si>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</si>
  <si>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</si>
  <si>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</si>
  <si>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</si>
  <si>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</si>
  <si>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</si>
  <si>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</si>
  <si>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</si>
  <si>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</si>
  <si>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</si>
  <si>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</si>
  <si>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</si>
  <si>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</si>
  <si>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</si>
  <si>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</si>
  <si>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</si>
  <si>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</si>
  <si>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TIME-202134</t>
  </si>
  <si>
    <t xml:space="preserve">ONDE Digital certification proposal preparing </t>
  </si>
  <si>
    <t>WFH</t>
  </si>
  <si>
    <t>TIME-202107</t>
  </si>
  <si>
    <t>NBTC Digital Platform (Financial Proposal/CV/Technical)</t>
  </si>
  <si>
    <t>Facilitator for Workshop Digital PR Training Day 2</t>
  </si>
  <si>
    <t>Runralit</t>
  </si>
  <si>
    <t>Tasuwan</t>
  </si>
  <si>
    <t>TIME104</t>
  </si>
  <si>
    <t>TIME-202097</t>
  </si>
  <si>
    <t xml:space="preserve">OIC NIB proposal preparing </t>
  </si>
  <si>
    <t>TD-202105</t>
  </si>
  <si>
    <t>TIME-202119</t>
  </si>
  <si>
    <t>TIME-202146</t>
  </si>
  <si>
    <t xml:space="preserve">NIEC Telecom : Contact with expert / CV part / document collected / financial proposal </t>
  </si>
  <si>
    <t>Huawei Smart city : Part 4</t>
  </si>
  <si>
    <t>Facilitator for Workshop SCGP</t>
  </si>
  <si>
    <t>TIME-202100</t>
  </si>
  <si>
    <t xml:space="preserve">OIC Data Gov : Contact with expert / CV part / financial proposal </t>
  </si>
  <si>
    <t>TIME-202149</t>
  </si>
  <si>
    <t>ETDA Dashboard : CV Part / finanial proposal</t>
  </si>
  <si>
    <t>TIME</t>
  </si>
  <si>
    <t>TIME-202135</t>
  </si>
  <si>
    <t>BAAC New Business: Contact with expert / Seeking for expert/ project pre-kick off</t>
  </si>
  <si>
    <t>Personal leave</t>
  </si>
  <si>
    <t>TIME- 202157</t>
  </si>
  <si>
    <t>Etda Digital Platform Governance: CV Part / financial proposal</t>
  </si>
  <si>
    <t>ETDA Dashboard : CV Part / financial proposal</t>
  </si>
  <si>
    <t>TIME-202136</t>
  </si>
  <si>
    <t>BAAC New Business: Company Profile / Project Ref.</t>
  </si>
  <si>
    <t>BAAC New Business: Pitching Project</t>
  </si>
  <si>
    <t>Seeking for New Opportunity</t>
  </si>
  <si>
    <t>TIME-202137</t>
  </si>
  <si>
    <t>BAAC New Business: ทำหนังสือปรับลดราคา</t>
  </si>
  <si>
    <t>BAAC New Business: Pre Kick-off</t>
  </si>
  <si>
    <t>BAAC New Business: Pre Kick-off / Contact with Expert in Project</t>
  </si>
  <si>
    <t>NIEC Telecom : ทำหนังสือเชิญประชุม / contact with expert / contact with พี่ผึ้ง</t>
  </si>
  <si>
    <t>TIME-202120</t>
  </si>
  <si>
    <t>TIME-202121</t>
  </si>
  <si>
    <t xml:space="preserve">BAAC New Business: Internal Meeting </t>
  </si>
  <si>
    <t>BAAC New Business: คุย scope กับอาจารย์ที่ปรึกษา / ทำสัญญาที่ปรึกษา</t>
  </si>
  <si>
    <t>TIME-202170</t>
  </si>
  <si>
    <t xml:space="preserve">ONDE DES Policy and Pland Review : CV Part / Technical Proposal / Contact Expert </t>
  </si>
  <si>
    <t>BAAC New Business: Kick off Project</t>
  </si>
  <si>
    <t>TIME-202171</t>
  </si>
  <si>
    <t>ONDE DES Policy and Pland Review : financial Proposal ปรับลดราคา/break down</t>
  </si>
  <si>
    <t xml:space="preserve">Vocation </t>
  </si>
  <si>
    <t>ONDE DES Policy and Pland Review : หนังสือปรับลดราคา / contact onde</t>
  </si>
  <si>
    <t>ONDE</t>
  </si>
  <si>
    <t>BD Workshop</t>
  </si>
  <si>
    <t>TIME-202113</t>
  </si>
  <si>
    <t>ONDE 5G Measures : Internal Meeting / CV Part / Contact with Experts</t>
  </si>
  <si>
    <t>Father Day</t>
  </si>
  <si>
    <t>BAAC New Business: ทำสัญญาที่ปรึกษา / ประสานกับที่ปรึกษา</t>
  </si>
  <si>
    <t>TIME-202178</t>
  </si>
  <si>
    <t>ETDA Master Plan Evaluation :  Contact with expert / CV part / Financial proposal  / Company Profile</t>
  </si>
  <si>
    <t>TIME-202179</t>
  </si>
  <si>
    <t>ETDA Foresight :  WP 4-5 Technicle Proposal / Contact with expert / CV part / Financial proposal  / Company Profile</t>
  </si>
  <si>
    <t>ONDE 5G Measures : Meeting on Expert Task and inviting expert to the project</t>
  </si>
  <si>
    <t>ONDE 5G Measures :Contact with expert / CV part / Financial proposal</t>
  </si>
  <si>
    <t>ONDE 5G Measures : Contact with expert / CV part / Financial proposal / Contact with TU</t>
  </si>
  <si>
    <t>TIME-202114</t>
  </si>
  <si>
    <t>TIME 104</t>
  </si>
  <si>
    <t>Vocation Leave</t>
  </si>
  <si>
    <t>New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</si>
</sst>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9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6" fillId="0" borderId="0"/>
  </cellStyleXfs>
  <cellXfs count="269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7" borderId="10" xfId="0" applyFont="1" applyFill="1" applyBorder="1" applyAlignment="1">
      <alignment horizontal="left"/>
    </xf>
    <xf numFmtId="0" fontId="12" fillId="7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9" borderId="30" xfId="0" applyNumberFormat="1" applyFont="1" applyFill="1" applyBorder="1" applyAlignment="1" applyProtection="1">
      <alignment horizontal="center" vertical="center"/>
    </xf>
    <xf numFmtId="14" fontId="10" fillId="9" borderId="33" xfId="0" applyNumberFormat="1" applyFont="1" applyFill="1" applyBorder="1" applyAlignment="1" applyProtection="1">
      <alignment horizontal="center" vertical="center"/>
    </xf>
    <xf numFmtId="0" fontId="10" fillId="9" borderId="11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2" fontId="10" fillId="9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9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10" borderId="9" xfId="0" applyFont="1" applyFill="1" applyBorder="1" applyAlignment="1">
      <alignment horizontal="center" vertical="center" wrapText="1"/>
    </xf>
    <xf numFmtId="17" fontId="7" fillId="11" borderId="22" xfId="0" applyNumberFormat="1" applyFont="1" applyFill="1" applyBorder="1" applyAlignment="1" applyProtection="1">
      <alignment horizontal="center" vertical="center"/>
      <protection locked="0"/>
    </xf>
    <xf numFmtId="0" fontId="12" fillId="7" borderId="20" xfId="0" applyFont="1" applyFill="1" applyBorder="1" applyAlignment="1">
      <alignment horizontal="left"/>
    </xf>
    <xf numFmtId="0" fontId="12" fillId="7" borderId="28" xfId="0" applyFont="1" applyFill="1" applyBorder="1" applyAlignment="1">
      <alignment horizontal="left"/>
    </xf>
    <xf numFmtId="0" fontId="12" fillId="7" borderId="20" xfId="0" applyFont="1" applyFill="1" applyBorder="1" applyAlignment="1">
      <alignment horizontal="left" vertical="center"/>
    </xf>
    <xf numFmtId="0" fontId="12" fillId="7" borderId="21" xfId="0" applyFont="1" applyFill="1" applyBorder="1" applyAlignment="1">
      <alignment horizontal="left" vertical="center"/>
    </xf>
    <xf numFmtId="0" fontId="12" fillId="7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5" borderId="33" xfId="0" applyNumberFormat="1" applyFont="1" applyFill="1" applyBorder="1" applyAlignment="1" applyProtection="1">
      <alignment horizontal="center" vertical="center"/>
    </xf>
    <xf numFmtId="20" fontId="10" fillId="9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0" fontId="4" fillId="9" borderId="10" xfId="0" applyFont="1" applyFill="1" applyBorder="1" applyAlignment="1" applyProtection="1">
      <alignment horizontal="left" vertical="center" wrapText="1"/>
      <protection locked="0"/>
    </xf>
    <xf numFmtId="20" fontId="10" fillId="9" borderId="36" xfId="0" applyNumberFormat="1" applyFont="1" applyFill="1" applyBorder="1" applyAlignment="1" applyProtection="1">
      <alignment horizontal="center" vertical="center"/>
    </xf>
    <xf numFmtId="14" fontId="10" fillId="9" borderId="36" xfId="0" applyNumberFormat="1" applyFont="1" applyFill="1" applyBorder="1" applyAlignment="1" applyProtection="1">
      <alignment horizontal="center" vertical="center"/>
    </xf>
    <xf numFmtId="0" fontId="10" fillId="9" borderId="15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horizontal="center" vertical="center"/>
      <protection locked="0"/>
    </xf>
    <xf numFmtId="0" fontId="12" fillId="9" borderId="20" xfId="0" applyFont="1" applyFill="1" applyBorder="1" applyAlignment="1" applyProtection="1">
      <alignment vertical="center" wrapText="1"/>
      <protection locked="0"/>
    </xf>
    <xf numFmtId="14" fontId="10" fillId="9" borderId="34" xfId="0" applyNumberFormat="1" applyFont="1" applyFill="1" applyBorder="1" applyAlignment="1" applyProtection="1">
      <alignment horizontal="center" vertical="center"/>
    </xf>
    <xf numFmtId="0" fontId="10" fillId="9" borderId="27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horizontal="center" vertical="center"/>
      <protection locked="0"/>
    </xf>
    <xf numFmtId="0" fontId="12" fillId="9" borderId="24" xfId="0" applyFont="1" applyFill="1" applyBorder="1" applyAlignment="1" applyProtection="1">
      <alignment vertical="center" wrapText="1"/>
      <protection locked="0"/>
    </xf>
    <xf numFmtId="0" fontId="7" fillId="11" borderId="23" xfId="0" applyFont="1" applyFill="1" applyBorder="1" applyAlignment="1">
      <alignment horizontal="center" vertical="center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20" fontId="10" fillId="9" borderId="34" xfId="0" applyNumberFormat="1" applyFont="1" applyFill="1" applyBorder="1" applyAlignment="1" applyProtection="1">
      <alignment horizontal="center" vertical="center"/>
    </xf>
    <xf numFmtId="2" fontId="10" fillId="9" borderId="24" xfId="0" applyNumberFormat="1" applyFont="1" applyFill="1" applyBorder="1" applyAlignment="1" applyProtection="1">
      <alignment horizontal="center" vertical="center"/>
      <protection locked="0"/>
    </xf>
    <xf numFmtId="0" fontId="10" fillId="9" borderId="3" xfId="0" applyFont="1" applyFill="1" applyBorder="1" applyAlignment="1" applyProtection="1">
      <alignment vertical="center"/>
      <protection locked="0"/>
    </xf>
    <xf numFmtId="0" fontId="10" fillId="9" borderId="25" xfId="0" applyFont="1" applyFill="1" applyBorder="1" applyAlignment="1" applyProtection="1">
      <alignment vertical="center"/>
      <protection locked="0"/>
    </xf>
    <xf numFmtId="0" fontId="10" fillId="0" borderId="29" xfId="0" applyFont="1" applyFill="1" applyBorder="1" applyAlignment="1" applyProtection="1">
      <alignment horizontal="center" vertical="center" textRotation="90" wrapText="1"/>
      <protection locked="0"/>
    </xf>
    <xf numFmtId="0" fontId="10" fillId="0" borderId="3" xfId="0" applyFont="1" applyFill="1" applyBorder="1" applyAlignment="1" applyProtection="1">
      <alignment vertical="center"/>
      <protection locked="0"/>
    </xf>
    <xf numFmtId="0" fontId="10" fillId="0" borderId="25" xfId="0" applyFont="1" applyFill="1" applyBorder="1" applyAlignment="1" applyProtection="1">
      <alignment vertical="center"/>
      <protection locked="0"/>
    </xf>
    <xf numFmtId="20" fontId="10" fillId="9" borderId="31" xfId="0" applyNumberFormat="1" applyFont="1" applyFill="1" applyBorder="1" applyAlignment="1" applyProtection="1">
      <alignment horizontal="center" vertical="center"/>
    </xf>
    <xf numFmtId="0" fontId="10" fillId="0" borderId="27" xfId="0" applyFont="1" applyFill="1" applyBorder="1" applyAlignment="1" applyProtection="1">
      <alignment horizontal="center" vertical="center"/>
      <protection locked="0"/>
    </xf>
    <xf numFmtId="0" fontId="10" fillId="0" borderId="24" xfId="0" applyFont="1" applyFill="1" applyBorder="1" applyAlignment="1" applyProtection="1">
      <alignment horizontal="center" vertical="center"/>
      <protection locked="0"/>
    </xf>
    <xf numFmtId="0" fontId="14" fillId="0" borderId="24" xfId="0" applyFont="1" applyFill="1" applyBorder="1" applyAlignment="1" applyProtection="1">
      <alignment horizontal="left" vertical="center" wrapText="1"/>
      <protection locked="0"/>
    </xf>
    <xf numFmtId="2" fontId="10" fillId="0" borderId="24" xfId="0" applyNumberFormat="1" applyFont="1" applyFill="1" applyBorder="1" applyAlignment="1" applyProtection="1">
      <alignment horizontal="center" vertical="center"/>
      <protection locked="0"/>
    </xf>
    <xf numFmtId="0" fontId="7" fillId="4" borderId="39" xfId="0" applyFont="1" applyFill="1" applyBorder="1" applyAlignment="1" applyProtection="1">
      <alignment horizontal="center" vertical="center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9" borderId="8" xfId="0" applyFont="1" applyFill="1" applyBorder="1" applyAlignment="1" applyProtection="1">
      <alignment horizontal="center" vertical="center"/>
      <protection locked="0"/>
    </xf>
    <xf numFmtId="0" fontId="10" fillId="0" borderId="40" xfId="0" applyFont="1" applyBorder="1" applyAlignment="1" applyProtection="1">
      <alignment horizontal="center" vertical="center"/>
      <protection locked="0"/>
    </xf>
    <xf numFmtId="0" fontId="10" fillId="0" borderId="0" xfId="2" applyFont="1" applyAlignment="1" applyProtection="1">
      <alignment vertical="center"/>
      <protection locked="0"/>
    </xf>
    <xf numFmtId="0" fontId="12" fillId="0" borderId="0" xfId="2" applyFont="1" applyAlignment="1">
      <alignment horizontal="center" vertical="center"/>
    </xf>
    <xf numFmtId="0" fontId="10" fillId="0" borderId="0" xfId="2" applyFont="1" applyAlignment="1">
      <alignment vertical="center"/>
    </xf>
    <xf numFmtId="0" fontId="12" fillId="0" borderId="8" xfId="2" applyFont="1" applyBorder="1" applyAlignment="1">
      <alignment vertical="center"/>
    </xf>
    <xf numFmtId="0" fontId="12" fillId="0" borderId="4" xfId="2" applyFont="1" applyBorder="1" applyAlignment="1">
      <alignment vertical="center"/>
    </xf>
    <xf numFmtId="0" fontId="10" fillId="0" borderId="10" xfId="2" applyFont="1" applyBorder="1" applyAlignment="1">
      <alignment horizontal="left" vertical="center"/>
    </xf>
    <xf numFmtId="0" fontId="12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12" fillId="0" borderId="11" xfId="2" applyFont="1" applyBorder="1" applyAlignment="1">
      <alignment vertical="center"/>
    </xf>
    <xf numFmtId="0" fontId="12" fillId="0" borderId="0" xfId="2" applyFont="1" applyAlignment="1">
      <alignment horizontal="left" vertical="top"/>
    </xf>
    <xf numFmtId="0" fontId="10" fillId="0" borderId="0" xfId="2" applyFont="1" applyAlignment="1" applyProtection="1">
      <alignment horizontal="center" vertical="top" wrapText="1"/>
      <protection locked="0"/>
    </xf>
    <xf numFmtId="0" fontId="10" fillId="0" borderId="0" xfId="2" applyFont="1" applyAlignment="1">
      <alignment horizontal="center" vertical="top" wrapText="1"/>
    </xf>
    <xf numFmtId="43" fontId="10" fillId="0" borderId="14" xfId="2" applyNumberFormat="1" applyFont="1" applyBorder="1" applyAlignment="1">
      <alignment vertical="center"/>
    </xf>
    <xf numFmtId="0" fontId="10" fillId="0" borderId="12" xfId="2" applyFont="1" applyBorder="1" applyAlignment="1" applyProtection="1">
      <alignment horizontal="center" vertical="center" textRotation="90" wrapText="1"/>
      <protection locked="0"/>
    </xf>
    <xf numFmtId="17" fontId="7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7" fillId="11" borderId="22" xfId="2" applyNumberFormat="1" applyFont="1" applyFill="1" applyBorder="1" applyAlignment="1" applyProtection="1">
      <alignment horizontal="center" vertical="center"/>
      <protection locked="0"/>
    </xf>
    <xf numFmtId="0" fontId="7" fillId="4" borderId="22" xfId="2" applyFont="1" applyFill="1" applyBorder="1" applyAlignment="1">
      <alignment horizontal="center" vertical="center"/>
    </xf>
    <xf numFmtId="0" fontId="7" fillId="11" borderId="23" xfId="2" applyFont="1" applyFill="1" applyBorder="1" applyAlignment="1">
      <alignment horizontal="center" vertical="center"/>
    </xf>
    <xf numFmtId="20" fontId="10" fillId="2" borderId="1" xfId="2" applyNumberFormat="1" applyFont="1" applyFill="1" applyBorder="1" applyAlignment="1" applyProtection="1">
      <alignment horizontal="center" vertical="center"/>
      <protection locked="0"/>
    </xf>
    <xf numFmtId="20" fontId="10" fillId="0" borderId="30" xfId="2" applyNumberFormat="1" applyFont="1" applyBorder="1" applyAlignment="1">
      <alignment horizontal="center" vertical="center"/>
    </xf>
    <xf numFmtId="14" fontId="10" fillId="0" borderId="33" xfId="2" applyNumberFormat="1" applyFont="1" applyBorder="1" applyAlignment="1">
      <alignment horizontal="center" vertical="center"/>
    </xf>
    <xf numFmtId="0" fontId="10" fillId="0" borderId="11" xfId="2" applyFont="1" applyBorder="1" applyAlignment="1" applyProtection="1">
      <alignment horizontal="center" vertical="center"/>
      <protection locked="0"/>
    </xf>
    <xf numFmtId="0" fontId="10" fillId="0" borderId="10" xfId="2" applyFont="1" applyBorder="1" applyAlignment="1" applyProtection="1">
      <alignment horizontal="center" vertical="center"/>
      <protection locked="0"/>
    </xf>
    <xf numFmtId="0" fontId="12" fillId="0" borderId="10" xfId="2" applyFont="1" applyBorder="1" applyAlignment="1" applyProtection="1">
      <alignment vertical="center" wrapText="1"/>
      <protection locked="0"/>
    </xf>
    <xf numFmtId="2" fontId="10" fillId="0" borderId="10" xfId="2" applyNumberFormat="1" applyFont="1" applyBorder="1" applyAlignment="1" applyProtection="1">
      <alignment horizontal="center" vertical="center"/>
      <protection locked="0"/>
    </xf>
    <xf numFmtId="0" fontId="10" fillId="0" borderId="3" xfId="2" applyFont="1" applyBorder="1" applyAlignment="1" applyProtection="1">
      <alignment vertical="center"/>
      <protection locked="0"/>
    </xf>
    <xf numFmtId="20" fontId="10" fillId="2" borderId="2" xfId="2" applyNumberFormat="1" applyFont="1" applyFill="1" applyBorder="1" applyAlignment="1" applyProtection="1">
      <alignment horizontal="center" vertical="center"/>
      <protection locked="0"/>
    </xf>
    <xf numFmtId="20" fontId="10" fillId="9" borderId="30" xfId="2" applyNumberFormat="1" applyFont="1" applyFill="1" applyBorder="1" applyAlignment="1">
      <alignment horizontal="center" vertical="center"/>
    </xf>
    <xf numFmtId="14" fontId="10" fillId="9" borderId="33" xfId="2" applyNumberFormat="1" applyFont="1" applyFill="1" applyBorder="1" applyAlignment="1">
      <alignment horizontal="center" vertical="center"/>
    </xf>
    <xf numFmtId="0" fontId="10" fillId="9" borderId="11" xfId="2" applyFont="1" applyFill="1" applyBorder="1" applyAlignment="1" applyProtection="1">
      <alignment horizontal="center" vertical="center"/>
      <protection locked="0"/>
    </xf>
    <xf numFmtId="0" fontId="10" fillId="9" borderId="10" xfId="2" applyFont="1" applyFill="1" applyBorder="1" applyAlignment="1" applyProtection="1">
      <alignment horizontal="center" vertical="center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2" fontId="10" fillId="9" borderId="10" xfId="2" applyNumberFormat="1" applyFont="1" applyFill="1" applyBorder="1" applyAlignment="1" applyProtection="1">
      <alignment horizontal="center" vertical="center"/>
      <protection locked="0"/>
    </xf>
    <xf numFmtId="0" fontId="10" fillId="9" borderId="3" xfId="2" applyFont="1" applyFill="1" applyBorder="1" applyAlignment="1" applyProtection="1">
      <alignment vertical="center"/>
      <protection locked="0"/>
    </xf>
    <xf numFmtId="20" fontId="10" fillId="5" borderId="30" xfId="2" applyNumberFormat="1" applyFont="1" applyFill="1" applyBorder="1" applyAlignment="1">
      <alignment horizontal="center" vertical="center"/>
    </xf>
    <xf numFmtId="14" fontId="10" fillId="5" borderId="33" xfId="2" applyNumberFormat="1" applyFont="1" applyFill="1" applyBorder="1" applyAlignment="1">
      <alignment horizontal="center" vertical="center"/>
    </xf>
    <xf numFmtId="0" fontId="3" fillId="0" borderId="10" xfId="2" applyFont="1" applyBorder="1" applyAlignment="1" applyProtection="1">
      <alignment horizontal="left" vertical="center" wrapText="1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0" fontId="14" fillId="9" borderId="10" xfId="2" applyFont="1" applyFill="1" applyBorder="1" applyAlignment="1" applyProtection="1">
      <alignment horizontal="left" vertical="center" wrapText="1"/>
      <protection locked="0"/>
    </xf>
    <xf numFmtId="0" fontId="12" fillId="9" borderId="10" xfId="2" applyFont="1" applyFill="1" applyBorder="1" applyAlignment="1" applyProtection="1">
      <alignment vertical="center" wrapText="1"/>
      <protection locked="0"/>
    </xf>
    <xf numFmtId="20" fontId="10" fillId="0" borderId="2" xfId="2" applyNumberFormat="1" applyFont="1" applyBorder="1" applyAlignment="1" applyProtection="1">
      <alignment horizontal="center" vertical="center"/>
      <protection locked="0"/>
    </xf>
    <xf numFmtId="20" fontId="10" fillId="0" borderId="31" xfId="2" applyNumberFormat="1" applyFont="1" applyBorder="1" applyAlignment="1">
      <alignment horizontal="center" vertical="center"/>
    </xf>
    <xf numFmtId="14" fontId="10" fillId="0" borderId="34" xfId="2" applyNumberFormat="1" applyFont="1" applyBorder="1" applyAlignment="1">
      <alignment horizontal="center" vertical="center"/>
    </xf>
    <xf numFmtId="0" fontId="10" fillId="0" borderId="27" xfId="2" applyFont="1" applyBorder="1" applyAlignment="1" applyProtection="1">
      <alignment horizontal="center" vertical="center"/>
      <protection locked="0"/>
    </xf>
    <xf numFmtId="0" fontId="10" fillId="0" borderId="24" xfId="2" applyFont="1" applyBorder="1" applyAlignment="1" applyProtection="1">
      <alignment horizontal="center" vertical="center"/>
      <protection locked="0"/>
    </xf>
    <xf numFmtId="0" fontId="10" fillId="0" borderId="24" xfId="2" applyFont="1" applyBorder="1" applyAlignment="1" applyProtection="1">
      <alignment vertical="center" wrapText="1"/>
      <protection locked="0"/>
    </xf>
    <xf numFmtId="2" fontId="10" fillId="0" borderId="24" xfId="2" applyNumberFormat="1" applyFont="1" applyBorder="1" applyAlignment="1" applyProtection="1">
      <alignment horizontal="center" vertical="center"/>
      <protection locked="0"/>
    </xf>
    <xf numFmtId="0" fontId="10" fillId="0" borderId="25" xfId="2" applyFont="1" applyBorder="1" applyAlignment="1" applyProtection="1">
      <alignment vertical="center"/>
      <protection locked="0"/>
    </xf>
    <xf numFmtId="0" fontId="10" fillId="0" borderId="37" xfId="2" applyFont="1" applyBorder="1" applyAlignment="1" applyProtection="1">
      <alignment horizontal="center" vertical="center" textRotation="90" wrapText="1"/>
      <protection locked="0"/>
    </xf>
    <xf numFmtId="17" fontId="7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7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7" fillId="11" borderId="43" xfId="2" applyNumberFormat="1" applyFont="1" applyFill="1" applyBorder="1" applyAlignment="1" applyProtection="1">
      <alignment horizontal="center" vertical="center"/>
      <protection locked="0"/>
    </xf>
    <xf numFmtId="0" fontId="7" fillId="4" borderId="43" xfId="2" applyFont="1" applyFill="1" applyBorder="1" applyAlignment="1">
      <alignment horizontal="center" vertical="center"/>
    </xf>
    <xf numFmtId="0" fontId="7" fillId="4" borderId="44" xfId="2" applyFont="1" applyFill="1" applyBorder="1" applyAlignment="1">
      <alignment horizontal="center" vertical="center"/>
    </xf>
    <xf numFmtId="0" fontId="7" fillId="11" borderId="45" xfId="2" applyFont="1" applyFill="1" applyBorder="1" applyAlignment="1">
      <alignment horizontal="center" vertical="center"/>
    </xf>
    <xf numFmtId="20" fontId="10" fillId="2" borderId="29" xfId="2" applyNumberFormat="1" applyFont="1" applyFill="1" applyBorder="1" applyAlignment="1" applyProtection="1">
      <alignment horizontal="center" vertical="center"/>
      <protection locked="0"/>
    </xf>
    <xf numFmtId="20" fontId="10" fillId="9" borderId="46" xfId="2" applyNumberFormat="1" applyFont="1" applyFill="1" applyBorder="1" applyAlignment="1">
      <alignment horizontal="center" vertical="center"/>
    </xf>
    <xf numFmtId="14" fontId="10" fillId="9" borderId="46" xfId="2" applyNumberFormat="1" applyFont="1" applyFill="1" applyBorder="1" applyAlignment="1">
      <alignment horizontal="center" vertical="center"/>
    </xf>
    <xf numFmtId="0" fontId="10" fillId="9" borderId="19" xfId="2" applyFont="1" applyFill="1" applyBorder="1" applyAlignment="1" applyProtection="1">
      <alignment horizontal="center" vertical="center"/>
      <protection locked="0"/>
    </xf>
    <xf numFmtId="0" fontId="10" fillId="9" borderId="21" xfId="2" applyFont="1" applyFill="1" applyBorder="1" applyAlignment="1" applyProtection="1">
      <alignment horizontal="center" vertical="center"/>
      <protection locked="0"/>
    </xf>
    <xf numFmtId="0" fontId="12" fillId="9" borderId="21" xfId="2" applyFont="1" applyFill="1" applyBorder="1" applyAlignment="1" applyProtection="1">
      <alignment vertical="center" wrapText="1"/>
      <protection locked="0"/>
    </xf>
    <xf numFmtId="2" fontId="10" fillId="9" borderId="18" xfId="2" applyNumberFormat="1" applyFont="1" applyFill="1" applyBorder="1" applyAlignment="1" applyProtection="1">
      <alignment horizontal="center" vertical="center"/>
      <protection locked="0"/>
    </xf>
    <xf numFmtId="0" fontId="10" fillId="9" borderId="47" xfId="2" applyFont="1" applyFill="1" applyBorder="1" applyAlignment="1" applyProtection="1">
      <alignment vertical="center"/>
      <protection locked="0"/>
    </xf>
    <xf numFmtId="20" fontId="10" fillId="2" borderId="30" xfId="2" applyNumberFormat="1" applyFont="1" applyFill="1" applyBorder="1" applyAlignment="1" applyProtection="1">
      <alignment horizontal="center" vertical="center"/>
      <protection locked="0"/>
    </xf>
    <xf numFmtId="20" fontId="10" fillId="0" borderId="33" xfId="2" applyNumberFormat="1" applyFont="1" applyBorder="1" applyAlignment="1">
      <alignment horizontal="center" vertical="center"/>
    </xf>
    <xf numFmtId="2" fontId="10" fillId="0" borderId="8" xfId="2" applyNumberFormat="1" applyFont="1" applyBorder="1" applyAlignment="1" applyProtection="1">
      <alignment horizontal="center" vertical="center"/>
      <protection locked="0"/>
    </xf>
    <xf numFmtId="20" fontId="10" fillId="0" borderId="30" xfId="2" applyNumberFormat="1" applyFont="1" applyBorder="1" applyAlignment="1" applyProtection="1">
      <alignment horizontal="center" vertical="center"/>
      <protection locked="0"/>
    </xf>
    <xf numFmtId="20" fontId="10" fillId="9" borderId="33" xfId="2" applyNumberFormat="1" applyFont="1" applyFill="1" applyBorder="1" applyAlignment="1">
      <alignment horizontal="center" vertical="center"/>
    </xf>
    <xf numFmtId="2" fontId="10" fillId="9" borderId="8" xfId="2" applyNumberFormat="1" applyFont="1" applyFill="1" applyBorder="1" applyAlignment="1" applyProtection="1">
      <alignment horizontal="center" vertical="center"/>
      <protection locked="0"/>
    </xf>
    <xf numFmtId="0" fontId="10" fillId="9" borderId="0" xfId="2" applyFont="1" applyFill="1" applyAlignment="1" applyProtection="1">
      <alignment vertical="center"/>
      <protection locked="0"/>
    </xf>
    <xf numFmtId="20" fontId="10" fillId="9" borderId="30" xfId="2" applyNumberFormat="1" applyFont="1" applyFill="1" applyBorder="1" applyAlignment="1" applyProtection="1">
      <alignment horizontal="center" vertical="center"/>
      <protection locked="0"/>
    </xf>
    <xf numFmtId="20" fontId="10" fillId="2" borderId="48" xfId="2" applyNumberFormat="1" applyFont="1" applyFill="1" applyBorder="1" applyAlignment="1" applyProtection="1">
      <alignment horizontal="center" vertical="center"/>
      <protection locked="0"/>
    </xf>
    <xf numFmtId="20" fontId="10" fillId="2" borderId="31" xfId="2" applyNumberFormat="1" applyFont="1" applyFill="1" applyBorder="1" applyAlignment="1" applyProtection="1">
      <alignment horizontal="center" vertical="center"/>
      <protection locked="0"/>
    </xf>
    <xf numFmtId="14" fontId="10" fillId="9" borderId="34" xfId="2" applyNumberFormat="1" applyFont="1" applyFill="1" applyBorder="1" applyAlignment="1">
      <alignment horizontal="center" vertical="center"/>
    </xf>
    <xf numFmtId="0" fontId="10" fillId="9" borderId="27" xfId="2" applyFont="1" applyFill="1" applyBorder="1" applyAlignment="1" applyProtection="1">
      <alignment horizontal="center" vertical="center"/>
      <protection locked="0"/>
    </xf>
    <xf numFmtId="0" fontId="10" fillId="9" borderId="24" xfId="2" applyFont="1" applyFill="1" applyBorder="1" applyAlignment="1" applyProtection="1">
      <alignment horizontal="center" vertical="center"/>
      <protection locked="0"/>
    </xf>
    <xf numFmtId="0" fontId="12" fillId="9" borderId="24" xfId="2" applyFont="1" applyFill="1" applyBorder="1" applyAlignment="1" applyProtection="1">
      <alignment vertical="center" wrapText="1"/>
      <protection locked="0"/>
    </xf>
    <xf numFmtId="0" fontId="10" fillId="9" borderId="25" xfId="2" applyFont="1" applyFill="1" applyBorder="1" applyAlignment="1" applyProtection="1">
      <alignment vertical="center"/>
      <protection locked="0"/>
    </xf>
    <xf numFmtId="20" fontId="10" fillId="0" borderId="46" xfId="2" applyNumberFormat="1" applyFont="1" applyBorder="1" applyAlignment="1">
      <alignment horizontal="center" vertical="center"/>
    </xf>
    <xf numFmtId="14" fontId="10" fillId="0" borderId="46" xfId="2" applyNumberFormat="1" applyFont="1" applyBorder="1" applyAlignment="1">
      <alignment horizontal="center" vertical="center"/>
    </xf>
    <xf numFmtId="0" fontId="10" fillId="0" borderId="21" xfId="2" applyFont="1" applyBorder="1" applyAlignment="1" applyProtection="1">
      <alignment horizontal="center" vertical="center"/>
      <protection locked="0"/>
    </xf>
    <xf numFmtId="2" fontId="10" fillId="0" borderId="18" xfId="2" applyNumberFormat="1" applyFont="1" applyBorder="1" applyAlignment="1" applyProtection="1">
      <alignment horizontal="center" vertical="center"/>
      <protection locked="0"/>
    </xf>
    <xf numFmtId="0" fontId="10" fillId="0" borderId="47" xfId="2" applyFont="1" applyBorder="1" applyAlignment="1" applyProtection="1">
      <alignment vertical="center"/>
      <protection locked="0"/>
    </xf>
    <xf numFmtId="20" fontId="10" fillId="2" borderId="38" xfId="2" applyNumberFormat="1" applyFont="1" applyFill="1" applyBorder="1" applyAlignment="1" applyProtection="1">
      <alignment horizontal="center" vertical="center"/>
      <protection locked="0"/>
    </xf>
    <xf numFmtId="20" fontId="10" fillId="9" borderId="31" xfId="2" applyNumberFormat="1" applyFont="1" applyFill="1" applyBorder="1" applyAlignment="1">
      <alignment horizontal="center" vertical="center"/>
    </xf>
    <xf numFmtId="2" fontId="10" fillId="9" borderId="24" xfId="2" applyNumberFormat="1" applyFont="1" applyFill="1" applyBorder="1" applyAlignment="1" applyProtection="1">
      <alignment horizontal="center" vertical="center"/>
      <protection locked="0"/>
    </xf>
    <xf numFmtId="0" fontId="7" fillId="4" borderId="39" xfId="2" applyFont="1" applyFill="1" applyBorder="1" applyAlignment="1">
      <alignment horizontal="center" vertical="center"/>
    </xf>
    <xf numFmtId="0" fontId="14" fillId="0" borderId="10" xfId="2" applyFont="1" applyBorder="1" applyAlignment="1" applyProtection="1">
      <alignment horizontal="left" vertical="center" wrapText="1"/>
      <protection locked="0"/>
    </xf>
    <xf numFmtId="14" fontId="10" fillId="0" borderId="30" xfId="2" applyNumberFormat="1" applyFont="1" applyBorder="1" applyAlignment="1">
      <alignment horizontal="center" vertical="center"/>
    </xf>
    <xf numFmtId="0" fontId="10" fillId="0" borderId="10" xfId="2" applyFont="1" applyBorder="1" applyAlignment="1" applyProtection="1">
      <alignment vertical="center"/>
      <protection locked="0"/>
    </xf>
    <xf numFmtId="0" fontId="10" fillId="9" borderId="11" xfId="2" applyFont="1" applyFill="1" applyBorder="1" applyAlignment="1" applyProtection="1">
      <alignment horizontal="left" vertical="center"/>
      <protection locked="0"/>
    </xf>
    <xf numFmtId="20" fontId="10" fillId="0" borderId="10" xfId="2" applyNumberFormat="1" applyFont="1" applyBorder="1" applyAlignment="1">
      <alignment horizontal="center" vertical="center"/>
    </xf>
    <xf numFmtId="14" fontId="10" fillId="0" borderId="10" xfId="2" applyNumberFormat="1" applyFont="1" applyBorder="1" applyAlignment="1">
      <alignment horizontal="center" vertical="center"/>
    </xf>
    <xf numFmtId="20" fontId="10" fillId="9" borderId="10" xfId="2" applyNumberFormat="1" applyFont="1" applyFill="1" applyBorder="1" applyAlignment="1">
      <alignment horizontal="center" vertical="center"/>
    </xf>
    <xf numFmtId="14" fontId="10" fillId="9" borderId="10" xfId="2" applyNumberFormat="1" applyFont="1" applyFill="1" applyBorder="1" applyAlignment="1">
      <alignment horizontal="center" vertical="center"/>
    </xf>
    <xf numFmtId="0" fontId="10" fillId="9" borderId="10" xfId="2" applyFont="1" applyFill="1" applyBorder="1" applyAlignment="1" applyProtection="1">
      <alignment vertical="center"/>
      <protection locked="0"/>
    </xf>
    <xf numFmtId="0" fontId="2" fillId="9" borderId="10" xfId="2" applyFont="1" applyFill="1" applyBorder="1" applyAlignment="1" applyProtection="1">
      <alignment horizontal="left" vertical="center" wrapText="1"/>
      <protection locked="0"/>
    </xf>
    <xf numFmtId="0" fontId="10" fillId="8" borderId="11" xfId="2" applyFont="1" applyFill="1" applyBorder="1" applyAlignment="1" applyProtection="1">
      <alignment horizontal="center" vertical="center"/>
      <protection locked="0"/>
    </xf>
    <xf numFmtId="0" fontId="10" fillId="8" borderId="10" xfId="2" applyFont="1" applyFill="1" applyBorder="1" applyAlignment="1" applyProtection="1">
      <alignment horizontal="center" vertical="center"/>
      <protection locked="0"/>
    </xf>
    <xf numFmtId="0" fontId="10" fillId="8" borderId="10" xfId="2" applyFont="1" applyFill="1" applyBorder="1" applyAlignment="1" applyProtection="1">
      <alignment vertical="center" wrapText="1"/>
      <protection locked="0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9" fillId="8" borderId="5" xfId="0" applyFont="1" applyFill="1" applyBorder="1" applyAlignment="1">
      <alignment horizontal="left" vertical="center"/>
    </xf>
    <xf numFmtId="0" fontId="9" fillId="8" borderId="7" xfId="0" applyFont="1" applyFill="1" applyBorder="1" applyAlignment="1">
      <alignment horizontal="left" vertical="center"/>
    </xf>
    <xf numFmtId="0" fontId="9" fillId="8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2" fillId="6" borderId="18" xfId="0" applyFont="1" applyFill="1" applyBorder="1" applyAlignment="1">
      <alignment horizontal="left"/>
    </xf>
    <xf numFmtId="0" fontId="12" fillId="6" borderId="14" xfId="0" applyFont="1" applyFill="1" applyBorder="1" applyAlignment="1">
      <alignment horizontal="left"/>
    </xf>
    <xf numFmtId="0" fontId="12" fillId="6" borderId="19" xfId="0" applyFont="1" applyFill="1" applyBorder="1" applyAlignment="1">
      <alignment horizontal="left"/>
    </xf>
    <xf numFmtId="0" fontId="12" fillId="6" borderId="8" xfId="0" applyFont="1" applyFill="1" applyBorder="1" applyAlignment="1">
      <alignment horizontal="left"/>
    </xf>
    <xf numFmtId="0" fontId="12" fillId="6" borderId="4" xfId="0" applyFont="1" applyFill="1" applyBorder="1" applyAlignment="1">
      <alignment horizontal="left"/>
    </xf>
    <xf numFmtId="0" fontId="12" fillId="6" borderId="11" xfId="0" applyFont="1" applyFill="1" applyBorder="1" applyAlignment="1">
      <alignment horizontal="left"/>
    </xf>
    <xf numFmtId="0" fontId="7" fillId="10" borderId="9" xfId="0" applyFont="1" applyFill="1" applyBorder="1" applyAlignment="1">
      <alignment horizontal="left" vertical="center"/>
    </xf>
    <xf numFmtId="0" fontId="7" fillId="10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12" fillId="0" borderId="4" xfId="2" applyFont="1" applyBorder="1" applyAlignment="1">
      <alignment horizontal="left" vertical="center"/>
    </xf>
    <xf numFmtId="0" fontId="12" fillId="0" borderId="11" xfId="2" applyFont="1" applyBorder="1" applyAlignment="1">
      <alignment horizontal="left" vertical="center"/>
    </xf>
    <xf numFmtId="14" fontId="10" fillId="9" borderId="30" xfId="2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574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22" zoomScaleNormal="100" workbookViewId="0">
      <selection activeCell="C37" sqref="C37:G38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14" t="s">
        <v>24</v>
      </c>
      <c r="C2" s="215"/>
      <c r="D2" s="215"/>
      <c r="E2" s="215"/>
      <c r="F2" s="215"/>
      <c r="G2" s="216"/>
      <c r="H2" s="2"/>
      <c r="I2" s="2"/>
    </row>
    <row r="3" spans="2:9" x14ac:dyDescent="0.35">
      <c r="B3" s="7" t="s">
        <v>25</v>
      </c>
      <c r="C3" s="232" t="s">
        <v>84</v>
      </c>
      <c r="D3" s="233"/>
      <c r="E3" s="233"/>
      <c r="F3" s="233"/>
      <c r="G3" s="234"/>
      <c r="H3" s="3"/>
      <c r="I3" s="3"/>
    </row>
    <row r="4" spans="2:9" x14ac:dyDescent="0.35">
      <c r="B4" s="6" t="s">
        <v>26</v>
      </c>
      <c r="C4" s="235" t="s">
        <v>85</v>
      </c>
      <c r="D4" s="236"/>
      <c r="E4" s="236"/>
      <c r="F4" s="236"/>
      <c r="G4" s="237"/>
      <c r="H4" s="3"/>
      <c r="I4" s="3"/>
    </row>
    <row r="5" spans="2:9" x14ac:dyDescent="0.35">
      <c r="B5" s="6" t="s">
        <v>27</v>
      </c>
      <c r="C5" s="235" t="s">
        <v>86</v>
      </c>
      <c r="D5" s="236"/>
      <c r="E5" s="236"/>
      <c r="F5" s="236"/>
      <c r="G5" s="237"/>
      <c r="H5" s="3"/>
      <c r="I5" s="3"/>
    </row>
    <row r="7" spans="2:9" ht="32.25" customHeight="1" x14ac:dyDescent="0.35">
      <c r="B7" s="246" t="s">
        <v>31</v>
      </c>
      <c r="C7" s="247"/>
      <c r="D7" s="247"/>
      <c r="E7" s="247"/>
      <c r="F7" s="247"/>
      <c r="G7" s="248"/>
      <c r="H7" s="3"/>
      <c r="I7" s="3"/>
    </row>
    <row r="8" spans="2:9" x14ac:dyDescent="0.35">
      <c r="B8" s="217" t="s">
        <v>28</v>
      </c>
      <c r="C8" s="218"/>
      <c r="D8" s="218"/>
      <c r="E8" s="218"/>
      <c r="F8" s="218"/>
      <c r="G8" s="219"/>
      <c r="H8" s="3"/>
      <c r="I8" s="3"/>
    </row>
    <row r="9" spans="2:9" x14ac:dyDescent="0.35">
      <c r="B9" s="243" t="s">
        <v>29</v>
      </c>
      <c r="C9" s="244"/>
      <c r="D9" s="244"/>
      <c r="E9" s="244"/>
      <c r="F9" s="244"/>
      <c r="G9" s="245"/>
      <c r="H9" s="3"/>
      <c r="I9" s="3"/>
    </row>
    <row r="10" spans="2:9" x14ac:dyDescent="0.35">
      <c r="B10" s="226" t="s">
        <v>30</v>
      </c>
      <c r="C10" s="227"/>
      <c r="D10" s="227"/>
      <c r="E10" s="227"/>
      <c r="F10" s="227"/>
      <c r="G10" s="228"/>
      <c r="H10" s="3"/>
      <c r="I10" s="3"/>
    </row>
    <row r="12" spans="2:9" x14ac:dyDescent="0.35">
      <c r="B12" s="58" t="s">
        <v>49</v>
      </c>
      <c r="C12" s="238" t="s">
        <v>16</v>
      </c>
      <c r="D12" s="239"/>
      <c r="E12" s="239"/>
      <c r="F12" s="239"/>
      <c r="G12" s="239"/>
      <c r="H12" s="4"/>
      <c r="I12" s="4"/>
    </row>
    <row r="13" spans="2:9" ht="19.5" customHeight="1" x14ac:dyDescent="0.35">
      <c r="B13" s="60">
        <v>9001</v>
      </c>
      <c r="C13" s="223" t="s">
        <v>36</v>
      </c>
      <c r="D13" s="224"/>
      <c r="E13" s="224"/>
      <c r="F13" s="224"/>
      <c r="G13" s="225"/>
      <c r="H13" s="4"/>
      <c r="I13" s="4"/>
    </row>
    <row r="14" spans="2:9" ht="19.5" customHeight="1" x14ac:dyDescent="0.35">
      <c r="B14" s="7" t="s">
        <v>23</v>
      </c>
      <c r="C14" s="226"/>
      <c r="D14" s="227"/>
      <c r="E14" s="227"/>
      <c r="F14" s="227"/>
      <c r="G14" s="228"/>
      <c r="H14" s="4"/>
      <c r="I14" s="4"/>
    </row>
    <row r="15" spans="2:9" ht="18.75" customHeight="1" x14ac:dyDescent="0.35">
      <c r="B15" s="60">
        <v>9002</v>
      </c>
      <c r="C15" s="240" t="s">
        <v>48</v>
      </c>
      <c r="D15" s="241"/>
      <c r="E15" s="241"/>
      <c r="F15" s="241"/>
      <c r="G15" s="242"/>
      <c r="H15" s="4"/>
      <c r="I15" s="4"/>
    </row>
    <row r="16" spans="2:9" ht="18.75" customHeight="1" x14ac:dyDescent="0.35">
      <c r="B16" s="61"/>
      <c r="C16" s="249" t="s">
        <v>43</v>
      </c>
      <c r="D16" s="250"/>
      <c r="E16" s="250"/>
      <c r="F16" s="250"/>
      <c r="G16" s="251"/>
      <c r="H16" s="4"/>
      <c r="I16" s="4"/>
    </row>
    <row r="17" spans="2:9" ht="18.75" customHeight="1" x14ac:dyDescent="0.35">
      <c r="B17" s="7" t="s">
        <v>15</v>
      </c>
      <c r="C17" s="252" t="s">
        <v>44</v>
      </c>
      <c r="D17" s="253"/>
      <c r="E17" s="253"/>
      <c r="F17" s="253"/>
      <c r="G17" s="254"/>
      <c r="H17" s="4"/>
      <c r="I17" s="4"/>
    </row>
    <row r="18" spans="2:9" ht="19.5" customHeight="1" x14ac:dyDescent="0.35">
      <c r="B18" s="62">
        <v>9003</v>
      </c>
      <c r="C18" s="229" t="s">
        <v>37</v>
      </c>
      <c r="D18" s="230"/>
      <c r="E18" s="230"/>
      <c r="F18" s="230"/>
      <c r="G18" s="231"/>
      <c r="H18" s="4"/>
      <c r="I18" s="4"/>
    </row>
    <row r="19" spans="2:9" x14ac:dyDescent="0.35">
      <c r="B19" s="63" t="s">
        <v>17</v>
      </c>
      <c r="C19" s="220"/>
      <c r="D19" s="221"/>
      <c r="E19" s="221"/>
      <c r="F19" s="221"/>
      <c r="G19" s="222"/>
      <c r="H19" s="4"/>
      <c r="I19" s="4"/>
    </row>
    <row r="20" spans="2:9" ht="19.5" customHeight="1" x14ac:dyDescent="0.35">
      <c r="B20" s="62">
        <v>9004</v>
      </c>
      <c r="C20" s="229" t="s">
        <v>42</v>
      </c>
      <c r="D20" s="230"/>
      <c r="E20" s="230"/>
      <c r="F20" s="230"/>
      <c r="G20" s="231"/>
      <c r="H20" s="4"/>
      <c r="I20" s="4"/>
    </row>
    <row r="21" spans="2:9" ht="19.5" customHeight="1" x14ac:dyDescent="0.35">
      <c r="B21" s="63" t="s">
        <v>17</v>
      </c>
      <c r="C21" s="220"/>
      <c r="D21" s="221"/>
      <c r="E21" s="221"/>
      <c r="F21" s="221"/>
      <c r="G21" s="222"/>
      <c r="H21" s="4"/>
      <c r="I21" s="4"/>
    </row>
    <row r="22" spans="2:9" ht="19.5" customHeight="1" x14ac:dyDescent="0.35">
      <c r="B22" s="60">
        <v>9005</v>
      </c>
      <c r="C22" s="223" t="s">
        <v>41</v>
      </c>
      <c r="D22" s="224"/>
      <c r="E22" s="224"/>
      <c r="F22" s="224"/>
      <c r="G22" s="225"/>
    </row>
    <row r="23" spans="2:9" ht="19.5" customHeight="1" x14ac:dyDescent="0.35">
      <c r="B23" s="7" t="s">
        <v>32</v>
      </c>
      <c r="C23" s="226"/>
      <c r="D23" s="227"/>
      <c r="E23" s="227"/>
      <c r="F23" s="227"/>
      <c r="G23" s="228"/>
    </row>
    <row r="24" spans="2:9" ht="19.5" customHeight="1" x14ac:dyDescent="0.35">
      <c r="B24" s="60">
        <v>9006</v>
      </c>
      <c r="C24" s="229" t="s">
        <v>40</v>
      </c>
      <c r="D24" s="230"/>
      <c r="E24" s="230"/>
      <c r="F24" s="230"/>
      <c r="G24" s="231"/>
    </row>
    <row r="25" spans="2:9" x14ac:dyDescent="0.35">
      <c r="B25" s="7" t="s">
        <v>22</v>
      </c>
      <c r="C25" s="220"/>
      <c r="D25" s="221"/>
      <c r="E25" s="221"/>
      <c r="F25" s="221"/>
      <c r="G25" s="222"/>
    </row>
    <row r="26" spans="2:9" ht="19.5" customHeight="1" x14ac:dyDescent="0.35">
      <c r="B26" s="60">
        <v>9007</v>
      </c>
      <c r="C26" s="223" t="s">
        <v>39</v>
      </c>
      <c r="D26" s="224"/>
      <c r="E26" s="224"/>
      <c r="F26" s="224"/>
      <c r="G26" s="225"/>
    </row>
    <row r="27" spans="2:9" ht="19.5" customHeight="1" x14ac:dyDescent="0.35">
      <c r="B27" s="7" t="s">
        <v>9</v>
      </c>
      <c r="C27" s="226"/>
      <c r="D27" s="227"/>
      <c r="E27" s="227"/>
      <c r="F27" s="227"/>
      <c r="G27" s="228"/>
    </row>
    <row r="28" spans="2:9" ht="19.5" customHeight="1" x14ac:dyDescent="0.35">
      <c r="B28" s="60">
        <v>9008</v>
      </c>
      <c r="C28" s="223" t="s">
        <v>38</v>
      </c>
      <c r="D28" s="224"/>
      <c r="E28" s="224"/>
      <c r="F28" s="224"/>
      <c r="G28" s="225"/>
    </row>
    <row r="29" spans="2:9" ht="19.5" customHeight="1" x14ac:dyDescent="0.35">
      <c r="B29" s="7" t="s">
        <v>10</v>
      </c>
      <c r="C29" s="226"/>
      <c r="D29" s="227"/>
      <c r="E29" s="227"/>
      <c r="F29" s="227"/>
      <c r="G29" s="228"/>
    </row>
    <row r="30" spans="2:9" ht="15" customHeight="1" x14ac:dyDescent="0.35">
      <c r="B30" s="60">
        <v>9009</v>
      </c>
      <c r="C30" s="229" t="s">
        <v>76</v>
      </c>
      <c r="D30" s="230"/>
      <c r="E30" s="230"/>
      <c r="F30" s="230"/>
      <c r="G30" s="231"/>
    </row>
    <row r="31" spans="2:9" x14ac:dyDescent="0.35">
      <c r="B31" s="61"/>
      <c r="C31" s="255" t="s">
        <v>77</v>
      </c>
      <c r="D31" s="256"/>
      <c r="E31" s="256"/>
      <c r="F31" s="256"/>
      <c r="G31" s="257"/>
    </row>
    <row r="32" spans="2:9" ht="19.5" customHeight="1" x14ac:dyDescent="0.35">
      <c r="B32" s="7" t="s">
        <v>21</v>
      </c>
      <c r="C32" s="220" t="s">
        <v>75</v>
      </c>
      <c r="D32" s="221"/>
      <c r="E32" s="221"/>
      <c r="F32" s="221"/>
      <c r="G32" s="222"/>
    </row>
    <row r="33" spans="2:7" ht="19.5" customHeight="1" x14ac:dyDescent="0.35">
      <c r="B33" s="60">
        <v>9010</v>
      </c>
      <c r="C33" s="223" t="s">
        <v>18</v>
      </c>
      <c r="D33" s="224"/>
      <c r="E33" s="224"/>
      <c r="F33" s="224"/>
      <c r="G33" s="225"/>
    </row>
    <row r="34" spans="2:7" ht="19.5" customHeight="1" x14ac:dyDescent="0.35">
      <c r="B34" s="7" t="s">
        <v>11</v>
      </c>
      <c r="C34" s="226"/>
      <c r="D34" s="227"/>
      <c r="E34" s="227"/>
      <c r="F34" s="227"/>
      <c r="G34" s="228"/>
    </row>
    <row r="35" spans="2:7" ht="19.5" customHeight="1" x14ac:dyDescent="0.35">
      <c r="B35" s="60">
        <v>9013</v>
      </c>
      <c r="C35" s="223" t="s">
        <v>19</v>
      </c>
      <c r="D35" s="224"/>
      <c r="E35" s="224"/>
      <c r="F35" s="224"/>
      <c r="G35" s="225"/>
    </row>
    <row r="36" spans="2:7" ht="19.5" customHeight="1" x14ac:dyDescent="0.35">
      <c r="B36" s="7" t="s">
        <v>12</v>
      </c>
      <c r="C36" s="226"/>
      <c r="D36" s="227"/>
      <c r="E36" s="227"/>
      <c r="F36" s="227"/>
      <c r="G36" s="228"/>
    </row>
    <row r="37" spans="2:7" ht="19.5" customHeight="1" x14ac:dyDescent="0.35">
      <c r="B37" s="60">
        <v>9014</v>
      </c>
      <c r="C37" s="223" t="s">
        <v>13</v>
      </c>
      <c r="D37" s="224"/>
      <c r="E37" s="224"/>
      <c r="F37" s="224"/>
      <c r="G37" s="225"/>
    </row>
    <row r="38" spans="2:7" ht="19.5" customHeight="1" x14ac:dyDescent="0.35">
      <c r="B38" s="64" t="s">
        <v>13</v>
      </c>
      <c r="C38" s="252"/>
      <c r="D38" s="253"/>
      <c r="E38" s="253"/>
      <c r="F38" s="253"/>
      <c r="G38" s="254"/>
    </row>
    <row r="39" spans="2:7" ht="19.5" customHeight="1" x14ac:dyDescent="0.35">
      <c r="B39" s="60">
        <v>9015</v>
      </c>
      <c r="C39" s="223" t="s">
        <v>20</v>
      </c>
      <c r="D39" s="224"/>
      <c r="E39" s="224"/>
      <c r="F39" s="224"/>
      <c r="G39" s="225"/>
    </row>
    <row r="40" spans="2:7" ht="19.5" customHeight="1" x14ac:dyDescent="0.35">
      <c r="B40" s="64" t="s">
        <v>14</v>
      </c>
      <c r="C40" s="226"/>
      <c r="D40" s="227"/>
      <c r="E40" s="227"/>
      <c r="F40" s="227"/>
      <c r="G40" s="228"/>
    </row>
    <row r="43" spans="2:7" x14ac:dyDescent="0.35">
      <c r="B43" s="58" t="s">
        <v>50</v>
      </c>
      <c r="C43" s="238" t="s">
        <v>16</v>
      </c>
      <c r="D43" s="239"/>
      <c r="E43" s="239"/>
      <c r="F43" s="239"/>
      <c r="G43" s="239"/>
    </row>
    <row r="44" spans="2:7" x14ac:dyDescent="0.35">
      <c r="B44" s="60" t="s">
        <v>51</v>
      </c>
      <c r="C44" s="223" t="s">
        <v>52</v>
      </c>
      <c r="D44" s="224"/>
      <c r="E44" s="224"/>
      <c r="F44" s="224"/>
      <c r="G44" s="225"/>
    </row>
    <row r="45" spans="2:7" x14ac:dyDescent="0.35">
      <c r="B45" s="7" t="s">
        <v>53</v>
      </c>
      <c r="C45" s="226"/>
      <c r="D45" s="227"/>
      <c r="E45" s="227"/>
      <c r="F45" s="227"/>
      <c r="G45" s="228"/>
    </row>
    <row r="46" spans="2:7" x14ac:dyDescent="0.35">
      <c r="B46" s="61" t="s">
        <v>54</v>
      </c>
      <c r="C46" s="240" t="s">
        <v>55</v>
      </c>
      <c r="D46" s="241"/>
      <c r="E46" s="241"/>
      <c r="F46" s="241"/>
      <c r="G46" s="242"/>
    </row>
    <row r="47" spans="2:7" x14ac:dyDescent="0.35">
      <c r="B47" s="7" t="s">
        <v>56</v>
      </c>
      <c r="C47" s="252"/>
      <c r="D47" s="253"/>
      <c r="E47" s="253"/>
      <c r="F47" s="253"/>
      <c r="G47" s="254"/>
    </row>
    <row r="48" spans="2:7" x14ac:dyDescent="0.35">
      <c r="B48" s="62" t="s">
        <v>57</v>
      </c>
      <c r="C48" s="223" t="s">
        <v>58</v>
      </c>
      <c r="D48" s="224"/>
      <c r="E48" s="224"/>
      <c r="F48" s="224"/>
      <c r="G48" s="225"/>
    </row>
    <row r="49" spans="2:7" x14ac:dyDescent="0.35">
      <c r="B49" s="63" t="s">
        <v>59</v>
      </c>
      <c r="C49" s="226"/>
      <c r="D49" s="227"/>
      <c r="E49" s="227"/>
      <c r="F49" s="227"/>
      <c r="G49" s="228"/>
    </row>
    <row r="50" spans="2:7" x14ac:dyDescent="0.35">
      <c r="B50" s="62" t="s">
        <v>60</v>
      </c>
      <c r="C50" s="223" t="s">
        <v>61</v>
      </c>
      <c r="D50" s="224"/>
      <c r="E50" s="224"/>
      <c r="F50" s="224"/>
      <c r="G50" s="225"/>
    </row>
    <row r="51" spans="2:7" x14ac:dyDescent="0.35">
      <c r="B51" s="63" t="s">
        <v>62</v>
      </c>
      <c r="C51" s="226"/>
      <c r="D51" s="227"/>
      <c r="E51" s="227"/>
      <c r="F51" s="227"/>
      <c r="G51" s="228"/>
    </row>
    <row r="52" spans="2:7" x14ac:dyDescent="0.35">
      <c r="B52" s="60" t="s">
        <v>63</v>
      </c>
      <c r="C52" s="223" t="s">
        <v>64</v>
      </c>
      <c r="D52" s="224"/>
      <c r="E52" s="224"/>
      <c r="F52" s="224"/>
      <c r="G52" s="225"/>
    </row>
    <row r="53" spans="2:7" x14ac:dyDescent="0.35">
      <c r="B53" s="7" t="s">
        <v>65</v>
      </c>
      <c r="C53" s="226"/>
      <c r="D53" s="227"/>
      <c r="E53" s="227"/>
      <c r="F53" s="227"/>
      <c r="G53" s="228"/>
    </row>
    <row r="54" spans="2:7" x14ac:dyDescent="0.35">
      <c r="B54" s="60" t="s">
        <v>66</v>
      </c>
      <c r="C54" s="223" t="s">
        <v>67</v>
      </c>
      <c r="D54" s="224"/>
      <c r="E54" s="224"/>
      <c r="F54" s="224"/>
      <c r="G54" s="225"/>
    </row>
    <row r="55" spans="2:7" x14ac:dyDescent="0.35">
      <c r="B55" s="7" t="s">
        <v>68</v>
      </c>
      <c r="C55" s="226"/>
      <c r="D55" s="227"/>
      <c r="E55" s="227"/>
      <c r="F55" s="227"/>
      <c r="G55" s="228"/>
    </row>
    <row r="56" spans="2:7" x14ac:dyDescent="0.35">
      <c r="B56" s="60" t="s">
        <v>69</v>
      </c>
      <c r="C56" s="223" t="s">
        <v>70</v>
      </c>
      <c r="D56" s="224"/>
      <c r="E56" s="224"/>
      <c r="F56" s="224"/>
      <c r="G56" s="225"/>
    </row>
    <row r="57" spans="2:7" x14ac:dyDescent="0.35">
      <c r="B57" s="7" t="s">
        <v>71</v>
      </c>
      <c r="C57" s="226"/>
      <c r="D57" s="227"/>
      <c r="E57" s="227"/>
      <c r="F57" s="227"/>
      <c r="G57" s="228"/>
    </row>
    <row r="58" spans="2:7" x14ac:dyDescent="0.35">
      <c r="B58" s="60" t="s">
        <v>72</v>
      </c>
      <c r="C58" s="223" t="s">
        <v>73</v>
      </c>
      <c r="D58" s="224"/>
      <c r="E58" s="224"/>
      <c r="F58" s="224"/>
      <c r="G58" s="225"/>
    </row>
    <row r="59" spans="2:7" x14ac:dyDescent="0.35">
      <c r="B59" s="7" t="s">
        <v>74</v>
      </c>
      <c r="C59" s="226"/>
      <c r="D59" s="227"/>
      <c r="E59" s="227"/>
      <c r="F59" s="227"/>
      <c r="G59" s="228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189"/>
  <sheetViews>
    <sheetView showGridLines="0" topLeftCell="D4" zoomScale="90" zoomScaleNormal="90" workbookViewId="0">
      <selection activeCell="F36" sqref="F36:K36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63" t="s">
        <v>5</v>
      </c>
      <c r="E1" s="264"/>
      <c r="F1" s="264"/>
      <c r="G1" s="264"/>
      <c r="H1" s="264"/>
      <c r="I1" s="264"/>
      <c r="J1" s="264"/>
      <c r="K1" s="265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66" t="s">
        <v>8</v>
      </c>
      <c r="E4" s="267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SUM(J10:J55)</f>
        <v>162</v>
      </c>
      <c r="J8" s="123">
        <f>I8/8</f>
        <v>20.25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9</v>
      </c>
      <c r="C10" s="161"/>
      <c r="D10" s="162">
        <v>44440</v>
      </c>
      <c r="E10" s="162" t="s">
        <v>33</v>
      </c>
      <c r="F10" s="163" t="s">
        <v>4</v>
      </c>
      <c r="G10" s="164" t="s">
        <v>6</v>
      </c>
      <c r="H10" s="165" t="s">
        <v>3</v>
      </c>
      <c r="I10" s="165" t="s">
        <v>1</v>
      </c>
      <c r="J10" s="166" t="s">
        <v>2</v>
      </c>
      <c r="K10" s="167" t="s">
        <v>50</v>
      </c>
    </row>
    <row r="11" spans="1:11" ht="22.5" customHeight="1" x14ac:dyDescent="0.25">
      <c r="A11" s="111">
        <f t="shared" ref="A11:A44" si="0">IF(OR(C11="f",C11="u",C11="F",C11="U"),"",IF(OR(B11=1,B11=2,B11=3,B11=4,B11=5),1,""))</f>
        <v>1</v>
      </c>
      <c r="B11" s="111">
        <f t="shared" ref="B11:B42" si="1">WEEKDAY(E11,2)</f>
        <v>3</v>
      </c>
      <c r="C11" s="168"/>
      <c r="D11" s="191" t="str">
        <f>IF(B11=1,"Mo",IF(B11=2,"Tue",IF(B11=3,"Wed",IF(B11=4,"Thu",IF(B11=5,"Fri",IF(B11=6,"Sat",IF(B11=7,"Sun","")))))))</f>
        <v>Wed</v>
      </c>
      <c r="E11" s="192">
        <f>+D10</f>
        <v>44440</v>
      </c>
      <c r="F11" s="134" t="s">
        <v>90</v>
      </c>
      <c r="G11" s="135">
        <v>9003</v>
      </c>
      <c r="H11" s="150" t="s">
        <v>92</v>
      </c>
      <c r="I11" s="193" t="s">
        <v>80</v>
      </c>
      <c r="J11" s="194">
        <v>4</v>
      </c>
      <c r="K11" s="195" t="s">
        <v>60</v>
      </c>
    </row>
    <row r="12" spans="1:11" ht="22.5" customHeight="1" x14ac:dyDescent="0.25">
      <c r="C12" s="196"/>
      <c r="D12" s="177" t="str">
        <f>D11</f>
        <v>Wed</v>
      </c>
      <c r="E12" s="133">
        <f>E11</f>
        <v>44440</v>
      </c>
      <c r="F12" s="134" t="s">
        <v>97</v>
      </c>
      <c r="G12" s="135">
        <v>9003</v>
      </c>
      <c r="H12" s="150" t="s">
        <v>105</v>
      </c>
      <c r="I12" s="193" t="s">
        <v>80</v>
      </c>
      <c r="J12" s="178">
        <v>4</v>
      </c>
      <c r="K12" s="138" t="s">
        <v>60</v>
      </c>
    </row>
    <row r="13" spans="1:11" ht="22.5" customHeight="1" x14ac:dyDescent="0.25">
      <c r="A13" s="111">
        <f t="shared" si="0"/>
        <v>1</v>
      </c>
      <c r="B13" s="111">
        <f t="shared" si="1"/>
        <v>4</v>
      </c>
      <c r="C13" s="176"/>
      <c r="D13" s="180" t="str">
        <f>IF(B13=1,"Mo",IF(B13=2,"Tue",IF(B13=3,"Wed",IF(B13=4,"Thu",IF(B13=5,"Fri",IF(B13=6,"Sat",IF(B13=7,"Sun","")))))))</f>
        <v>Thu</v>
      </c>
      <c r="E13" s="141">
        <f>+E11+1</f>
        <v>44441</v>
      </c>
      <c r="F13" s="134" t="s">
        <v>90</v>
      </c>
      <c r="G13" s="135">
        <v>9003</v>
      </c>
      <c r="H13" s="150" t="s">
        <v>92</v>
      </c>
      <c r="I13" s="193" t="s">
        <v>80</v>
      </c>
      <c r="J13" s="181">
        <v>4</v>
      </c>
      <c r="K13" s="195" t="s">
        <v>60</v>
      </c>
    </row>
    <row r="14" spans="1:11" ht="22.5" customHeight="1" x14ac:dyDescent="0.25">
      <c r="C14" s="176"/>
      <c r="D14" s="180" t="str">
        <f>D13</f>
        <v>Thu</v>
      </c>
      <c r="E14" s="141">
        <f>E13</f>
        <v>44441</v>
      </c>
      <c r="F14" s="134" t="s">
        <v>97</v>
      </c>
      <c r="G14" s="135">
        <v>9003</v>
      </c>
      <c r="H14" s="150" t="s">
        <v>105</v>
      </c>
      <c r="I14" s="193" t="s">
        <v>80</v>
      </c>
      <c r="J14" s="181">
        <v>5</v>
      </c>
      <c r="K14" s="138" t="s">
        <v>60</v>
      </c>
    </row>
    <row r="15" spans="1:11" ht="22.5" customHeight="1" x14ac:dyDescent="0.25">
      <c r="A15" s="111">
        <f t="shared" si="0"/>
        <v>1</v>
      </c>
      <c r="B15" s="111">
        <f t="shared" si="1"/>
        <v>5</v>
      </c>
      <c r="C15" s="176"/>
      <c r="D15" s="177" t="str">
        <f>IF(B15=1,"Mo",IF(B15=2,"Tue",IF(B15=3,"Wed",IF(B15=4,"Thu",IF(B15=5,"Fri",IF(B15=6,"Sat",IF(B15=7,"Sun","")))))))</f>
        <v>Fri</v>
      </c>
      <c r="E15" s="133">
        <f>+E13+1</f>
        <v>44442</v>
      </c>
      <c r="F15" s="134" t="s">
        <v>90</v>
      </c>
      <c r="G15" s="135">
        <v>9003</v>
      </c>
      <c r="H15" s="150" t="s">
        <v>92</v>
      </c>
      <c r="I15" s="135" t="s">
        <v>99</v>
      </c>
      <c r="J15" s="178">
        <v>5</v>
      </c>
      <c r="K15" s="195" t="s">
        <v>60</v>
      </c>
    </row>
    <row r="16" spans="1:11" ht="22.5" customHeight="1" x14ac:dyDescent="0.25">
      <c r="C16" s="176"/>
      <c r="D16" s="177" t="str">
        <f>D15</f>
        <v>Fri</v>
      </c>
      <c r="E16" s="133">
        <f>E15</f>
        <v>44442</v>
      </c>
      <c r="F16" s="134" t="s">
        <v>97</v>
      </c>
      <c r="G16" s="135">
        <v>9003</v>
      </c>
      <c r="H16" s="150" t="s">
        <v>105</v>
      </c>
      <c r="I16" s="135" t="s">
        <v>99</v>
      </c>
      <c r="J16" s="178">
        <v>5</v>
      </c>
      <c r="K16" s="138" t="s">
        <v>60</v>
      </c>
    </row>
    <row r="17" spans="1:11" ht="22.5" customHeight="1" x14ac:dyDescent="0.25">
      <c r="A17" s="111" t="str">
        <f t="shared" si="0"/>
        <v/>
      </c>
      <c r="B17" s="111">
        <f t="shared" si="1"/>
        <v>6</v>
      </c>
      <c r="C17" s="176"/>
      <c r="D17" s="180" t="str">
        <f t="shared" ref="D17:D42" si="2">IF(B17=1,"Mo",IF(B17=2,"Tue",IF(B17=3,"Wed",IF(B17=4,"Thu",IF(B17=5,"Fri",IF(B17=6,"Sat",IF(B17=7,"Sun","")))))))</f>
        <v>Sat</v>
      </c>
      <c r="E17" s="141">
        <f>+E15+1</f>
        <v>44443</v>
      </c>
      <c r="F17" s="142"/>
      <c r="G17" s="143"/>
      <c r="H17" s="152"/>
      <c r="I17" s="143"/>
      <c r="J17" s="181"/>
      <c r="K17" s="195"/>
    </row>
    <row r="18" spans="1:11" ht="22.5" customHeight="1" x14ac:dyDescent="0.25">
      <c r="A18" s="111" t="str">
        <f t="shared" si="0"/>
        <v/>
      </c>
      <c r="B18" s="111">
        <f t="shared" si="1"/>
        <v>7</v>
      </c>
      <c r="C18" s="176"/>
      <c r="D18" s="180" t="str">
        <f t="shared" si="2"/>
        <v>Sun</v>
      </c>
      <c r="E18" s="141">
        <f t="shared" ref="E18:E26" si="3">+E17+1</f>
        <v>44444</v>
      </c>
      <c r="F18" s="142"/>
      <c r="G18" s="143"/>
      <c r="H18" s="144"/>
      <c r="I18" s="143"/>
      <c r="J18" s="181"/>
      <c r="K18" s="138"/>
    </row>
    <row r="19" spans="1:11" ht="22.5" customHeight="1" x14ac:dyDescent="0.25">
      <c r="A19" s="111">
        <f t="shared" si="0"/>
        <v>1</v>
      </c>
      <c r="B19" s="111">
        <f t="shared" si="1"/>
        <v>1</v>
      </c>
      <c r="C19" s="176"/>
      <c r="D19" s="177" t="str">
        <f t="shared" si="2"/>
        <v>Mo</v>
      </c>
      <c r="E19" s="133">
        <f t="shared" si="3"/>
        <v>44445</v>
      </c>
      <c r="F19" s="135" t="s">
        <v>90</v>
      </c>
      <c r="G19" s="135">
        <v>9003</v>
      </c>
      <c r="H19" s="150" t="s">
        <v>92</v>
      </c>
      <c r="I19" s="135" t="s">
        <v>80</v>
      </c>
      <c r="J19" s="178">
        <v>9</v>
      </c>
      <c r="K19" s="195" t="s">
        <v>60</v>
      </c>
    </row>
    <row r="20" spans="1:11" ht="22.5" customHeight="1" x14ac:dyDescent="0.25">
      <c r="A20" s="111">
        <f t="shared" si="0"/>
        <v>1</v>
      </c>
      <c r="B20" s="111">
        <f t="shared" si="1"/>
        <v>2</v>
      </c>
      <c r="C20" s="176"/>
      <c r="D20" s="180" t="str">
        <f t="shared" si="2"/>
        <v>Tue</v>
      </c>
      <c r="E20" s="141">
        <f t="shared" si="3"/>
        <v>44446</v>
      </c>
      <c r="F20" s="46" t="s">
        <v>95</v>
      </c>
      <c r="G20" s="135">
        <v>9003</v>
      </c>
      <c r="H20" s="150" t="s">
        <v>96</v>
      </c>
      <c r="I20" s="135" t="s">
        <v>80</v>
      </c>
      <c r="J20" s="181">
        <v>10</v>
      </c>
      <c r="K20" s="138" t="s">
        <v>60</v>
      </c>
    </row>
    <row r="21" spans="1:11" ht="22.5" customHeight="1" x14ac:dyDescent="0.25">
      <c r="A21" s="111">
        <f t="shared" si="0"/>
        <v>1</v>
      </c>
      <c r="B21" s="111">
        <f t="shared" si="1"/>
        <v>3</v>
      </c>
      <c r="C21" s="176"/>
      <c r="D21" s="177" t="str">
        <f>IF(B21=1,"Mo",IF(B21=2,"Tue",IF(B21=3,"Wed",IF(B21=4,"Thu",IF(B21=5,"Fri",IF(B21=6,"Sat",IF(B21=7,"Sun","")))))))</f>
        <v>Wed</v>
      </c>
      <c r="E21" s="133">
        <f t="shared" si="3"/>
        <v>44447</v>
      </c>
      <c r="F21" s="46" t="s">
        <v>95</v>
      </c>
      <c r="G21" s="135">
        <v>9003</v>
      </c>
      <c r="H21" s="150" t="s">
        <v>96</v>
      </c>
      <c r="I21" s="135" t="s">
        <v>80</v>
      </c>
      <c r="J21" s="178">
        <v>8</v>
      </c>
      <c r="K21" s="195" t="s">
        <v>60</v>
      </c>
    </row>
    <row r="22" spans="1:11" ht="22.5" customHeight="1" x14ac:dyDescent="0.25">
      <c r="A22" s="111">
        <f t="shared" si="0"/>
        <v>1</v>
      </c>
      <c r="B22" s="111">
        <f t="shared" si="1"/>
        <v>4</v>
      </c>
      <c r="C22" s="176"/>
      <c r="D22" s="180" t="str">
        <f>IF(B22=1,"Mo",IF(B22=2,"Tue",IF(B22=3,"Wed",IF(B22=4,"Thu",IF(B22=5,"Fri",IF(B22=6,"Sat",IF(B22=7,"Sun","")))))))</f>
        <v>Thu</v>
      </c>
      <c r="E22" s="141">
        <f t="shared" si="3"/>
        <v>44448</v>
      </c>
      <c r="F22" s="142" t="s">
        <v>100</v>
      </c>
      <c r="G22" s="143">
        <v>9003</v>
      </c>
      <c r="H22" s="144" t="s">
        <v>101</v>
      </c>
      <c r="I22" s="135" t="s">
        <v>80</v>
      </c>
      <c r="J22" s="181">
        <v>8</v>
      </c>
      <c r="K22" s="138" t="s">
        <v>60</v>
      </c>
    </row>
    <row r="23" spans="1:11" ht="22.5" customHeight="1" x14ac:dyDescent="0.25">
      <c r="A23" s="111">
        <f t="shared" si="0"/>
        <v>1</v>
      </c>
      <c r="B23" s="111">
        <f t="shared" si="1"/>
        <v>5</v>
      </c>
      <c r="C23" s="176"/>
      <c r="D23" s="177" t="str">
        <f>IF(B23=1,"Mo",IF(B23=2,"Tue",IF(B23=3,"Wed",IF(B23=4,"Thu",IF(B23=5,"Fri",IF(B23=6,"Sat",IF(B23=7,"Sun","")))))))</f>
        <v>Fri</v>
      </c>
      <c r="E23" s="133">
        <f t="shared" si="3"/>
        <v>44449</v>
      </c>
      <c r="F23" s="142" t="s">
        <v>100</v>
      </c>
      <c r="G23" s="143">
        <v>9003</v>
      </c>
      <c r="H23" s="144" t="s">
        <v>101</v>
      </c>
      <c r="I23" s="135" t="s">
        <v>80</v>
      </c>
      <c r="J23" s="178">
        <v>8</v>
      </c>
      <c r="K23" s="195" t="s">
        <v>60</v>
      </c>
    </row>
    <row r="24" spans="1:11" ht="22.5" customHeight="1" x14ac:dyDescent="0.25">
      <c r="A24" s="111" t="str">
        <f t="shared" si="0"/>
        <v/>
      </c>
      <c r="B24" s="111">
        <f t="shared" si="1"/>
        <v>6</v>
      </c>
      <c r="C24" s="176"/>
      <c r="D24" s="180" t="str">
        <f t="shared" si="2"/>
        <v>Sat</v>
      </c>
      <c r="E24" s="141">
        <f t="shared" si="3"/>
        <v>44450</v>
      </c>
      <c r="F24" s="142"/>
      <c r="G24" s="143"/>
      <c r="H24" s="144"/>
      <c r="I24" s="143"/>
      <c r="J24" s="181"/>
      <c r="K24" s="138"/>
    </row>
    <row r="25" spans="1:11" s="182" customFormat="1" ht="22.5" customHeight="1" x14ac:dyDescent="0.25">
      <c r="A25" s="182" t="str">
        <f t="shared" si="0"/>
        <v/>
      </c>
      <c r="B25" s="182">
        <f t="shared" si="1"/>
        <v>7</v>
      </c>
      <c r="C25" s="183"/>
      <c r="D25" s="180" t="str">
        <f t="shared" si="2"/>
        <v>Sun</v>
      </c>
      <c r="E25" s="141">
        <f t="shared" si="3"/>
        <v>44451</v>
      </c>
      <c r="F25" s="142"/>
      <c r="G25" s="143"/>
      <c r="H25" s="151"/>
      <c r="I25" s="143"/>
      <c r="J25" s="181"/>
      <c r="K25" s="195"/>
    </row>
    <row r="26" spans="1:11" ht="22.5" customHeight="1" x14ac:dyDescent="0.25">
      <c r="A26" s="111">
        <f t="shared" si="0"/>
        <v>1</v>
      </c>
      <c r="B26" s="111">
        <f t="shared" si="1"/>
        <v>1</v>
      </c>
      <c r="C26" s="176"/>
      <c r="D26" s="177" t="str">
        <f t="shared" si="2"/>
        <v>Mo</v>
      </c>
      <c r="E26" s="133">
        <f t="shared" si="3"/>
        <v>44452</v>
      </c>
      <c r="F26" s="134" t="s">
        <v>90</v>
      </c>
      <c r="G26" s="135">
        <v>9003</v>
      </c>
      <c r="H26" s="150" t="s">
        <v>92</v>
      </c>
      <c r="I26" s="135" t="s">
        <v>99</v>
      </c>
      <c r="J26" s="178">
        <v>5</v>
      </c>
      <c r="K26" s="138" t="s">
        <v>60</v>
      </c>
    </row>
    <row r="27" spans="1:11" ht="22.5" customHeight="1" x14ac:dyDescent="0.25">
      <c r="C27" s="176"/>
      <c r="D27" s="177" t="str">
        <f>D26</f>
        <v>Mo</v>
      </c>
      <c r="E27" s="133">
        <f>E26</f>
        <v>44452</v>
      </c>
      <c r="F27" s="46" t="s">
        <v>95</v>
      </c>
      <c r="G27" s="135">
        <v>9003</v>
      </c>
      <c r="H27" s="150" t="s">
        <v>96</v>
      </c>
      <c r="I27" s="135" t="s">
        <v>99</v>
      </c>
      <c r="J27" s="178">
        <v>5</v>
      </c>
      <c r="K27" s="195" t="s">
        <v>60</v>
      </c>
    </row>
    <row r="28" spans="1:11" ht="22.5" customHeight="1" x14ac:dyDescent="0.25">
      <c r="A28" s="111">
        <f t="shared" si="0"/>
        <v>1</v>
      </c>
      <c r="B28" s="111">
        <f t="shared" si="1"/>
        <v>2</v>
      </c>
      <c r="C28" s="176"/>
      <c r="D28" s="180" t="str">
        <f t="shared" si="2"/>
        <v>Tue</v>
      </c>
      <c r="E28" s="141">
        <f>+E26+1</f>
        <v>44453</v>
      </c>
      <c r="F28" s="46" t="s">
        <v>95</v>
      </c>
      <c r="G28" s="135">
        <v>9003</v>
      </c>
      <c r="H28" s="150" t="s">
        <v>96</v>
      </c>
      <c r="I28" s="135" t="s">
        <v>99</v>
      </c>
      <c r="J28" s="181">
        <v>9</v>
      </c>
      <c r="K28" s="138" t="s">
        <v>60</v>
      </c>
    </row>
    <row r="29" spans="1:11" ht="22.5" customHeight="1" x14ac:dyDescent="0.25">
      <c r="A29" s="111">
        <f t="shared" si="0"/>
        <v>1</v>
      </c>
      <c r="B29" s="111">
        <f t="shared" si="1"/>
        <v>3</v>
      </c>
      <c r="C29" s="176"/>
      <c r="D29" s="177" t="str">
        <f t="shared" si="2"/>
        <v>Wed</v>
      </c>
      <c r="E29" s="133">
        <f t="shared" ref="E29:E42" si="4">+E28+1</f>
        <v>44454</v>
      </c>
      <c r="F29" s="134"/>
      <c r="G29" s="135">
        <v>9015</v>
      </c>
      <c r="H29" s="150" t="s">
        <v>102</v>
      </c>
      <c r="I29" s="135"/>
      <c r="J29" s="178"/>
      <c r="K29" s="195"/>
    </row>
    <row r="30" spans="1:11" ht="22.5" customHeight="1" x14ac:dyDescent="0.25">
      <c r="A30" s="111">
        <f t="shared" si="0"/>
        <v>1</v>
      </c>
      <c r="B30" s="111">
        <f t="shared" si="1"/>
        <v>4</v>
      </c>
      <c r="C30" s="176"/>
      <c r="D30" s="180" t="str">
        <f t="shared" si="2"/>
        <v>Thu</v>
      </c>
      <c r="E30" s="141">
        <f t="shared" si="4"/>
        <v>44455</v>
      </c>
      <c r="F30" s="135" t="s">
        <v>90</v>
      </c>
      <c r="G30" s="135">
        <v>9003</v>
      </c>
      <c r="H30" s="150" t="s">
        <v>92</v>
      </c>
      <c r="I30" s="143" t="s">
        <v>80</v>
      </c>
      <c r="J30" s="181">
        <v>9</v>
      </c>
      <c r="K30" s="138" t="s">
        <v>60</v>
      </c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6"/>
      <c r="D31" s="177" t="str">
        <f t="shared" si="2"/>
        <v>Fri</v>
      </c>
      <c r="E31" s="133">
        <f t="shared" si="4"/>
        <v>44456</v>
      </c>
      <c r="F31" s="46" t="s">
        <v>95</v>
      </c>
      <c r="G31" s="135">
        <v>9003</v>
      </c>
      <c r="H31" s="150" t="s">
        <v>96</v>
      </c>
      <c r="I31" s="135" t="s">
        <v>80</v>
      </c>
      <c r="J31" s="178">
        <v>8</v>
      </c>
      <c r="K31" s="195" t="s">
        <v>60</v>
      </c>
    </row>
    <row r="32" spans="1:11" ht="22.5" customHeight="1" x14ac:dyDescent="0.25">
      <c r="A32" s="111" t="str">
        <f t="shared" si="0"/>
        <v/>
      </c>
      <c r="B32" s="111">
        <f t="shared" si="1"/>
        <v>6</v>
      </c>
      <c r="C32" s="176"/>
      <c r="D32" s="180" t="str">
        <f t="shared" si="2"/>
        <v>Sat</v>
      </c>
      <c r="E32" s="141">
        <f t="shared" si="4"/>
        <v>44457</v>
      </c>
      <c r="F32" s="142"/>
      <c r="G32" s="143"/>
      <c r="H32" s="144"/>
      <c r="I32" s="143"/>
      <c r="J32" s="181"/>
      <c r="K32" s="138"/>
    </row>
    <row r="33" spans="1:11" s="182" customFormat="1" ht="22.5" customHeight="1" x14ac:dyDescent="0.25">
      <c r="A33" s="182" t="str">
        <f t="shared" si="0"/>
        <v/>
      </c>
      <c r="B33" s="182">
        <f t="shared" si="1"/>
        <v>7</v>
      </c>
      <c r="C33" s="183"/>
      <c r="D33" s="180" t="str">
        <f t="shared" si="2"/>
        <v>Sun</v>
      </c>
      <c r="E33" s="141">
        <f t="shared" si="4"/>
        <v>44458</v>
      </c>
      <c r="F33" s="142"/>
      <c r="G33" s="143"/>
      <c r="H33" s="144"/>
      <c r="I33" s="143"/>
      <c r="J33" s="181"/>
      <c r="K33" s="195"/>
    </row>
    <row r="34" spans="1:11" ht="22.5" customHeight="1" x14ac:dyDescent="0.25">
      <c r="A34" s="111">
        <f t="shared" si="0"/>
        <v>1</v>
      </c>
      <c r="B34" s="111">
        <f t="shared" si="1"/>
        <v>1</v>
      </c>
      <c r="C34" s="176"/>
      <c r="D34" s="177" t="str">
        <f t="shared" si="2"/>
        <v>Mo</v>
      </c>
      <c r="E34" s="133">
        <f t="shared" si="4"/>
        <v>44459</v>
      </c>
      <c r="F34" s="135" t="s">
        <v>90</v>
      </c>
      <c r="G34" s="135">
        <v>9003</v>
      </c>
      <c r="H34" s="150" t="s">
        <v>92</v>
      </c>
      <c r="I34" s="135" t="s">
        <v>80</v>
      </c>
      <c r="J34" s="178">
        <v>8</v>
      </c>
      <c r="K34" s="138" t="s">
        <v>60</v>
      </c>
    </row>
    <row r="35" spans="1:11" ht="22.5" customHeight="1" x14ac:dyDescent="0.25">
      <c r="A35" s="111">
        <f t="shared" si="0"/>
        <v>1</v>
      </c>
      <c r="B35" s="111">
        <f t="shared" si="1"/>
        <v>2</v>
      </c>
      <c r="C35" s="176"/>
      <c r="D35" s="180" t="str">
        <f t="shared" si="2"/>
        <v>Tue</v>
      </c>
      <c r="E35" s="141">
        <f t="shared" si="4"/>
        <v>44460</v>
      </c>
      <c r="F35" s="142" t="s">
        <v>100</v>
      </c>
      <c r="G35" s="143">
        <v>9003</v>
      </c>
      <c r="H35" s="144" t="s">
        <v>101</v>
      </c>
      <c r="I35" s="135" t="s">
        <v>80</v>
      </c>
      <c r="J35" s="181">
        <v>8</v>
      </c>
      <c r="K35" s="195" t="s">
        <v>60</v>
      </c>
    </row>
    <row r="36" spans="1:11" ht="22.5" customHeight="1" x14ac:dyDescent="0.25">
      <c r="A36" s="111">
        <f t="shared" si="0"/>
        <v>1</v>
      </c>
      <c r="B36" s="111">
        <f t="shared" si="1"/>
        <v>3</v>
      </c>
      <c r="C36" s="176"/>
      <c r="D36" s="177" t="str">
        <f t="shared" si="2"/>
        <v>Wed</v>
      </c>
      <c r="E36" s="133">
        <f t="shared" si="4"/>
        <v>44461</v>
      </c>
      <c r="F36" s="135" t="s">
        <v>90</v>
      </c>
      <c r="G36" s="135">
        <v>9003</v>
      </c>
      <c r="H36" s="150" t="s">
        <v>92</v>
      </c>
      <c r="I36" s="135" t="s">
        <v>80</v>
      </c>
      <c r="J36" s="178">
        <v>8</v>
      </c>
      <c r="K36" s="138" t="s">
        <v>60</v>
      </c>
    </row>
    <row r="37" spans="1:11" ht="22.5" customHeight="1" x14ac:dyDescent="0.25">
      <c r="A37" s="111">
        <f t="shared" si="0"/>
        <v>1</v>
      </c>
      <c r="B37" s="111">
        <f t="shared" si="1"/>
        <v>4</v>
      </c>
      <c r="C37" s="176"/>
      <c r="D37" s="180" t="str">
        <f>IF(B37=1,"Mo",IF(B37=2,"Tue",IF(B37=3,"Wed",IF(B37=4,"Thu",IF(B37=5,"Fri",IF(B37=6,"Sat",IF(B37=7,"Sun","")))))))</f>
        <v>Thu</v>
      </c>
      <c r="E37" s="141">
        <f t="shared" si="4"/>
        <v>44462</v>
      </c>
      <c r="F37" s="135" t="s">
        <v>90</v>
      </c>
      <c r="G37" s="135">
        <v>9003</v>
      </c>
      <c r="H37" s="150" t="s">
        <v>92</v>
      </c>
      <c r="I37" s="135" t="s">
        <v>80</v>
      </c>
      <c r="J37" s="181">
        <v>8</v>
      </c>
      <c r="K37" s="195" t="s">
        <v>60</v>
      </c>
    </row>
    <row r="38" spans="1:11" ht="22.5" customHeight="1" x14ac:dyDescent="0.25">
      <c r="A38" s="111">
        <f t="shared" si="0"/>
        <v>1</v>
      </c>
      <c r="B38" s="111">
        <f t="shared" si="1"/>
        <v>5</v>
      </c>
      <c r="C38" s="176"/>
      <c r="D38" s="177" t="str">
        <f t="shared" si="2"/>
        <v>Fri</v>
      </c>
      <c r="E38" s="133">
        <f t="shared" si="4"/>
        <v>44463</v>
      </c>
      <c r="F38" s="46" t="s">
        <v>95</v>
      </c>
      <c r="G38" s="135">
        <v>9003</v>
      </c>
      <c r="H38" s="150" t="s">
        <v>96</v>
      </c>
      <c r="I38" s="135" t="s">
        <v>80</v>
      </c>
      <c r="J38" s="178">
        <v>8</v>
      </c>
      <c r="K38" s="138" t="s">
        <v>60</v>
      </c>
    </row>
    <row r="39" spans="1:11" ht="22.5" customHeight="1" x14ac:dyDescent="0.25">
      <c r="A39" s="111" t="str">
        <f t="shared" si="0"/>
        <v/>
      </c>
      <c r="B39" s="111">
        <f t="shared" si="1"/>
        <v>6</v>
      </c>
      <c r="C39" s="176"/>
      <c r="D39" s="180" t="str">
        <f t="shared" si="2"/>
        <v>Sat</v>
      </c>
      <c r="E39" s="141">
        <f t="shared" si="4"/>
        <v>44464</v>
      </c>
      <c r="F39" s="142"/>
      <c r="G39" s="143"/>
      <c r="H39" s="144"/>
      <c r="I39" s="143"/>
      <c r="J39" s="181"/>
      <c r="K39" s="195"/>
    </row>
    <row r="40" spans="1:11" s="182" customFormat="1" ht="22.5" customHeight="1" x14ac:dyDescent="0.25">
      <c r="A40" s="182" t="str">
        <f t="shared" si="0"/>
        <v/>
      </c>
      <c r="B40" s="182">
        <f t="shared" si="1"/>
        <v>7</v>
      </c>
      <c r="C40" s="183"/>
      <c r="D40" s="180" t="str">
        <f t="shared" si="2"/>
        <v>Sun</v>
      </c>
      <c r="E40" s="141">
        <f t="shared" si="4"/>
        <v>44465</v>
      </c>
      <c r="F40" s="142"/>
      <c r="G40" s="143"/>
      <c r="H40" s="144"/>
      <c r="I40" s="143"/>
      <c r="J40" s="181"/>
      <c r="K40" s="138"/>
    </row>
    <row r="41" spans="1:11" ht="22.5" customHeight="1" x14ac:dyDescent="0.25">
      <c r="A41" s="111">
        <f t="shared" si="0"/>
        <v>1</v>
      </c>
      <c r="B41" s="111">
        <f t="shared" si="1"/>
        <v>1</v>
      </c>
      <c r="C41" s="176"/>
      <c r="D41" s="177" t="str">
        <f t="shared" si="2"/>
        <v>Mo</v>
      </c>
      <c r="E41" s="133">
        <f t="shared" si="4"/>
        <v>44466</v>
      </c>
      <c r="F41" s="134"/>
      <c r="G41" s="135">
        <v>9015</v>
      </c>
      <c r="H41" s="150" t="s">
        <v>102</v>
      </c>
      <c r="I41" s="135"/>
      <c r="J41" s="178"/>
      <c r="K41" s="195"/>
    </row>
    <row r="42" spans="1:11" ht="22.5" customHeight="1" x14ac:dyDescent="0.25">
      <c r="A42" s="111">
        <f t="shared" si="0"/>
        <v>1</v>
      </c>
      <c r="B42" s="111">
        <f t="shared" si="1"/>
        <v>2</v>
      </c>
      <c r="C42" s="176"/>
      <c r="D42" s="180" t="str">
        <f t="shared" si="2"/>
        <v>Tue</v>
      </c>
      <c r="E42" s="141">
        <f t="shared" si="4"/>
        <v>44467</v>
      </c>
      <c r="F42" s="142"/>
      <c r="G42" s="143">
        <v>9013</v>
      </c>
      <c r="H42" s="209" t="s">
        <v>19</v>
      </c>
      <c r="I42" s="143"/>
      <c r="J42" s="181"/>
      <c r="K42" s="138"/>
    </row>
    <row r="43" spans="1:11" ht="22.5" customHeight="1" x14ac:dyDescent="0.25">
      <c r="A43" s="111">
        <f t="shared" si="0"/>
        <v>1</v>
      </c>
      <c r="B43" s="111">
        <f>WEEKDAY(E42+1,2)</f>
        <v>3</v>
      </c>
      <c r="C43" s="176"/>
      <c r="D43" s="177" t="str">
        <f>IF(B43=1,"Mo",IF(B43=2,"Tue",IF(B43=3,"Wed",IF(B43=4,"Thu",IF(B43=5,"Fri",IF(B43=6,"Sat",IF(B43=7,"Sun","")))))))</f>
        <v>Wed</v>
      </c>
      <c r="E43" s="133">
        <f>IF(MONTH(E42+1)&gt;MONTH(E42),"",E42+1)</f>
        <v>44468</v>
      </c>
      <c r="F43" s="134" t="s">
        <v>103</v>
      </c>
      <c r="G43" s="135">
        <v>9003</v>
      </c>
      <c r="H43" s="150" t="s">
        <v>104</v>
      </c>
      <c r="I43" s="135" t="s">
        <v>99</v>
      </c>
      <c r="J43" s="178">
        <v>8</v>
      </c>
      <c r="K43" s="195" t="s">
        <v>60</v>
      </c>
    </row>
    <row r="44" spans="1:11" ht="22.5" customHeight="1" x14ac:dyDescent="0.25">
      <c r="A44" s="111">
        <f t="shared" si="0"/>
        <v>1</v>
      </c>
      <c r="B44" s="111">
        <v>3</v>
      </c>
      <c r="C44" s="176"/>
      <c r="D44" s="180" t="str">
        <f>IF(B37=1,"Mo",IF(B37=2,"Tue",IF(B37=3,"Wed",IF(B37=4,"Thu",IF(B37=5,"Fri",IF(B37=6,"Sat",IF(B37=7,"Sun","")))))))</f>
        <v>Thu</v>
      </c>
      <c r="E44" s="141">
        <f>IF(MONTH(E43+1)&gt;MONTH(E43),"",E43+1)</f>
        <v>44469</v>
      </c>
      <c r="F44" s="134" t="s">
        <v>103</v>
      </c>
      <c r="G44" s="135">
        <v>9003</v>
      </c>
      <c r="H44" s="150" t="s">
        <v>104</v>
      </c>
      <c r="I44" s="143" t="s">
        <v>80</v>
      </c>
      <c r="J44" s="181">
        <v>8</v>
      </c>
      <c r="K44" s="138" t="s">
        <v>60</v>
      </c>
    </row>
    <row r="45" spans="1:11" ht="30" customHeight="1" x14ac:dyDescent="0.25"/>
    <row r="46" spans="1:11" ht="30" customHeight="1" x14ac:dyDescent="0.25"/>
    <row r="47" spans="1:11" ht="30" customHeight="1" x14ac:dyDescent="0.25"/>
    <row r="48" spans="1:11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</sheetData>
  <mergeCells count="2">
    <mergeCell ref="D1:K1"/>
    <mergeCell ref="D4:E4"/>
  </mergeCells>
  <phoneticPr fontId="15" type="noConversion"/>
  <conditionalFormatting sqref="C11:C44">
    <cfRule type="expression" dxfId="261" priority="101" stopIfTrue="1">
      <formula>IF($A11=1,B11,)</formula>
    </cfRule>
    <cfRule type="expression" dxfId="260" priority="102" stopIfTrue="1">
      <formula>IF($A11="",B11,)</formula>
    </cfRule>
  </conditionalFormatting>
  <conditionalFormatting sqref="E11:E12">
    <cfRule type="expression" dxfId="259" priority="103" stopIfTrue="1">
      <formula>IF($A11="",B11,"")</formula>
    </cfRule>
  </conditionalFormatting>
  <conditionalFormatting sqref="E13:E44">
    <cfRule type="expression" dxfId="258" priority="104" stopIfTrue="1">
      <formula>IF($A13&lt;&gt;1,B13,"")</formula>
    </cfRule>
  </conditionalFormatting>
  <conditionalFormatting sqref="D11:D44">
    <cfRule type="expression" dxfId="257" priority="105" stopIfTrue="1">
      <formula>IF($A11="",B11,)</formula>
    </cfRule>
  </conditionalFormatting>
  <conditionalFormatting sqref="G17:G18 G22:G25 G29 G32 G39:G42">
    <cfRule type="expression" dxfId="256" priority="106" stopIfTrue="1">
      <formula>#REF!="Freelancer"</formula>
    </cfRule>
    <cfRule type="expression" dxfId="255" priority="107" stopIfTrue="1">
      <formula>#REF!="DTC Int. Staff"</formula>
    </cfRule>
  </conditionalFormatting>
  <conditionalFormatting sqref="G42 G17 G22:G24 G29 G32 G39">
    <cfRule type="expression" dxfId="254" priority="99" stopIfTrue="1">
      <formula>$F$5="Freelancer"</formula>
    </cfRule>
    <cfRule type="expression" dxfId="253" priority="100" stopIfTrue="1">
      <formula>$F$5="DTC Int. Staff"</formula>
    </cfRule>
  </conditionalFormatting>
  <conditionalFormatting sqref="G33">
    <cfRule type="expression" dxfId="252" priority="83" stopIfTrue="1">
      <formula>#REF!="Freelancer"</formula>
    </cfRule>
    <cfRule type="expression" dxfId="251" priority="84" stopIfTrue="1">
      <formula>#REF!="DTC Int. Staff"</formula>
    </cfRule>
  </conditionalFormatting>
  <conditionalFormatting sqref="G33">
    <cfRule type="expression" dxfId="250" priority="81" stopIfTrue="1">
      <formula>$F$5="Freelancer"</formula>
    </cfRule>
    <cfRule type="expression" dxfId="249" priority="82" stopIfTrue="1">
      <formula>$F$5="DTC Int. Staff"</formula>
    </cfRule>
  </conditionalFormatting>
  <conditionalFormatting sqref="G12">
    <cfRule type="expression" dxfId="248" priority="71" stopIfTrue="1">
      <formula>$F$5="Freelancer"</formula>
    </cfRule>
    <cfRule type="expression" dxfId="247" priority="72" stopIfTrue="1">
      <formula>$F$5="DTC Int. Staff"</formula>
    </cfRule>
  </conditionalFormatting>
  <conditionalFormatting sqref="G11">
    <cfRule type="expression" dxfId="246" priority="79" stopIfTrue="1">
      <formula>#REF!="Freelancer"</formula>
    </cfRule>
    <cfRule type="expression" dxfId="245" priority="80" stopIfTrue="1">
      <formula>#REF!="DTC Int. Staff"</formula>
    </cfRule>
  </conditionalFormatting>
  <conditionalFormatting sqref="G11">
    <cfRule type="expression" dxfId="244" priority="77" stopIfTrue="1">
      <formula>#REF!="Freelancer"</formula>
    </cfRule>
    <cfRule type="expression" dxfId="243" priority="78" stopIfTrue="1">
      <formula>#REF!="DTC Int. Staff"</formula>
    </cfRule>
  </conditionalFormatting>
  <conditionalFormatting sqref="G11">
    <cfRule type="expression" dxfId="242" priority="75" stopIfTrue="1">
      <formula>$F$5="Freelancer"</formula>
    </cfRule>
    <cfRule type="expression" dxfId="241" priority="76" stopIfTrue="1">
      <formula>$F$5="DTC Int. Staff"</formula>
    </cfRule>
  </conditionalFormatting>
  <conditionalFormatting sqref="G12">
    <cfRule type="expression" dxfId="240" priority="73" stopIfTrue="1">
      <formula>#REF!="Freelancer"</formula>
    </cfRule>
    <cfRule type="expression" dxfId="239" priority="74" stopIfTrue="1">
      <formula>#REF!="DTC Int. Staff"</formula>
    </cfRule>
  </conditionalFormatting>
  <conditionalFormatting sqref="G14">
    <cfRule type="expression" dxfId="238" priority="61" stopIfTrue="1">
      <formula>$F$5="Freelancer"</formula>
    </cfRule>
    <cfRule type="expression" dxfId="237" priority="62" stopIfTrue="1">
      <formula>$F$5="DTC Int. Staff"</formula>
    </cfRule>
  </conditionalFormatting>
  <conditionalFormatting sqref="G13">
    <cfRule type="expression" dxfId="236" priority="69" stopIfTrue="1">
      <formula>#REF!="Freelancer"</formula>
    </cfRule>
    <cfRule type="expression" dxfId="235" priority="70" stopIfTrue="1">
      <formula>#REF!="DTC Int. Staff"</formula>
    </cfRule>
  </conditionalFormatting>
  <conditionalFormatting sqref="G13">
    <cfRule type="expression" dxfId="234" priority="67" stopIfTrue="1">
      <formula>#REF!="Freelancer"</formula>
    </cfRule>
    <cfRule type="expression" dxfId="233" priority="68" stopIfTrue="1">
      <formula>#REF!="DTC Int. Staff"</formula>
    </cfRule>
  </conditionalFormatting>
  <conditionalFormatting sqref="G13">
    <cfRule type="expression" dxfId="232" priority="65" stopIfTrue="1">
      <formula>$F$5="Freelancer"</formula>
    </cfRule>
    <cfRule type="expression" dxfId="231" priority="66" stopIfTrue="1">
      <formula>$F$5="DTC Int. Staff"</formula>
    </cfRule>
  </conditionalFormatting>
  <conditionalFormatting sqref="G14">
    <cfRule type="expression" dxfId="230" priority="63" stopIfTrue="1">
      <formula>#REF!="Freelancer"</formula>
    </cfRule>
    <cfRule type="expression" dxfId="229" priority="64" stopIfTrue="1">
      <formula>#REF!="DTC Int. Staff"</formula>
    </cfRule>
  </conditionalFormatting>
  <conditionalFormatting sqref="G16">
    <cfRule type="expression" dxfId="228" priority="51" stopIfTrue="1">
      <formula>$F$5="Freelancer"</formula>
    </cfRule>
    <cfRule type="expression" dxfId="227" priority="52" stopIfTrue="1">
      <formula>$F$5="DTC Int. Staff"</formula>
    </cfRule>
  </conditionalFormatting>
  <conditionalFormatting sqref="G15">
    <cfRule type="expression" dxfId="226" priority="59" stopIfTrue="1">
      <formula>#REF!="Freelancer"</formula>
    </cfRule>
    <cfRule type="expression" dxfId="225" priority="60" stopIfTrue="1">
      <formula>#REF!="DTC Int. Staff"</formula>
    </cfRule>
  </conditionalFormatting>
  <conditionalFormatting sqref="G15">
    <cfRule type="expression" dxfId="224" priority="57" stopIfTrue="1">
      <formula>#REF!="Freelancer"</formula>
    </cfRule>
    <cfRule type="expression" dxfId="223" priority="58" stopIfTrue="1">
      <formula>#REF!="DTC Int. Staff"</formula>
    </cfRule>
  </conditionalFormatting>
  <conditionalFormatting sqref="G15">
    <cfRule type="expression" dxfId="222" priority="55" stopIfTrue="1">
      <formula>$F$5="Freelancer"</formula>
    </cfRule>
    <cfRule type="expression" dxfId="221" priority="56" stopIfTrue="1">
      <formula>$F$5="DTC Int. Staff"</formula>
    </cfRule>
  </conditionalFormatting>
  <conditionalFormatting sqref="G16">
    <cfRule type="expression" dxfId="220" priority="53" stopIfTrue="1">
      <formula>#REF!="Freelancer"</formula>
    </cfRule>
    <cfRule type="expression" dxfId="219" priority="54" stopIfTrue="1">
      <formula>#REF!="DTC Int. Staff"</formula>
    </cfRule>
  </conditionalFormatting>
  <conditionalFormatting sqref="G19">
    <cfRule type="expression" dxfId="218" priority="47" stopIfTrue="1">
      <formula>$F$5="Freelancer"</formula>
    </cfRule>
    <cfRule type="expression" dxfId="217" priority="48" stopIfTrue="1">
      <formula>$F$5="DTC Int. Staff"</formula>
    </cfRule>
  </conditionalFormatting>
  <conditionalFormatting sqref="G19">
    <cfRule type="expression" dxfId="216" priority="49" stopIfTrue="1">
      <formula>#REF!="Freelancer"</formula>
    </cfRule>
    <cfRule type="expression" dxfId="215" priority="50" stopIfTrue="1">
      <formula>#REF!="DTC Int. Staff"</formula>
    </cfRule>
  </conditionalFormatting>
  <conditionalFormatting sqref="G20">
    <cfRule type="expression" dxfId="214" priority="43" stopIfTrue="1">
      <formula>$F$5="Freelancer"</formula>
    </cfRule>
    <cfRule type="expression" dxfId="213" priority="44" stopIfTrue="1">
      <formula>$F$5="DTC Int. Staff"</formula>
    </cfRule>
  </conditionalFormatting>
  <conditionalFormatting sqref="G20">
    <cfRule type="expression" dxfId="212" priority="45" stopIfTrue="1">
      <formula>#REF!="Freelancer"</formula>
    </cfRule>
    <cfRule type="expression" dxfId="211" priority="46" stopIfTrue="1">
      <formula>#REF!="DTC Int. Staff"</formula>
    </cfRule>
  </conditionalFormatting>
  <conditionalFormatting sqref="G21">
    <cfRule type="expression" dxfId="210" priority="39" stopIfTrue="1">
      <formula>$F$5="Freelancer"</formula>
    </cfRule>
    <cfRule type="expression" dxfId="209" priority="40" stopIfTrue="1">
      <formula>$F$5="DTC Int. Staff"</formula>
    </cfRule>
  </conditionalFormatting>
  <conditionalFormatting sqref="G21">
    <cfRule type="expression" dxfId="208" priority="41" stopIfTrue="1">
      <formula>#REF!="Freelancer"</formula>
    </cfRule>
    <cfRule type="expression" dxfId="207" priority="42" stopIfTrue="1">
      <formula>#REF!="DTC Int. Staff"</formula>
    </cfRule>
  </conditionalFormatting>
  <conditionalFormatting sqref="G26">
    <cfRule type="expression" dxfId="206" priority="37" stopIfTrue="1">
      <formula>#REF!="Freelancer"</formula>
    </cfRule>
    <cfRule type="expression" dxfId="205" priority="38" stopIfTrue="1">
      <formula>#REF!="DTC Int. Staff"</formula>
    </cfRule>
  </conditionalFormatting>
  <conditionalFormatting sqref="G26">
    <cfRule type="expression" dxfId="204" priority="35" stopIfTrue="1">
      <formula>#REF!="Freelancer"</formula>
    </cfRule>
    <cfRule type="expression" dxfId="203" priority="36" stopIfTrue="1">
      <formula>#REF!="DTC Int. Staff"</formula>
    </cfRule>
  </conditionalFormatting>
  <conditionalFormatting sqref="G26">
    <cfRule type="expression" dxfId="202" priority="33" stopIfTrue="1">
      <formula>$F$5="Freelancer"</formula>
    </cfRule>
    <cfRule type="expression" dxfId="201" priority="34" stopIfTrue="1">
      <formula>$F$5="DTC Int. Staff"</formula>
    </cfRule>
  </conditionalFormatting>
  <conditionalFormatting sqref="G27">
    <cfRule type="expression" dxfId="200" priority="29" stopIfTrue="1">
      <formula>$F$5="Freelancer"</formula>
    </cfRule>
    <cfRule type="expression" dxfId="199" priority="30" stopIfTrue="1">
      <formula>$F$5="DTC Int. Staff"</formula>
    </cfRule>
  </conditionalFormatting>
  <conditionalFormatting sqref="G27">
    <cfRule type="expression" dxfId="198" priority="31" stopIfTrue="1">
      <formula>#REF!="Freelancer"</formula>
    </cfRule>
    <cfRule type="expression" dxfId="197" priority="32" stopIfTrue="1">
      <formula>#REF!="DTC Int. Staff"</formula>
    </cfRule>
  </conditionalFormatting>
  <conditionalFormatting sqref="G28">
    <cfRule type="expression" dxfId="196" priority="25" stopIfTrue="1">
      <formula>$F$5="Freelancer"</formula>
    </cfRule>
    <cfRule type="expression" dxfId="195" priority="26" stopIfTrue="1">
      <formula>$F$5="DTC Int. Staff"</formula>
    </cfRule>
  </conditionalFormatting>
  <conditionalFormatting sqref="G28">
    <cfRule type="expression" dxfId="194" priority="27" stopIfTrue="1">
      <formula>#REF!="Freelancer"</formula>
    </cfRule>
    <cfRule type="expression" dxfId="193" priority="28" stopIfTrue="1">
      <formula>#REF!="DTC Int. Staff"</formula>
    </cfRule>
  </conditionalFormatting>
  <conditionalFormatting sqref="G30">
    <cfRule type="expression" dxfId="192" priority="21" stopIfTrue="1">
      <formula>$F$5="Freelancer"</formula>
    </cfRule>
    <cfRule type="expression" dxfId="191" priority="22" stopIfTrue="1">
      <formula>$F$5="DTC Int. Staff"</formula>
    </cfRule>
  </conditionalFormatting>
  <conditionalFormatting sqref="G30">
    <cfRule type="expression" dxfId="190" priority="23" stopIfTrue="1">
      <formula>#REF!="Freelancer"</formula>
    </cfRule>
    <cfRule type="expression" dxfId="189" priority="24" stopIfTrue="1">
      <formula>#REF!="DTC Int. Staff"</formula>
    </cfRule>
  </conditionalFormatting>
  <conditionalFormatting sqref="G31">
    <cfRule type="expression" dxfId="188" priority="17" stopIfTrue="1">
      <formula>$F$5="Freelancer"</formula>
    </cfRule>
    <cfRule type="expression" dxfId="187" priority="18" stopIfTrue="1">
      <formula>$F$5="DTC Int. Staff"</formula>
    </cfRule>
  </conditionalFormatting>
  <conditionalFormatting sqref="G31">
    <cfRule type="expression" dxfId="186" priority="19" stopIfTrue="1">
      <formula>#REF!="Freelancer"</formula>
    </cfRule>
    <cfRule type="expression" dxfId="185" priority="20" stopIfTrue="1">
      <formula>#REF!="DTC Int. Staff"</formula>
    </cfRule>
  </conditionalFormatting>
  <conditionalFormatting sqref="G34">
    <cfRule type="expression" dxfId="184" priority="13" stopIfTrue="1">
      <formula>$F$5="Freelancer"</formula>
    </cfRule>
    <cfRule type="expression" dxfId="183" priority="14" stopIfTrue="1">
      <formula>$F$5="DTC Int. Staff"</formula>
    </cfRule>
  </conditionalFormatting>
  <conditionalFormatting sqref="G34">
    <cfRule type="expression" dxfId="182" priority="15" stopIfTrue="1">
      <formula>#REF!="Freelancer"</formula>
    </cfRule>
    <cfRule type="expression" dxfId="181" priority="16" stopIfTrue="1">
      <formula>#REF!="DTC Int. Staff"</formula>
    </cfRule>
  </conditionalFormatting>
  <conditionalFormatting sqref="G35">
    <cfRule type="expression" dxfId="180" priority="11" stopIfTrue="1">
      <formula>#REF!="Freelancer"</formula>
    </cfRule>
    <cfRule type="expression" dxfId="179" priority="12" stopIfTrue="1">
      <formula>#REF!="DTC Int. Staff"</formula>
    </cfRule>
  </conditionalFormatting>
  <conditionalFormatting sqref="G35">
    <cfRule type="expression" dxfId="178" priority="9" stopIfTrue="1">
      <formula>$F$5="Freelancer"</formula>
    </cfRule>
    <cfRule type="expression" dxfId="177" priority="10" stopIfTrue="1">
      <formula>$F$5="DTC Int. Staff"</formula>
    </cfRule>
  </conditionalFormatting>
  <conditionalFormatting sqref="G38">
    <cfRule type="expression" dxfId="176" priority="5" stopIfTrue="1">
      <formula>$F$5="Freelancer"</formula>
    </cfRule>
    <cfRule type="expression" dxfId="175" priority="6" stopIfTrue="1">
      <formula>$F$5="DTC Int. Staff"</formula>
    </cfRule>
  </conditionalFormatting>
  <conditionalFormatting sqref="G38">
    <cfRule type="expression" dxfId="174" priority="7" stopIfTrue="1">
      <formula>#REF!="Freelancer"</formula>
    </cfRule>
    <cfRule type="expression" dxfId="173" priority="8" stopIfTrue="1">
      <formula>#REF!="DTC Int. Staff"</formula>
    </cfRule>
  </conditionalFormatting>
  <conditionalFormatting sqref="G36:G37">
    <cfRule type="expression" dxfId="172" priority="1" stopIfTrue="1">
      <formula>$F$5="Freelancer"</formula>
    </cfRule>
    <cfRule type="expression" dxfId="171" priority="2" stopIfTrue="1">
      <formula>$F$5="DTC Int. Staff"</formula>
    </cfRule>
  </conditionalFormatting>
  <conditionalFormatting sqref="G36:G37">
    <cfRule type="expression" dxfId="170" priority="3" stopIfTrue="1">
      <formula>#REF!="Freelancer"</formula>
    </cfRule>
    <cfRule type="expression" dxfId="169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190"/>
  <sheetViews>
    <sheetView showGridLines="0" topLeftCell="D10" zoomScale="93" zoomScaleNormal="93" workbookViewId="0">
      <selection activeCell="H18" sqref="H18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63" t="s">
        <v>5</v>
      </c>
      <c r="E1" s="264"/>
      <c r="F1" s="264"/>
      <c r="G1" s="264"/>
      <c r="H1" s="264"/>
      <c r="I1" s="264"/>
      <c r="J1" s="264"/>
      <c r="K1" s="265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66" t="s">
        <v>8</v>
      </c>
      <c r="E4" s="267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SUM(J10:J56)</f>
        <v>188</v>
      </c>
      <c r="J8" s="123">
        <f>I8/8</f>
        <v>23.5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7" t="s">
        <v>50</v>
      </c>
    </row>
    <row r="11" spans="1:11" ht="22.5" customHeight="1" x14ac:dyDescent="0.25">
      <c r="A11" s="111">
        <f t="shared" ref="A11:A41" si="0">IF(OR(C11="f",C11="u",C11="F",C11="U"),"",IF(OR(B11=1,B11=2,B11=3,B11=4,B11=5),1,""))</f>
        <v>1</v>
      </c>
      <c r="B11" s="111">
        <f t="shared" ref="B11:B38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46" t="s">
        <v>95</v>
      </c>
      <c r="G11" s="135">
        <v>9003</v>
      </c>
      <c r="H11" s="150" t="s">
        <v>96</v>
      </c>
      <c r="I11" s="135" t="s">
        <v>99</v>
      </c>
      <c r="J11" s="178">
        <v>9</v>
      </c>
      <c r="K11" s="138" t="s">
        <v>60</v>
      </c>
    </row>
    <row r="12" spans="1:11" ht="22.5" customHeight="1" x14ac:dyDescent="0.25">
      <c r="A12" s="111" t="str">
        <f t="shared" si="0"/>
        <v/>
      </c>
      <c r="B12" s="111">
        <f t="shared" si="1"/>
        <v>6</v>
      </c>
      <c r="C12" s="139"/>
      <c r="D12" s="140" t="str">
        <f>IF(B12=1,"Mo",IF(B12=2,"Tue",IF(B12=3,"Wed",IF(B12=4,"Thu",IF(B12=5,"Fri",IF(B12=6,"Sat",IF(B12=7,"Sun","")))))))</f>
        <v>Sat</v>
      </c>
      <c r="E12" s="141">
        <f>+E11+1</f>
        <v>44471</v>
      </c>
      <c r="F12" s="142"/>
      <c r="G12" s="143"/>
      <c r="H12" s="144"/>
      <c r="I12" s="143"/>
      <c r="J12" s="145"/>
      <c r="K12" s="146"/>
    </row>
    <row r="13" spans="1:11" ht="22.5" customHeight="1" x14ac:dyDescent="0.25">
      <c r="A13" s="111" t="str">
        <f t="shared" si="0"/>
        <v/>
      </c>
      <c r="B13" s="111">
        <f t="shared" si="1"/>
        <v>7</v>
      </c>
      <c r="C13" s="139"/>
      <c r="D13" s="140" t="str">
        <f>IF(B13=1,"Mo",IF(B13=2,"Tue",IF(B13=3,"Wed",IF(B13=4,"Thu",IF(B13=5,"Fri",IF(B13=6,"Sat",IF(B13=7,"Sun","")))))))</f>
        <v>Sun</v>
      </c>
      <c r="E13" s="141">
        <f t="shared" ref="E13:E28" si="2">+E12+1</f>
        <v>44472</v>
      </c>
      <c r="F13" s="142"/>
      <c r="G13" s="143"/>
      <c r="H13" s="152"/>
      <c r="I13" s="143"/>
      <c r="J13" s="145"/>
      <c r="K13" s="146"/>
    </row>
    <row r="14" spans="1:11" ht="22.5" customHeight="1" x14ac:dyDescent="0.25">
      <c r="A14" s="111">
        <f t="shared" si="0"/>
        <v>1</v>
      </c>
      <c r="B14" s="111">
        <f t="shared" si="1"/>
        <v>1</v>
      </c>
      <c r="C14" s="139"/>
      <c r="D14" s="132" t="str">
        <f t="shared" ref="D14:D41" si="3">IF(B14=1,"Mo",IF(B14=2,"Tue",IF(B14=3,"Wed",IF(B14=4,"Thu",IF(B14=5,"Fri",IF(B14=6,"Sat",IF(B14=7,"Sun","")))))))</f>
        <v>Mo</v>
      </c>
      <c r="E14" s="133">
        <f t="shared" si="2"/>
        <v>44473</v>
      </c>
      <c r="F14" s="134" t="s">
        <v>103</v>
      </c>
      <c r="G14" s="135">
        <v>9003</v>
      </c>
      <c r="H14" s="150" t="s">
        <v>104</v>
      </c>
      <c r="I14" s="143" t="s">
        <v>99</v>
      </c>
      <c r="J14" s="181">
        <v>9</v>
      </c>
      <c r="K14" s="138" t="s">
        <v>60</v>
      </c>
    </row>
    <row r="15" spans="1:11" ht="22.5" customHeight="1" x14ac:dyDescent="0.25">
      <c r="A15" s="111">
        <f t="shared" si="0"/>
        <v>1</v>
      </c>
      <c r="B15" s="111">
        <f t="shared" si="1"/>
        <v>2</v>
      </c>
      <c r="C15" s="139"/>
      <c r="D15" s="140" t="str">
        <f t="shared" si="3"/>
        <v>Tue</v>
      </c>
      <c r="E15" s="141">
        <f>+E14+1</f>
        <v>44474</v>
      </c>
      <c r="F15" s="142" t="str">
        <f t="shared" ref="F15:K15" si="4">F14</f>
        <v>TIME- 202157</v>
      </c>
      <c r="G15" s="143">
        <f t="shared" si="4"/>
        <v>9003</v>
      </c>
      <c r="H15" s="144" t="str">
        <f t="shared" si="4"/>
        <v>Etda Digital Platform Governance: CV Part / financial proposal</v>
      </c>
      <c r="I15" s="143" t="str">
        <f t="shared" si="4"/>
        <v>TIME</v>
      </c>
      <c r="J15" s="145">
        <v>9</v>
      </c>
      <c r="K15" s="146" t="str">
        <f t="shared" si="4"/>
        <v>S4</v>
      </c>
    </row>
    <row r="16" spans="1:11" ht="22.5" customHeight="1" x14ac:dyDescent="0.25">
      <c r="A16" s="111">
        <f t="shared" si="0"/>
        <v>1</v>
      </c>
      <c r="B16" s="111">
        <f t="shared" si="1"/>
        <v>3</v>
      </c>
      <c r="C16" s="139"/>
      <c r="D16" s="132" t="str">
        <f t="shared" si="3"/>
        <v>Wed</v>
      </c>
      <c r="E16" s="133">
        <f>+E15+1</f>
        <v>44475</v>
      </c>
      <c r="F16" s="142" t="str">
        <f t="shared" ref="F16" si="5">F15</f>
        <v>TIME- 202157</v>
      </c>
      <c r="G16" s="143">
        <f t="shared" ref="G16" si="6">G15</f>
        <v>9003</v>
      </c>
      <c r="H16" s="144" t="str">
        <f t="shared" ref="H16" si="7">H15</f>
        <v>Etda Digital Platform Governance: CV Part / financial proposal</v>
      </c>
      <c r="I16" s="143" t="str">
        <f t="shared" ref="I16" si="8">I15</f>
        <v>TIME</v>
      </c>
      <c r="J16" s="181">
        <v>9</v>
      </c>
      <c r="K16" s="146" t="str">
        <f t="shared" ref="K16" si="9">K15</f>
        <v>S4</v>
      </c>
    </row>
    <row r="17" spans="1:11" ht="22.5" customHeight="1" x14ac:dyDescent="0.25">
      <c r="A17" s="111">
        <f t="shared" si="0"/>
        <v>1</v>
      </c>
      <c r="B17" s="111">
        <f t="shared" si="1"/>
        <v>4</v>
      </c>
      <c r="C17" s="139"/>
      <c r="D17" s="140" t="str">
        <f t="shared" si="3"/>
        <v>Thu</v>
      </c>
      <c r="E17" s="141">
        <f>+E16+1</f>
        <v>44476</v>
      </c>
      <c r="F17" s="142" t="str">
        <f t="shared" ref="F17" si="10">F16</f>
        <v>TIME- 202157</v>
      </c>
      <c r="G17" s="143">
        <f t="shared" ref="G17" si="11">G16</f>
        <v>9003</v>
      </c>
      <c r="H17" s="144" t="str">
        <f t="shared" ref="H17" si="12">H16</f>
        <v>Etda Digital Platform Governance: CV Part / financial proposal</v>
      </c>
      <c r="I17" s="143" t="str">
        <f t="shared" ref="I17" si="13">I16</f>
        <v>TIME</v>
      </c>
      <c r="J17" s="145">
        <v>9</v>
      </c>
      <c r="K17" s="146" t="str">
        <f t="shared" ref="K17" si="14">K16</f>
        <v>S4</v>
      </c>
    </row>
    <row r="18" spans="1:11" ht="22.5" customHeight="1" x14ac:dyDescent="0.25">
      <c r="A18" s="111">
        <f t="shared" si="0"/>
        <v>1</v>
      </c>
      <c r="B18" s="111">
        <f t="shared" si="1"/>
        <v>5</v>
      </c>
      <c r="C18" s="139"/>
      <c r="D18" s="132" t="str">
        <f>IF(B18=1,"Mo",IF(B18=2,"Tue",IF(B18=3,"Wed",IF(B18=4,"Thu",IF(B18=5,"Fri",IF(B18=6,"Sat",IF(B18=7,"Sun","")))))))</f>
        <v>Fri</v>
      </c>
      <c r="E18" s="133">
        <f>+E17+1</f>
        <v>44477</v>
      </c>
      <c r="F18" s="46" t="s">
        <v>95</v>
      </c>
      <c r="G18" s="135">
        <v>9003</v>
      </c>
      <c r="H18" s="150" t="s">
        <v>96</v>
      </c>
      <c r="I18" s="135" t="s">
        <v>80</v>
      </c>
      <c r="J18" s="181">
        <v>9</v>
      </c>
      <c r="K18" s="138" t="s">
        <v>60</v>
      </c>
    </row>
    <row r="19" spans="1:11" ht="22.5" customHeight="1" x14ac:dyDescent="0.25">
      <c r="A19" s="111" t="str">
        <f t="shared" si="0"/>
        <v/>
      </c>
      <c r="B19" s="111">
        <f t="shared" si="1"/>
        <v>6</v>
      </c>
      <c r="C19" s="139"/>
      <c r="D19" s="140" t="str">
        <f>IF(B19=1,"Mo",IF(B19=2,"Tue",IF(B19=3,"Wed",IF(B19=4,"Thu",IF(B19=5,"Fri",IF(B19=6,"Sat",IF(B19=7,"Sun","")))))))</f>
        <v>Sat</v>
      </c>
      <c r="E19" s="141">
        <f>+E18+1</f>
        <v>44478</v>
      </c>
      <c r="F19" s="46" t="s">
        <v>95</v>
      </c>
      <c r="G19" s="135">
        <v>9003</v>
      </c>
      <c r="H19" s="150" t="s">
        <v>96</v>
      </c>
      <c r="I19" s="135" t="s">
        <v>80</v>
      </c>
      <c r="J19" s="145">
        <v>9</v>
      </c>
      <c r="K19" s="138" t="s">
        <v>60</v>
      </c>
    </row>
    <row r="20" spans="1:11" ht="22.5" customHeight="1" x14ac:dyDescent="0.25">
      <c r="A20" s="111" t="str">
        <f t="shared" si="0"/>
        <v/>
      </c>
      <c r="B20" s="111">
        <f t="shared" si="1"/>
        <v>7</v>
      </c>
      <c r="C20" s="139"/>
      <c r="D20" s="140" t="str">
        <f>IF(B20=1,"Mo",IF(B20=2,"Tue",IF(B20=3,"Wed",IF(B20=4,"Thu",IF(B20=5,"Fri",IF(B20=6,"Sat",IF(B20=7,"Sun","")))))))</f>
        <v>Sun</v>
      </c>
      <c r="E20" s="141">
        <f t="shared" si="2"/>
        <v>44479</v>
      </c>
      <c r="F20" s="142"/>
      <c r="G20" s="143"/>
      <c r="H20" s="152"/>
      <c r="I20" s="143"/>
      <c r="J20" s="145"/>
      <c r="K20" s="146"/>
    </row>
    <row r="21" spans="1:11" ht="22.5" customHeight="1" x14ac:dyDescent="0.25">
      <c r="A21" s="111">
        <f t="shared" si="0"/>
        <v>1</v>
      </c>
      <c r="B21" s="111">
        <f t="shared" si="1"/>
        <v>1</v>
      </c>
      <c r="C21" s="139"/>
      <c r="D21" s="132" t="str">
        <f t="shared" si="3"/>
        <v>Mo</v>
      </c>
      <c r="E21" s="133">
        <f t="shared" si="2"/>
        <v>44480</v>
      </c>
      <c r="F21" s="46" t="s">
        <v>95</v>
      </c>
      <c r="G21" s="135">
        <v>9003</v>
      </c>
      <c r="H21" s="150" t="s">
        <v>96</v>
      </c>
      <c r="I21" s="135" t="s">
        <v>99</v>
      </c>
      <c r="J21" s="178">
        <v>10</v>
      </c>
      <c r="K21" s="138" t="s">
        <v>60</v>
      </c>
    </row>
    <row r="22" spans="1:11" ht="22.5" customHeight="1" x14ac:dyDescent="0.25">
      <c r="A22" s="111">
        <f t="shared" si="0"/>
        <v>1</v>
      </c>
      <c r="B22" s="111">
        <f t="shared" si="1"/>
        <v>2</v>
      </c>
      <c r="C22" s="139"/>
      <c r="D22" s="140" t="str">
        <f t="shared" si="3"/>
        <v>Tue</v>
      </c>
      <c r="E22" s="141">
        <f>+E21+1</f>
        <v>44481</v>
      </c>
      <c r="F22" s="142" t="s">
        <v>100</v>
      </c>
      <c r="G22" s="143">
        <v>9003</v>
      </c>
      <c r="H22" s="144" t="s">
        <v>107</v>
      </c>
      <c r="I22" s="135" t="s">
        <v>99</v>
      </c>
      <c r="J22" s="145">
        <v>10</v>
      </c>
      <c r="K22" s="146" t="s">
        <v>60</v>
      </c>
    </row>
    <row r="23" spans="1:11" ht="22.5" customHeight="1" x14ac:dyDescent="0.25">
      <c r="A23" s="111">
        <f t="shared" si="0"/>
        <v>1</v>
      </c>
      <c r="B23" s="111">
        <f t="shared" si="1"/>
        <v>3</v>
      </c>
      <c r="C23" s="139"/>
      <c r="D23" s="132" t="str">
        <f t="shared" si="3"/>
        <v>Wed</v>
      </c>
      <c r="E23" s="133">
        <f>+E22+1</f>
        <v>44482</v>
      </c>
      <c r="F23" s="142" t="str">
        <f t="shared" ref="F23" si="15">F22</f>
        <v>TIME-202135</v>
      </c>
      <c r="G23" s="143">
        <f t="shared" ref="G23" si="16">G22</f>
        <v>9003</v>
      </c>
      <c r="H23" s="144" t="str">
        <f t="shared" ref="H23" si="17">H22</f>
        <v>BAAC New Business: Company Profile / Project Ref.</v>
      </c>
      <c r="I23" s="135" t="s">
        <v>99</v>
      </c>
      <c r="J23" s="145">
        <v>9</v>
      </c>
      <c r="K23" s="146" t="str">
        <f t="shared" ref="K23" si="18">K22</f>
        <v>S4</v>
      </c>
    </row>
    <row r="24" spans="1:11" ht="22.5" customHeight="1" x14ac:dyDescent="0.25">
      <c r="A24" s="111">
        <f t="shared" si="0"/>
        <v>1</v>
      </c>
      <c r="B24" s="111">
        <f t="shared" si="1"/>
        <v>4</v>
      </c>
      <c r="C24" s="139"/>
      <c r="D24" s="140" t="str">
        <f t="shared" si="3"/>
        <v>Thu</v>
      </c>
      <c r="E24" s="141">
        <f>+E23+1</f>
        <v>44483</v>
      </c>
      <c r="F24" s="142" t="s">
        <v>106</v>
      </c>
      <c r="G24" s="143">
        <v>9003</v>
      </c>
      <c r="H24" s="144" t="s">
        <v>101</v>
      </c>
      <c r="I24" s="143" t="s">
        <v>80</v>
      </c>
      <c r="J24" s="145">
        <v>9</v>
      </c>
      <c r="K24" s="146" t="s">
        <v>60</v>
      </c>
    </row>
    <row r="25" spans="1:11" ht="22.5" customHeight="1" x14ac:dyDescent="0.25">
      <c r="A25" s="111">
        <f t="shared" si="0"/>
        <v>1</v>
      </c>
      <c r="B25" s="111">
        <f t="shared" si="1"/>
        <v>5</v>
      </c>
      <c r="C25" s="139"/>
      <c r="D25" s="132" t="str">
        <f t="shared" si="3"/>
        <v>Fri</v>
      </c>
      <c r="E25" s="133">
        <f>+E24+1</f>
        <v>44484</v>
      </c>
      <c r="F25" s="142" t="str">
        <f t="shared" ref="F25" si="19">F24</f>
        <v>TIME-202136</v>
      </c>
      <c r="G25" s="143">
        <v>9003</v>
      </c>
      <c r="H25" s="144" t="str">
        <f t="shared" ref="H25" si="20">H24</f>
        <v>BAAC New Business: Contact with expert / Seeking for expert/ project pre-kick off</v>
      </c>
      <c r="I25" s="143" t="str">
        <f t="shared" ref="I25" si="21">I24</f>
        <v>WFH</v>
      </c>
      <c r="J25" s="145">
        <v>9</v>
      </c>
      <c r="K25" s="146" t="str">
        <f>K24</f>
        <v>S4</v>
      </c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39"/>
      <c r="D26" s="140" t="str">
        <f t="shared" si="3"/>
        <v>Sat</v>
      </c>
      <c r="E26" s="141">
        <f>+E25+1</f>
        <v>44485</v>
      </c>
      <c r="F26" s="142"/>
      <c r="G26" s="143"/>
      <c r="H26" s="144"/>
      <c r="I26" s="143"/>
      <c r="J26" s="145"/>
      <c r="K26" s="146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39"/>
      <c r="D27" s="140" t="str">
        <f t="shared" si="3"/>
        <v>Sun</v>
      </c>
      <c r="E27" s="141">
        <f t="shared" si="2"/>
        <v>44486</v>
      </c>
      <c r="F27" s="142"/>
      <c r="G27" s="143"/>
      <c r="H27" s="144"/>
      <c r="I27" s="143"/>
      <c r="J27" s="145"/>
      <c r="K27" s="146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39"/>
      <c r="D28" s="132" t="str">
        <f t="shared" si="3"/>
        <v>Mo</v>
      </c>
      <c r="E28" s="133">
        <f t="shared" si="2"/>
        <v>44487</v>
      </c>
      <c r="F28" s="134" t="s">
        <v>106</v>
      </c>
      <c r="G28" s="135">
        <v>9003</v>
      </c>
      <c r="H28" s="150" t="s">
        <v>108</v>
      </c>
      <c r="I28" s="135" t="s">
        <v>80</v>
      </c>
      <c r="J28" s="137">
        <v>9</v>
      </c>
      <c r="K28" s="138" t="s">
        <v>60</v>
      </c>
    </row>
    <row r="29" spans="1:11" ht="22.5" customHeight="1" x14ac:dyDescent="0.25">
      <c r="A29" s="111">
        <f t="shared" si="0"/>
        <v>1</v>
      </c>
      <c r="B29" s="111">
        <f t="shared" si="1"/>
        <v>2</v>
      </c>
      <c r="C29" s="139"/>
      <c r="D29" s="140" t="str">
        <f t="shared" si="3"/>
        <v>Tue</v>
      </c>
      <c r="E29" s="141">
        <f>+E28+1</f>
        <v>44488</v>
      </c>
      <c r="F29" s="134"/>
      <c r="G29" s="135">
        <v>9004</v>
      </c>
      <c r="H29" s="150" t="s">
        <v>109</v>
      </c>
      <c r="I29" s="135" t="s">
        <v>80</v>
      </c>
      <c r="J29" s="137">
        <v>9</v>
      </c>
      <c r="K29" s="138" t="s">
        <v>60</v>
      </c>
    </row>
    <row r="30" spans="1:11" ht="22.5" customHeight="1" x14ac:dyDescent="0.25">
      <c r="A30" s="111">
        <f t="shared" si="0"/>
        <v>1</v>
      </c>
      <c r="B30" s="111">
        <f t="shared" si="1"/>
        <v>3</v>
      </c>
      <c r="C30" s="139"/>
      <c r="D30" s="132" t="str">
        <f t="shared" si="3"/>
        <v>Wed</v>
      </c>
      <c r="E30" s="133">
        <f>+E29+1</f>
        <v>44489</v>
      </c>
      <c r="F30" s="134" t="s">
        <v>106</v>
      </c>
      <c r="G30" s="135">
        <v>9003</v>
      </c>
      <c r="H30" s="150" t="s">
        <v>108</v>
      </c>
      <c r="I30" s="135" t="s">
        <v>80</v>
      </c>
      <c r="J30" s="137">
        <v>8</v>
      </c>
      <c r="K30" s="138" t="s">
        <v>60</v>
      </c>
    </row>
    <row r="31" spans="1:11" ht="22.5" customHeight="1" x14ac:dyDescent="0.25">
      <c r="A31" s="111">
        <f t="shared" si="0"/>
        <v>1</v>
      </c>
      <c r="B31" s="111">
        <f t="shared" si="1"/>
        <v>4</v>
      </c>
      <c r="C31" s="139"/>
      <c r="D31" s="140" t="str">
        <f t="shared" si="3"/>
        <v>Thu</v>
      </c>
      <c r="E31" s="141">
        <f>+E30+1</f>
        <v>44490</v>
      </c>
      <c r="F31" s="134" t="s">
        <v>110</v>
      </c>
      <c r="G31" s="135">
        <v>9003</v>
      </c>
      <c r="H31" s="150" t="s">
        <v>111</v>
      </c>
      <c r="I31" s="135" t="s">
        <v>80</v>
      </c>
      <c r="J31" s="137">
        <v>8</v>
      </c>
      <c r="K31" s="138" t="s">
        <v>63</v>
      </c>
    </row>
    <row r="32" spans="1:11" ht="22.5" customHeight="1" x14ac:dyDescent="0.25">
      <c r="A32" s="111">
        <f t="shared" si="0"/>
        <v>1</v>
      </c>
      <c r="B32" s="111">
        <f t="shared" si="1"/>
        <v>5</v>
      </c>
      <c r="C32" s="139"/>
      <c r="D32" s="132" t="str">
        <f t="shared" si="3"/>
        <v>Fri</v>
      </c>
      <c r="E32" s="133">
        <f>+E31+1</f>
        <v>44491</v>
      </c>
      <c r="F32" s="134"/>
      <c r="G32" s="135">
        <v>9014</v>
      </c>
      <c r="H32" s="150" t="s">
        <v>13</v>
      </c>
      <c r="I32" s="135"/>
      <c r="J32" s="137"/>
      <c r="K32" s="138"/>
    </row>
    <row r="33" spans="1:11" ht="22.5" customHeight="1" x14ac:dyDescent="0.25">
      <c r="A33" s="111" t="str">
        <f t="shared" si="0"/>
        <v/>
      </c>
      <c r="B33" s="111">
        <f t="shared" si="1"/>
        <v>6</v>
      </c>
      <c r="C33" s="139"/>
      <c r="D33" s="140" t="str">
        <f t="shared" si="3"/>
        <v>Sat</v>
      </c>
      <c r="E33" s="141">
        <f>+E32+1</f>
        <v>44492</v>
      </c>
      <c r="F33" s="142"/>
      <c r="G33" s="143"/>
      <c r="H33" s="152"/>
      <c r="I33" s="143"/>
      <c r="J33" s="145"/>
      <c r="K33" s="146"/>
    </row>
    <row r="34" spans="1:11" ht="22.5" customHeight="1" x14ac:dyDescent="0.25">
      <c r="A34" s="111" t="str">
        <f t="shared" si="0"/>
        <v/>
      </c>
      <c r="B34" s="111">
        <f t="shared" si="1"/>
        <v>7</v>
      </c>
      <c r="C34" s="139"/>
      <c r="D34" s="140" t="str">
        <f t="shared" si="3"/>
        <v>Sun</v>
      </c>
      <c r="E34" s="141">
        <f t="shared" ref="E34:E35" si="22">+E33+1</f>
        <v>44493</v>
      </c>
      <c r="F34" s="142"/>
      <c r="G34" s="143"/>
      <c r="H34" s="144"/>
      <c r="I34" s="143"/>
      <c r="J34" s="145"/>
      <c r="K34" s="146"/>
    </row>
    <row r="35" spans="1:11" ht="22.5" customHeight="1" x14ac:dyDescent="0.25">
      <c r="A35" s="111">
        <f t="shared" si="0"/>
        <v>1</v>
      </c>
      <c r="B35" s="111">
        <f t="shared" si="1"/>
        <v>1</v>
      </c>
      <c r="C35" s="139"/>
      <c r="D35" s="132" t="str">
        <f t="shared" si="3"/>
        <v>Mo</v>
      </c>
      <c r="E35" s="133">
        <f t="shared" si="22"/>
        <v>44494</v>
      </c>
      <c r="F35" s="134" t="s">
        <v>106</v>
      </c>
      <c r="G35" s="135">
        <v>9003</v>
      </c>
      <c r="H35" s="150" t="s">
        <v>112</v>
      </c>
      <c r="I35" s="135" t="s">
        <v>80</v>
      </c>
      <c r="J35" s="137">
        <v>9</v>
      </c>
      <c r="K35" s="138" t="s">
        <v>60</v>
      </c>
    </row>
    <row r="36" spans="1:11" ht="22.5" customHeight="1" x14ac:dyDescent="0.25">
      <c r="A36" s="111">
        <f t="shared" si="0"/>
        <v>1</v>
      </c>
      <c r="B36" s="111">
        <f t="shared" si="1"/>
        <v>2</v>
      </c>
      <c r="C36" s="139"/>
      <c r="D36" s="140" t="str">
        <f t="shared" si="3"/>
        <v>Tue</v>
      </c>
      <c r="E36" s="141">
        <f>+E35+1</f>
        <v>44495</v>
      </c>
      <c r="F36" s="142" t="s">
        <v>106</v>
      </c>
      <c r="G36" s="143">
        <v>9003</v>
      </c>
      <c r="H36" s="144" t="s">
        <v>113</v>
      </c>
      <c r="I36" s="143" t="s">
        <v>80</v>
      </c>
      <c r="J36" s="145">
        <v>8</v>
      </c>
      <c r="K36" s="146" t="s">
        <v>60</v>
      </c>
    </row>
    <row r="37" spans="1:11" ht="22.5" customHeight="1" x14ac:dyDescent="0.25">
      <c r="A37" s="111">
        <f t="shared" si="0"/>
        <v>1</v>
      </c>
      <c r="B37" s="111">
        <f t="shared" si="1"/>
        <v>3</v>
      </c>
      <c r="C37" s="139"/>
      <c r="D37" s="132" t="str">
        <f t="shared" si="3"/>
        <v>Wed</v>
      </c>
      <c r="E37" s="133">
        <f>+E36+1</f>
        <v>44496</v>
      </c>
      <c r="F37" s="135" t="s">
        <v>90</v>
      </c>
      <c r="G37" s="135">
        <v>9003</v>
      </c>
      <c r="H37" s="150" t="s">
        <v>114</v>
      </c>
      <c r="I37" s="135" t="s">
        <v>80</v>
      </c>
      <c r="J37" s="178">
        <v>8</v>
      </c>
      <c r="K37" s="138" t="s">
        <v>60</v>
      </c>
    </row>
    <row r="38" spans="1:11" ht="22.5" customHeight="1" x14ac:dyDescent="0.25">
      <c r="A38" s="111">
        <f t="shared" si="0"/>
        <v>1</v>
      </c>
      <c r="B38" s="111">
        <f t="shared" si="1"/>
        <v>4</v>
      </c>
      <c r="C38" s="139"/>
      <c r="D38" s="140" t="str">
        <f t="shared" si="3"/>
        <v>Thu</v>
      </c>
      <c r="E38" s="141">
        <f>+E37+1</f>
        <v>44497</v>
      </c>
      <c r="F38" s="135" t="s">
        <v>115</v>
      </c>
      <c r="G38" s="135">
        <v>9003</v>
      </c>
      <c r="H38" s="150" t="s">
        <v>114</v>
      </c>
      <c r="I38" s="135" t="s">
        <v>80</v>
      </c>
      <c r="J38" s="178">
        <v>9</v>
      </c>
      <c r="K38" s="138" t="s">
        <v>60</v>
      </c>
    </row>
    <row r="39" spans="1:11" ht="22.5" customHeight="1" x14ac:dyDescent="0.25">
      <c r="A39" s="111">
        <f t="shared" si="0"/>
        <v>1</v>
      </c>
      <c r="B39" s="111">
        <f>WEEKDAY(E38+1,2)</f>
        <v>5</v>
      </c>
      <c r="C39" s="139"/>
      <c r="D39" s="132" t="str">
        <f>IF(B39=1,"Mo",IF(B39=2,"Tue",IF(B39=3,"Wed",IF(B39=4,"Thu",IF(B39=5,"Fri",IF(B39=6,"Sat",IF(B39=7,"Sun","")))))))</f>
        <v>Fri</v>
      </c>
      <c r="E39" s="133">
        <f>IF(MONTH(E38+1)&gt;MONTH(E38),"",E38+1)</f>
        <v>44498</v>
      </c>
      <c r="F39" s="135" t="s">
        <v>116</v>
      </c>
      <c r="G39" s="135">
        <v>9003</v>
      </c>
      <c r="H39" s="150" t="s">
        <v>114</v>
      </c>
      <c r="I39" s="135" t="s">
        <v>80</v>
      </c>
      <c r="J39" s="178">
        <v>10</v>
      </c>
      <c r="K39" s="138" t="s">
        <v>66</v>
      </c>
    </row>
    <row r="40" spans="1:11" ht="22.5" customHeight="1" x14ac:dyDescent="0.25">
      <c r="A40" s="111" t="str">
        <f t="shared" si="0"/>
        <v/>
      </c>
      <c r="B40" s="111">
        <v>6</v>
      </c>
      <c r="C40" s="139"/>
      <c r="D40" s="140" t="str">
        <f>IF(B40=1,"Mo",IF(B40=2,"Tue",IF(B40=3,"Wed",IF(B40=4,"Thu",IF(B40=5,"Fri",IF(B40=6,"Sat",IF(B40=7,"Sun","")))))))</f>
        <v>Sat</v>
      </c>
      <c r="E40" s="141">
        <f>IF(MONTH(E39+1)&gt;MONTH(E39),"",E39+1)</f>
        <v>44499</v>
      </c>
      <c r="F40" s="142"/>
      <c r="G40" s="143"/>
      <c r="H40" s="152"/>
      <c r="I40" s="143"/>
      <c r="J40" s="145"/>
      <c r="K40" s="146"/>
    </row>
    <row r="41" spans="1:11" ht="22.5" customHeight="1" thickBot="1" x14ac:dyDescent="0.3">
      <c r="A41" s="111" t="str">
        <f t="shared" si="0"/>
        <v/>
      </c>
      <c r="B41" s="111">
        <v>7</v>
      </c>
      <c r="C41" s="139"/>
      <c r="D41" s="197" t="str">
        <f t="shared" si="3"/>
        <v>Sun</v>
      </c>
      <c r="E41" s="186">
        <f>IF(MONTH(E40+1)&gt;MONTH(E40),"",E40+1)</f>
        <v>44500</v>
      </c>
      <c r="F41" s="187"/>
      <c r="G41" s="188"/>
      <c r="H41" s="189"/>
      <c r="I41" s="188"/>
      <c r="J41" s="198"/>
      <c r="K41" s="190"/>
    </row>
    <row r="42" spans="1:11" ht="30" customHeight="1" x14ac:dyDescent="0.25"/>
    <row r="43" spans="1:11" ht="30" customHeight="1" x14ac:dyDescent="0.25"/>
    <row r="44" spans="1:11" ht="30" customHeight="1" x14ac:dyDescent="0.25"/>
    <row r="45" spans="1:11" ht="30" customHeight="1" x14ac:dyDescent="0.25"/>
    <row r="46" spans="1:11" ht="30" customHeight="1" x14ac:dyDescent="0.25"/>
    <row r="47" spans="1:11" ht="30" customHeight="1" x14ac:dyDescent="0.25"/>
    <row r="48" spans="1:11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</sheetData>
  <mergeCells count="2">
    <mergeCell ref="D1:K1"/>
    <mergeCell ref="D4:E4"/>
  </mergeCells>
  <phoneticPr fontId="15" type="noConversion"/>
  <conditionalFormatting sqref="C11:C39">
    <cfRule type="expression" dxfId="168" priority="67" stopIfTrue="1">
      <formula>IF($A11=1,B11,)</formula>
    </cfRule>
    <cfRule type="expression" dxfId="167" priority="68" stopIfTrue="1">
      <formula>IF($A11="",B11,)</formula>
    </cfRule>
  </conditionalFormatting>
  <conditionalFormatting sqref="E11">
    <cfRule type="expression" dxfId="166" priority="69" stopIfTrue="1">
      <formula>IF($A11="",B11,"")</formula>
    </cfRule>
  </conditionalFormatting>
  <conditionalFormatting sqref="E12:E39">
    <cfRule type="expression" dxfId="165" priority="70" stopIfTrue="1">
      <formula>IF($A12&lt;&gt;1,B12,"")</formula>
    </cfRule>
  </conditionalFormatting>
  <conditionalFormatting sqref="D11:D39">
    <cfRule type="expression" dxfId="164" priority="71" stopIfTrue="1">
      <formula>IF($A11="",B11,)</formula>
    </cfRule>
  </conditionalFormatting>
  <conditionalFormatting sqref="G12 G15 G20 G26:G28 G30:G34 G36">
    <cfRule type="expression" dxfId="163" priority="72" stopIfTrue="1">
      <formula>#REF!="Freelancer"</formula>
    </cfRule>
    <cfRule type="expression" dxfId="162" priority="73" stopIfTrue="1">
      <formula>#REF!="DTC Int. Staff"</formula>
    </cfRule>
  </conditionalFormatting>
  <conditionalFormatting sqref="G20 G26:G28 G32:G34">
    <cfRule type="expression" dxfId="161" priority="65" stopIfTrue="1">
      <formula>$F$5="Freelancer"</formula>
    </cfRule>
    <cfRule type="expression" dxfId="160" priority="66" stopIfTrue="1">
      <formula>$F$5="DTC Int. Staff"</formula>
    </cfRule>
  </conditionalFormatting>
  <conditionalFormatting sqref="G12">
    <cfRule type="expression" dxfId="159" priority="63" stopIfTrue="1">
      <formula>#REF!="Freelancer"</formula>
    </cfRule>
    <cfRule type="expression" dxfId="158" priority="64" stopIfTrue="1">
      <formula>#REF!="DTC Int. Staff"</formula>
    </cfRule>
  </conditionalFormatting>
  <conditionalFormatting sqref="G12">
    <cfRule type="expression" dxfId="157" priority="61" stopIfTrue="1">
      <formula>$F$5="Freelancer"</formula>
    </cfRule>
    <cfRule type="expression" dxfId="156" priority="62" stopIfTrue="1">
      <formula>$F$5="DTC Int. Staff"</formula>
    </cfRule>
  </conditionalFormatting>
  <conditionalFormatting sqref="G13">
    <cfRule type="expression" dxfId="155" priority="59" stopIfTrue="1">
      <formula>#REF!="Freelancer"</formula>
    </cfRule>
    <cfRule type="expression" dxfId="154" priority="60" stopIfTrue="1">
      <formula>#REF!="DTC Int. Staff"</formula>
    </cfRule>
  </conditionalFormatting>
  <conditionalFormatting sqref="G13">
    <cfRule type="expression" dxfId="153" priority="57" stopIfTrue="1">
      <formula>$F$5="Freelancer"</formula>
    </cfRule>
    <cfRule type="expression" dxfId="152" priority="58" stopIfTrue="1">
      <formula>$F$5="DTC Int. Staff"</formula>
    </cfRule>
  </conditionalFormatting>
  <conditionalFormatting sqref="C41">
    <cfRule type="expression" dxfId="151" priority="54" stopIfTrue="1">
      <formula>IF($A41=1,B41,)</formula>
    </cfRule>
    <cfRule type="expression" dxfId="150" priority="55" stopIfTrue="1">
      <formula>IF($A41="",B41,)</formula>
    </cfRule>
  </conditionalFormatting>
  <conditionalFormatting sqref="D41">
    <cfRule type="expression" dxfId="149" priority="56" stopIfTrue="1">
      <formula>IF($A41="",B41,)</formula>
    </cfRule>
  </conditionalFormatting>
  <conditionalFormatting sqref="C40">
    <cfRule type="expression" dxfId="148" priority="51" stopIfTrue="1">
      <formula>IF($A40=1,B40,)</formula>
    </cfRule>
    <cfRule type="expression" dxfId="147" priority="52" stopIfTrue="1">
      <formula>IF($A40="",B40,)</formula>
    </cfRule>
  </conditionalFormatting>
  <conditionalFormatting sqref="D40">
    <cfRule type="expression" dxfId="146" priority="53" stopIfTrue="1">
      <formula>IF($A40="",B40,)</formula>
    </cfRule>
  </conditionalFormatting>
  <conditionalFormatting sqref="E40">
    <cfRule type="expression" dxfId="145" priority="50" stopIfTrue="1">
      <formula>IF($A40&lt;&gt;1,B40,"")</formula>
    </cfRule>
  </conditionalFormatting>
  <conditionalFormatting sqref="E41">
    <cfRule type="expression" dxfId="144" priority="49" stopIfTrue="1">
      <formula>IF($A41&lt;&gt;1,B41,"")</formula>
    </cfRule>
  </conditionalFormatting>
  <conditionalFormatting sqref="G11">
    <cfRule type="expression" dxfId="143" priority="39" stopIfTrue="1">
      <formula>$F$5="Freelancer"</formula>
    </cfRule>
    <cfRule type="expression" dxfId="142" priority="40" stopIfTrue="1">
      <formula>$F$5="DTC Int. Staff"</formula>
    </cfRule>
  </conditionalFormatting>
  <conditionalFormatting sqref="G11">
    <cfRule type="expression" dxfId="141" priority="41" stopIfTrue="1">
      <formula>#REF!="Freelancer"</formula>
    </cfRule>
    <cfRule type="expression" dxfId="140" priority="42" stopIfTrue="1">
      <formula>#REF!="DTC Int. Staff"</formula>
    </cfRule>
  </conditionalFormatting>
  <conditionalFormatting sqref="G16:G17">
    <cfRule type="expression" dxfId="139" priority="37" stopIfTrue="1">
      <formula>#REF!="Freelancer"</formula>
    </cfRule>
    <cfRule type="expression" dxfId="138" priority="38" stopIfTrue="1">
      <formula>#REF!="DTC Int. Staff"</formula>
    </cfRule>
  </conditionalFormatting>
  <conditionalFormatting sqref="G19">
    <cfRule type="expression" dxfId="137" priority="27" stopIfTrue="1">
      <formula>$F$5="Freelancer"</formula>
    </cfRule>
    <cfRule type="expression" dxfId="136" priority="28" stopIfTrue="1">
      <formula>$F$5="DTC Int. Staff"</formula>
    </cfRule>
  </conditionalFormatting>
  <conditionalFormatting sqref="G19">
    <cfRule type="expression" dxfId="135" priority="29" stopIfTrue="1">
      <formula>#REF!="Freelancer"</formula>
    </cfRule>
    <cfRule type="expression" dxfId="134" priority="30" stopIfTrue="1">
      <formula>#REF!="DTC Int. Staff"</formula>
    </cfRule>
  </conditionalFormatting>
  <conditionalFormatting sqref="G21">
    <cfRule type="expression" dxfId="133" priority="23" stopIfTrue="1">
      <formula>$F$5="Freelancer"</formula>
    </cfRule>
    <cfRule type="expression" dxfId="132" priority="24" stopIfTrue="1">
      <formula>$F$5="DTC Int. Staff"</formula>
    </cfRule>
  </conditionalFormatting>
  <conditionalFormatting sqref="G21">
    <cfRule type="expression" dxfId="131" priority="25" stopIfTrue="1">
      <formula>#REF!="Freelancer"</formula>
    </cfRule>
    <cfRule type="expression" dxfId="130" priority="26" stopIfTrue="1">
      <formula>#REF!="DTC Int. Staff"</formula>
    </cfRule>
  </conditionalFormatting>
  <conditionalFormatting sqref="G23 G25">
    <cfRule type="expression" dxfId="129" priority="15" stopIfTrue="1">
      <formula>#REF!="Freelancer"</formula>
    </cfRule>
    <cfRule type="expression" dxfId="128" priority="16" stopIfTrue="1">
      <formula>#REF!="DTC Int. Staff"</formula>
    </cfRule>
  </conditionalFormatting>
  <conditionalFormatting sqref="G22 G24">
    <cfRule type="expression" dxfId="127" priority="17" stopIfTrue="1">
      <formula>#REF!="Freelancer"</formula>
    </cfRule>
    <cfRule type="expression" dxfId="126" priority="18" stopIfTrue="1">
      <formula>#REF!="DTC Int. Staff"</formula>
    </cfRule>
  </conditionalFormatting>
  <conditionalFormatting sqref="G29">
    <cfRule type="expression" dxfId="125" priority="13" stopIfTrue="1">
      <formula>#REF!="Freelancer"</formula>
    </cfRule>
    <cfRule type="expression" dxfId="124" priority="14" stopIfTrue="1">
      <formula>#REF!="DTC Int. Staff"</formula>
    </cfRule>
  </conditionalFormatting>
  <conditionalFormatting sqref="G29">
    <cfRule type="expression" dxfId="123" priority="11" stopIfTrue="1">
      <formula>$F$5="Freelancer"</formula>
    </cfRule>
    <cfRule type="expression" dxfId="122" priority="12" stopIfTrue="1">
      <formula>$F$5="DTC Int. Staff"</formula>
    </cfRule>
  </conditionalFormatting>
  <conditionalFormatting sqref="G35">
    <cfRule type="expression" dxfId="121" priority="9" stopIfTrue="1">
      <formula>#REF!="Freelancer"</formula>
    </cfRule>
    <cfRule type="expression" dxfId="120" priority="10" stopIfTrue="1">
      <formula>#REF!="DTC Int. Staff"</formula>
    </cfRule>
  </conditionalFormatting>
  <conditionalFormatting sqref="G37:G39">
    <cfRule type="expression" dxfId="119" priority="5" stopIfTrue="1">
      <formula>$F$5="Freelancer"</formula>
    </cfRule>
    <cfRule type="expression" dxfId="118" priority="6" stopIfTrue="1">
      <formula>$F$5="DTC Int. Staff"</formula>
    </cfRule>
  </conditionalFormatting>
  <conditionalFormatting sqref="G37:G39">
    <cfRule type="expression" dxfId="117" priority="7" stopIfTrue="1">
      <formula>#REF!="Freelancer"</formula>
    </cfRule>
    <cfRule type="expression" dxfId="116" priority="8" stopIfTrue="1">
      <formula>#REF!="DTC Int. Staff"</formula>
    </cfRule>
  </conditionalFormatting>
  <conditionalFormatting sqref="G18">
    <cfRule type="expression" dxfId="115" priority="1" stopIfTrue="1">
      <formula>$F$5="Freelancer"</formula>
    </cfRule>
    <cfRule type="expression" dxfId="114" priority="2" stopIfTrue="1">
      <formula>$F$5="DTC Int. Staff"</formula>
    </cfRule>
  </conditionalFormatting>
  <conditionalFormatting sqref="G18">
    <cfRule type="expression" dxfId="113" priority="3" stopIfTrue="1">
      <formula>#REF!="Freelancer"</formula>
    </cfRule>
    <cfRule type="expression" dxfId="112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196"/>
  <sheetViews>
    <sheetView showGridLines="0" topLeftCell="D16" zoomScale="71" zoomScaleNormal="71" workbookViewId="0">
      <selection activeCell="F24" sqref="F24:G24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63" t="s">
        <v>5</v>
      </c>
      <c r="E1" s="264"/>
      <c r="F1" s="264"/>
      <c r="G1" s="264"/>
      <c r="H1" s="264"/>
      <c r="I1" s="264"/>
      <c r="J1" s="265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66" t="s">
        <v>8</v>
      </c>
      <c r="E4" s="267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SUM(J10:J106)</f>
        <v>186</v>
      </c>
      <c r="J8" s="123">
        <f>I8/8</f>
        <v>23.25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11</v>
      </c>
      <c r="C10" s="161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99" t="s">
        <v>2</v>
      </c>
      <c r="K10" s="167" t="s">
        <v>50</v>
      </c>
    </row>
    <row r="11" spans="1:11" ht="22.5" customHeight="1" x14ac:dyDescent="0.25">
      <c r="A11" s="111">
        <f t="shared" ref="A11:A43" si="0">IF(OR(C11="f",C11="u",C11="F",C11="U"),"",IF(OR(B11=1,B11=2,B11=3,B11=4,B11=5),1,""))</f>
        <v>1</v>
      </c>
      <c r="B11" s="111">
        <f t="shared" ref="B11:B40" si="1">WEEKDAY(E11,2)</f>
        <v>1</v>
      </c>
      <c r="C11" s="168"/>
      <c r="D11" s="180" t="str">
        <f>IF(B11=1,"Mo",IF(B11=2,"Tue",IF(B11=3,"Wed",IF(B11=4,"Thu",IF(B11=5,"Fri",IF(B11=6,"Sat",IF(B11=7,"Sun","")))))))</f>
        <v>Mo</v>
      </c>
      <c r="E11" s="141">
        <f>+D10</f>
        <v>44501</v>
      </c>
      <c r="F11" s="142" t="s">
        <v>106</v>
      </c>
      <c r="G11" s="143">
        <v>9003</v>
      </c>
      <c r="H11" s="144" t="s">
        <v>117</v>
      </c>
      <c r="I11" s="143" t="s">
        <v>99</v>
      </c>
      <c r="J11" s="181">
        <v>9</v>
      </c>
      <c r="K11" s="175" t="s">
        <v>60</v>
      </c>
    </row>
    <row r="12" spans="1:11" ht="22.5" customHeight="1" x14ac:dyDescent="0.25">
      <c r="B12" s="111">
        <f t="shared" si="1"/>
        <v>2</v>
      </c>
      <c r="C12" s="176"/>
      <c r="D12" s="177" t="str">
        <f>IF(B12=1,"Mo",IF(B12=2,"Tue",IF(B12=3,"Wed",IF(B12=4,"Thu",IF(B12=5,"Fri",IF(B12=6,"Sat",IF(B12=7,"Sun","")))))))</f>
        <v>Tue</v>
      </c>
      <c r="E12" s="133">
        <f>+E11+1</f>
        <v>44502</v>
      </c>
      <c r="F12" s="210" t="s">
        <v>106</v>
      </c>
      <c r="G12" s="211">
        <v>9003</v>
      </c>
      <c r="H12" s="212" t="s">
        <v>118</v>
      </c>
      <c r="I12" s="143" t="s">
        <v>99</v>
      </c>
      <c r="J12" s="178">
        <v>4</v>
      </c>
      <c r="K12" s="175" t="s">
        <v>60</v>
      </c>
    </row>
    <row r="13" spans="1:11" ht="22.5" customHeight="1" x14ac:dyDescent="0.25">
      <c r="C13" s="176"/>
      <c r="D13" s="177" t="str">
        <f>D12</f>
        <v>Tue</v>
      </c>
      <c r="E13" s="133">
        <f>E12</f>
        <v>44502</v>
      </c>
      <c r="F13" s="134" t="s">
        <v>119</v>
      </c>
      <c r="G13" s="135">
        <v>9003</v>
      </c>
      <c r="H13" s="150" t="s">
        <v>120</v>
      </c>
      <c r="I13" s="143" t="s">
        <v>99</v>
      </c>
      <c r="J13" s="178">
        <v>5</v>
      </c>
      <c r="K13" s="175" t="s">
        <v>60</v>
      </c>
    </row>
    <row r="14" spans="1:11" ht="22.5" customHeight="1" x14ac:dyDescent="0.25">
      <c r="B14" s="111">
        <f t="shared" si="1"/>
        <v>3</v>
      </c>
      <c r="C14" s="176"/>
      <c r="D14" s="180" t="str">
        <f>IF(B14=1,"Mo",IF(B14=2,"Tue",IF(B14=3,"Wed",IF(B14=4,"Thu",IF(B14=5,"Fri",IF(B14=6,"Sat",IF(B14=7,"Sun","")))))))</f>
        <v>Wed</v>
      </c>
      <c r="E14" s="141">
        <f>+E12+1</f>
        <v>44503</v>
      </c>
      <c r="F14" s="210" t="s">
        <v>106</v>
      </c>
      <c r="G14" s="211">
        <v>9003</v>
      </c>
      <c r="H14" s="212" t="s">
        <v>121</v>
      </c>
      <c r="I14" s="143" t="s">
        <v>99</v>
      </c>
      <c r="J14" s="178">
        <v>4</v>
      </c>
      <c r="K14" s="175" t="s">
        <v>60</v>
      </c>
    </row>
    <row r="15" spans="1:11" ht="22.5" customHeight="1" x14ac:dyDescent="0.25">
      <c r="C15" s="176"/>
      <c r="D15" s="180" t="str">
        <f>D14</f>
        <v>Wed</v>
      </c>
      <c r="E15" s="141">
        <f>E14</f>
        <v>44503</v>
      </c>
      <c r="F15" s="134" t="s">
        <v>119</v>
      </c>
      <c r="G15" s="135">
        <v>9003</v>
      </c>
      <c r="H15" s="150" t="s">
        <v>120</v>
      </c>
      <c r="I15" s="143" t="s">
        <v>80</v>
      </c>
      <c r="J15" s="178">
        <v>5</v>
      </c>
      <c r="K15" s="175" t="s">
        <v>60</v>
      </c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6"/>
      <c r="D16" s="177" t="str">
        <f t="shared" ref="D16:D40" si="2">IF(B16=1,"Mo",IF(B16=2,"Tue",IF(B16=3,"Wed",IF(B16=4,"Thu",IF(B16=5,"Fri",IF(B16=6,"Sat",IF(B16=7,"Sun","")))))))</f>
        <v>Thu</v>
      </c>
      <c r="E16" s="133">
        <f>+E14+1</f>
        <v>44504</v>
      </c>
      <c r="F16" s="134" t="s">
        <v>119</v>
      </c>
      <c r="G16" s="135">
        <v>9003</v>
      </c>
      <c r="H16" s="150" t="s">
        <v>120</v>
      </c>
      <c r="I16" s="143" t="s">
        <v>80</v>
      </c>
      <c r="J16" s="178">
        <v>9</v>
      </c>
      <c r="K16" s="175" t="s">
        <v>60</v>
      </c>
    </row>
    <row r="17" spans="1:11" ht="22.5" customHeight="1" x14ac:dyDescent="0.25">
      <c r="A17" s="111">
        <f t="shared" si="0"/>
        <v>1</v>
      </c>
      <c r="B17" s="111">
        <f t="shared" si="1"/>
        <v>5</v>
      </c>
      <c r="C17" s="176"/>
      <c r="D17" s="180" t="str">
        <f t="shared" si="2"/>
        <v>Fri</v>
      </c>
      <c r="E17" s="141">
        <f t="shared" ref="E17:E40" si="3">+E16+1</f>
        <v>44505</v>
      </c>
      <c r="F17" s="134" t="s">
        <v>119</v>
      </c>
      <c r="G17" s="135">
        <v>9003</v>
      </c>
      <c r="H17" s="150" t="s">
        <v>120</v>
      </c>
      <c r="I17" s="143" t="s">
        <v>99</v>
      </c>
      <c r="J17" s="178">
        <v>10</v>
      </c>
      <c r="K17" s="175" t="s">
        <v>60</v>
      </c>
    </row>
    <row r="18" spans="1:11" ht="22.5" customHeight="1" x14ac:dyDescent="0.25">
      <c r="A18" s="111" t="str">
        <f t="shared" si="0"/>
        <v/>
      </c>
      <c r="B18" s="111">
        <f t="shared" si="1"/>
        <v>6</v>
      </c>
      <c r="C18" s="176"/>
      <c r="D18" s="177" t="str">
        <f t="shared" si="2"/>
        <v>Sat</v>
      </c>
      <c r="E18" s="133">
        <f t="shared" si="3"/>
        <v>44506</v>
      </c>
      <c r="F18" s="134"/>
      <c r="G18" s="135"/>
      <c r="H18" s="149"/>
      <c r="I18" s="135"/>
      <c r="J18" s="178"/>
      <c r="K18" s="138"/>
    </row>
    <row r="19" spans="1:11" ht="22.5" customHeight="1" x14ac:dyDescent="0.25">
      <c r="A19" s="111" t="str">
        <f t="shared" si="0"/>
        <v/>
      </c>
      <c r="B19" s="111">
        <f t="shared" si="1"/>
        <v>7</v>
      </c>
      <c r="C19" s="176"/>
      <c r="D19" s="177" t="str">
        <f t="shared" si="2"/>
        <v>Sun</v>
      </c>
      <c r="E19" s="133">
        <f t="shared" si="3"/>
        <v>44507</v>
      </c>
      <c r="F19" s="134"/>
      <c r="G19" s="135"/>
      <c r="H19" s="150"/>
      <c r="I19" s="135"/>
      <c r="J19" s="178"/>
      <c r="K19" s="138"/>
    </row>
    <row r="20" spans="1:11" ht="22.5" customHeight="1" x14ac:dyDescent="0.25">
      <c r="A20" s="111">
        <f t="shared" si="0"/>
        <v>1</v>
      </c>
      <c r="B20" s="111">
        <f t="shared" si="1"/>
        <v>1</v>
      </c>
      <c r="C20" s="176"/>
      <c r="D20" s="180" t="str">
        <f>IF(B20=1,"Mo",IF(B20=2,"Tue",IF(B20=3,"Wed",IF(B20=4,"Thu",IF(B20=5,"Fri",IF(B20=6,"Sat",IF(B20=7,"Sun","")))))))</f>
        <v>Mo</v>
      </c>
      <c r="E20" s="141">
        <f t="shared" si="3"/>
        <v>44508</v>
      </c>
      <c r="F20" s="134" t="s">
        <v>119</v>
      </c>
      <c r="G20" s="135">
        <v>9003</v>
      </c>
      <c r="H20" s="150" t="s">
        <v>120</v>
      </c>
      <c r="I20" s="143" t="s">
        <v>99</v>
      </c>
      <c r="J20" s="178">
        <v>9</v>
      </c>
      <c r="K20" s="175" t="s">
        <v>60</v>
      </c>
    </row>
    <row r="21" spans="1:11" ht="22.5" customHeight="1" x14ac:dyDescent="0.25">
      <c r="A21" s="111">
        <f t="shared" si="0"/>
        <v>1</v>
      </c>
      <c r="B21" s="111">
        <f t="shared" si="1"/>
        <v>2</v>
      </c>
      <c r="C21" s="176"/>
      <c r="D21" s="177" t="str">
        <f>IF(B21=1,"Mo",IF(B21=2,"Tue",IF(B21=3,"Wed",IF(B21=4,"Thu",IF(B21=5,"Fri",IF(B21=6,"Sat",IF(B21=7,"Sun","")))))))</f>
        <v>Tue</v>
      </c>
      <c r="E21" s="133">
        <f t="shared" si="3"/>
        <v>44509</v>
      </c>
      <c r="F21" s="134" t="s">
        <v>119</v>
      </c>
      <c r="G21" s="135">
        <v>9003</v>
      </c>
      <c r="H21" s="150" t="s">
        <v>120</v>
      </c>
      <c r="I21" s="143" t="s">
        <v>99</v>
      </c>
      <c r="J21" s="178">
        <v>10</v>
      </c>
      <c r="K21" s="175" t="s">
        <v>60</v>
      </c>
    </row>
    <row r="22" spans="1:11" ht="22.5" customHeight="1" x14ac:dyDescent="0.25">
      <c r="A22" s="111">
        <f t="shared" si="0"/>
        <v>1</v>
      </c>
      <c r="B22" s="111">
        <f t="shared" si="1"/>
        <v>3</v>
      </c>
      <c r="C22" s="176"/>
      <c r="D22" s="180" t="str">
        <f>IF(B22=1,"Mo",IF(B22=2,"Tue",IF(B22=3,"Wed",IF(B22=4,"Thu",IF(B22=5,"Fri",IF(B22=6,"Sat",IF(B22=7,"Sun","")))))))</f>
        <v>Wed</v>
      </c>
      <c r="E22" s="141">
        <f t="shared" si="3"/>
        <v>44510</v>
      </c>
      <c r="F22" s="134" t="s">
        <v>119</v>
      </c>
      <c r="G22" s="135">
        <v>9003</v>
      </c>
      <c r="H22" s="150" t="s">
        <v>120</v>
      </c>
      <c r="I22" s="143" t="s">
        <v>80</v>
      </c>
      <c r="J22" s="178">
        <v>11</v>
      </c>
      <c r="K22" s="175" t="s">
        <v>60</v>
      </c>
    </row>
    <row r="23" spans="1:11" ht="22.5" customHeight="1" x14ac:dyDescent="0.25">
      <c r="A23" s="111">
        <f t="shared" si="0"/>
        <v>1</v>
      </c>
      <c r="B23" s="111">
        <f t="shared" si="1"/>
        <v>4</v>
      </c>
      <c r="C23" s="179"/>
      <c r="D23" s="177" t="str">
        <f t="shared" si="2"/>
        <v>Thu</v>
      </c>
      <c r="E23" s="133">
        <f t="shared" si="3"/>
        <v>44511</v>
      </c>
      <c r="F23" s="134" t="s">
        <v>119</v>
      </c>
      <c r="G23" s="135">
        <v>9003</v>
      </c>
      <c r="H23" s="150" t="s">
        <v>120</v>
      </c>
      <c r="I23" s="143" t="s">
        <v>99</v>
      </c>
      <c r="J23" s="178">
        <v>10</v>
      </c>
      <c r="K23" s="175" t="s">
        <v>60</v>
      </c>
    </row>
    <row r="24" spans="1:11" ht="22.5" customHeight="1" x14ac:dyDescent="0.25">
      <c r="A24" s="111">
        <f t="shared" si="0"/>
        <v>1</v>
      </c>
      <c r="B24" s="111">
        <f t="shared" si="1"/>
        <v>5</v>
      </c>
      <c r="C24" s="179"/>
      <c r="D24" s="180" t="str">
        <f t="shared" si="2"/>
        <v>Fri</v>
      </c>
      <c r="E24" s="141">
        <f t="shared" si="3"/>
        <v>44512</v>
      </c>
      <c r="F24" s="134" t="s">
        <v>119</v>
      </c>
      <c r="G24" s="135">
        <v>9003</v>
      </c>
      <c r="H24" s="150" t="s">
        <v>120</v>
      </c>
      <c r="I24" s="143" t="s">
        <v>99</v>
      </c>
      <c r="J24" s="178">
        <v>9</v>
      </c>
      <c r="K24" s="175" t="s">
        <v>60</v>
      </c>
    </row>
    <row r="25" spans="1:11" ht="22.5" customHeight="1" x14ac:dyDescent="0.25">
      <c r="A25" s="111" t="str">
        <f t="shared" si="0"/>
        <v/>
      </c>
      <c r="B25" s="111">
        <f t="shared" si="1"/>
        <v>6</v>
      </c>
      <c r="C25" s="176"/>
      <c r="D25" s="177" t="str">
        <f t="shared" si="2"/>
        <v>Sat</v>
      </c>
      <c r="E25" s="133">
        <f t="shared" si="3"/>
        <v>44513</v>
      </c>
      <c r="F25" s="134"/>
      <c r="G25" s="135"/>
      <c r="H25" s="150"/>
      <c r="I25" s="135"/>
      <c r="J25" s="178"/>
      <c r="K25" s="138"/>
    </row>
    <row r="26" spans="1:11" ht="22.5" customHeight="1" x14ac:dyDescent="0.25">
      <c r="A26" s="111" t="str">
        <f t="shared" si="0"/>
        <v/>
      </c>
      <c r="B26" s="111">
        <f t="shared" si="1"/>
        <v>7</v>
      </c>
      <c r="C26" s="176"/>
      <c r="D26" s="177" t="str">
        <f t="shared" si="2"/>
        <v>Sun</v>
      </c>
      <c r="E26" s="133">
        <f t="shared" si="3"/>
        <v>44514</v>
      </c>
      <c r="F26" s="134"/>
      <c r="G26" s="135"/>
      <c r="H26" s="150"/>
      <c r="I26" s="135"/>
      <c r="J26" s="178"/>
      <c r="K26" s="138"/>
    </row>
    <row r="27" spans="1:11" ht="22.5" customHeight="1" x14ac:dyDescent="0.25">
      <c r="A27" s="111">
        <f t="shared" si="0"/>
        <v>1</v>
      </c>
      <c r="B27" s="111">
        <f t="shared" si="1"/>
        <v>1</v>
      </c>
      <c r="C27" s="176"/>
      <c r="D27" s="180" t="str">
        <f t="shared" si="2"/>
        <v>Mo</v>
      </c>
      <c r="E27" s="141">
        <f t="shared" si="3"/>
        <v>44515</v>
      </c>
      <c r="F27" s="142"/>
      <c r="G27" s="135">
        <v>9004</v>
      </c>
      <c r="H27" s="150" t="s">
        <v>109</v>
      </c>
      <c r="I27" s="135" t="s">
        <v>80</v>
      </c>
      <c r="J27" s="137">
        <v>9</v>
      </c>
      <c r="K27" s="138" t="s">
        <v>60</v>
      </c>
    </row>
    <row r="28" spans="1:11" ht="22.5" customHeight="1" x14ac:dyDescent="0.25">
      <c r="A28" s="111">
        <f t="shared" si="0"/>
        <v>1</v>
      </c>
      <c r="B28" s="111">
        <f t="shared" si="1"/>
        <v>2</v>
      </c>
      <c r="C28" s="176"/>
      <c r="D28" s="177" t="str">
        <f t="shared" si="2"/>
        <v>Tue</v>
      </c>
      <c r="E28" s="133">
        <f t="shared" si="3"/>
        <v>44516</v>
      </c>
      <c r="F28" s="134"/>
      <c r="G28" s="135">
        <v>9004</v>
      </c>
      <c r="H28" s="150" t="s">
        <v>109</v>
      </c>
      <c r="I28" s="135" t="s">
        <v>80</v>
      </c>
      <c r="J28" s="137">
        <v>9</v>
      </c>
      <c r="K28" s="138" t="s">
        <v>60</v>
      </c>
    </row>
    <row r="29" spans="1:11" ht="22.5" customHeight="1" x14ac:dyDescent="0.25">
      <c r="A29" s="111">
        <f t="shared" si="0"/>
        <v>1</v>
      </c>
      <c r="B29" s="111">
        <f t="shared" si="1"/>
        <v>3</v>
      </c>
      <c r="C29" s="176"/>
      <c r="D29" s="180" t="str">
        <f t="shared" si="2"/>
        <v>Wed</v>
      </c>
      <c r="E29" s="141">
        <f t="shared" si="3"/>
        <v>44517</v>
      </c>
      <c r="F29" s="134" t="s">
        <v>119</v>
      </c>
      <c r="G29" s="135">
        <v>9003</v>
      </c>
      <c r="H29" s="150" t="s">
        <v>123</v>
      </c>
      <c r="I29" s="143" t="s">
        <v>99</v>
      </c>
      <c r="J29" s="178">
        <v>9</v>
      </c>
      <c r="K29" s="175" t="s">
        <v>60</v>
      </c>
    </row>
    <row r="30" spans="1:11" ht="22.5" customHeight="1" x14ac:dyDescent="0.25">
      <c r="A30" s="111">
        <f t="shared" si="0"/>
        <v>1</v>
      </c>
      <c r="B30" s="111">
        <f t="shared" si="1"/>
        <v>4</v>
      </c>
      <c r="C30" s="176"/>
      <c r="D30" s="177" t="str">
        <f t="shared" si="2"/>
        <v>Thu</v>
      </c>
      <c r="E30" s="133">
        <f t="shared" si="3"/>
        <v>44518</v>
      </c>
      <c r="F30" s="134" t="s">
        <v>119</v>
      </c>
      <c r="G30" s="135">
        <v>9003</v>
      </c>
      <c r="H30" s="150" t="s">
        <v>123</v>
      </c>
      <c r="I30" s="143" t="s">
        <v>99</v>
      </c>
      <c r="J30" s="178">
        <v>10</v>
      </c>
      <c r="K30" s="175" t="s">
        <v>60</v>
      </c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6"/>
      <c r="D31" s="180" t="str">
        <f t="shared" si="2"/>
        <v>Fri</v>
      </c>
      <c r="E31" s="141">
        <f t="shared" si="3"/>
        <v>44519</v>
      </c>
      <c r="F31" s="142"/>
      <c r="G31" s="143">
        <v>9010</v>
      </c>
      <c r="H31" s="144" t="s">
        <v>124</v>
      </c>
      <c r="I31" s="143"/>
      <c r="J31" s="181"/>
      <c r="K31" s="146"/>
    </row>
    <row r="32" spans="1:11" ht="22.5" customHeight="1" x14ac:dyDescent="0.25">
      <c r="A32" s="111" t="str">
        <f t="shared" si="0"/>
        <v/>
      </c>
      <c r="B32" s="111">
        <f t="shared" si="1"/>
        <v>6</v>
      </c>
      <c r="C32" s="176"/>
      <c r="D32" s="177" t="str">
        <f t="shared" si="2"/>
        <v>Sat</v>
      </c>
      <c r="E32" s="133">
        <f t="shared" si="3"/>
        <v>44520</v>
      </c>
      <c r="F32" s="134"/>
      <c r="G32" s="135"/>
      <c r="H32" s="150"/>
      <c r="I32" s="135"/>
      <c r="J32" s="178"/>
      <c r="K32" s="138"/>
    </row>
    <row r="33" spans="1:11" ht="22.5" customHeight="1" x14ac:dyDescent="0.25">
      <c r="A33" s="111" t="str">
        <f t="shared" si="0"/>
        <v/>
      </c>
      <c r="B33" s="111">
        <f t="shared" si="1"/>
        <v>7</v>
      </c>
      <c r="C33" s="176"/>
      <c r="D33" s="177" t="str">
        <f t="shared" si="2"/>
        <v>Sun</v>
      </c>
      <c r="E33" s="133">
        <f t="shared" si="3"/>
        <v>44521</v>
      </c>
      <c r="F33" s="134"/>
      <c r="G33" s="135"/>
      <c r="H33" s="150"/>
      <c r="I33" s="135"/>
      <c r="J33" s="178"/>
      <c r="K33" s="138"/>
    </row>
    <row r="34" spans="1:11" ht="22.5" customHeight="1" x14ac:dyDescent="0.25">
      <c r="A34" s="111">
        <f t="shared" si="0"/>
        <v>1</v>
      </c>
      <c r="B34" s="111">
        <f t="shared" si="1"/>
        <v>1</v>
      </c>
      <c r="C34" s="176"/>
      <c r="D34" s="180" t="str">
        <f t="shared" si="2"/>
        <v>Mo</v>
      </c>
      <c r="E34" s="141">
        <f t="shared" si="3"/>
        <v>44522</v>
      </c>
      <c r="F34" s="134" t="s">
        <v>119</v>
      </c>
      <c r="G34" s="135">
        <v>9003</v>
      </c>
      <c r="H34" s="150" t="s">
        <v>123</v>
      </c>
      <c r="I34" s="143" t="s">
        <v>99</v>
      </c>
      <c r="J34" s="181">
        <v>9</v>
      </c>
      <c r="K34" s="146" t="s">
        <v>60</v>
      </c>
    </row>
    <row r="35" spans="1:11" ht="22.5" customHeight="1" x14ac:dyDescent="0.25">
      <c r="A35" s="111">
        <f t="shared" si="0"/>
        <v>1</v>
      </c>
      <c r="B35" s="111">
        <f t="shared" si="1"/>
        <v>2</v>
      </c>
      <c r="C35" s="176"/>
      <c r="D35" s="177" t="str">
        <f t="shared" si="2"/>
        <v>Tue</v>
      </c>
      <c r="E35" s="133">
        <f t="shared" si="3"/>
        <v>44523</v>
      </c>
      <c r="F35" s="134" t="s">
        <v>122</v>
      </c>
      <c r="G35" s="135">
        <v>9003</v>
      </c>
      <c r="H35" s="150" t="s">
        <v>125</v>
      </c>
      <c r="I35" s="135" t="s">
        <v>126</v>
      </c>
      <c r="J35" s="178">
        <v>9</v>
      </c>
      <c r="K35" s="138" t="s">
        <v>60</v>
      </c>
    </row>
    <row r="36" spans="1:11" ht="22.5" customHeight="1" x14ac:dyDescent="0.25">
      <c r="A36" s="111">
        <f t="shared" si="0"/>
        <v>1</v>
      </c>
      <c r="B36" s="111">
        <f t="shared" si="1"/>
        <v>3</v>
      </c>
      <c r="C36" s="176"/>
      <c r="D36" s="180" t="str">
        <f t="shared" si="2"/>
        <v>Wed</v>
      </c>
      <c r="E36" s="141">
        <f t="shared" si="3"/>
        <v>44524</v>
      </c>
      <c r="F36" s="142"/>
      <c r="G36" s="143">
        <v>9004</v>
      </c>
      <c r="H36" s="144" t="s">
        <v>127</v>
      </c>
      <c r="I36" s="143" t="s">
        <v>99</v>
      </c>
      <c r="J36" s="181">
        <v>6</v>
      </c>
      <c r="K36" s="146" t="s">
        <v>60</v>
      </c>
    </row>
    <row r="37" spans="1:11" ht="22.5" customHeight="1" x14ac:dyDescent="0.25">
      <c r="A37" s="111">
        <f t="shared" si="0"/>
        <v>1</v>
      </c>
      <c r="B37" s="111">
        <f t="shared" si="1"/>
        <v>4</v>
      </c>
      <c r="C37" s="176"/>
      <c r="D37" s="177" t="str">
        <f t="shared" si="2"/>
        <v>Thu</v>
      </c>
      <c r="E37" s="133">
        <f t="shared" si="3"/>
        <v>44525</v>
      </c>
      <c r="F37" s="134"/>
      <c r="G37" s="135">
        <v>9004</v>
      </c>
      <c r="H37" s="150" t="s">
        <v>109</v>
      </c>
      <c r="I37" s="143" t="s">
        <v>99</v>
      </c>
      <c r="J37" s="178">
        <v>3</v>
      </c>
      <c r="K37" s="146" t="s">
        <v>60</v>
      </c>
    </row>
    <row r="38" spans="1:11" ht="22.5" customHeight="1" x14ac:dyDescent="0.25">
      <c r="A38" s="111">
        <f t="shared" si="0"/>
        <v>1</v>
      </c>
      <c r="B38" s="111">
        <f t="shared" si="1"/>
        <v>5</v>
      </c>
      <c r="C38" s="176"/>
      <c r="D38" s="180" t="str">
        <f t="shared" si="2"/>
        <v>Fri</v>
      </c>
      <c r="E38" s="141">
        <f t="shared" si="3"/>
        <v>44526</v>
      </c>
      <c r="F38" s="142" t="s">
        <v>128</v>
      </c>
      <c r="G38" s="143">
        <v>9004</v>
      </c>
      <c r="H38" s="144" t="s">
        <v>129</v>
      </c>
      <c r="I38" s="143" t="s">
        <v>80</v>
      </c>
      <c r="J38" s="181">
        <v>9</v>
      </c>
      <c r="K38" s="146" t="s">
        <v>60</v>
      </c>
    </row>
    <row r="39" spans="1:11" ht="22.5" customHeight="1" x14ac:dyDescent="0.25">
      <c r="A39" s="111" t="str">
        <f t="shared" si="0"/>
        <v/>
      </c>
      <c r="B39" s="111">
        <f t="shared" si="1"/>
        <v>6</v>
      </c>
      <c r="C39" s="176"/>
      <c r="D39" s="177" t="str">
        <f t="shared" si="2"/>
        <v>Sat</v>
      </c>
      <c r="E39" s="133">
        <f t="shared" si="3"/>
        <v>44527</v>
      </c>
      <c r="F39" s="134"/>
      <c r="G39" s="135"/>
      <c r="H39" s="150"/>
      <c r="I39" s="135"/>
      <c r="J39" s="178"/>
      <c r="K39" s="138"/>
    </row>
    <row r="40" spans="1:11" ht="22.5" customHeight="1" x14ac:dyDescent="0.25">
      <c r="A40" s="111" t="str">
        <f t="shared" si="0"/>
        <v/>
      </c>
      <c r="B40" s="111">
        <f t="shared" si="1"/>
        <v>7</v>
      </c>
      <c r="C40" s="176"/>
      <c r="D40" s="177" t="str">
        <f t="shared" si="2"/>
        <v>Sun</v>
      </c>
      <c r="E40" s="133">
        <f t="shared" si="3"/>
        <v>44528</v>
      </c>
      <c r="F40" s="134"/>
      <c r="G40" s="135"/>
      <c r="H40" s="200"/>
      <c r="I40" s="135"/>
      <c r="J40" s="178"/>
      <c r="K40" s="138"/>
    </row>
    <row r="41" spans="1:11" ht="22.5" customHeight="1" x14ac:dyDescent="0.25">
      <c r="A41" s="111">
        <f t="shared" si="0"/>
        <v>1</v>
      </c>
      <c r="B41" s="111">
        <f>WEEKDAY(E40+1,2)</f>
        <v>1</v>
      </c>
      <c r="C41" s="176"/>
      <c r="D41" s="180" t="str">
        <f>IF(B41=1,"Mo",IF(B41=2,"Tue",IF(B41=3,"Wed",IF(B41=4,"Thu",IF(B41=5,"Fri",IF(B41=6,"Sat",IF(B41=7,"Sun","")))))))</f>
        <v>Mo</v>
      </c>
      <c r="E41" s="141">
        <f>IF(MONTH(E40+1)&gt;MONTH(E40),"",E40+1)</f>
        <v>44529</v>
      </c>
      <c r="F41" s="142" t="s">
        <v>128</v>
      </c>
      <c r="G41" s="143">
        <v>9004</v>
      </c>
      <c r="H41" s="144" t="s">
        <v>129</v>
      </c>
      <c r="I41" s="143" t="s">
        <v>80</v>
      </c>
      <c r="J41" s="181">
        <v>9</v>
      </c>
      <c r="K41" s="146" t="s">
        <v>60</v>
      </c>
    </row>
    <row r="42" spans="1:11" ht="22.5" customHeight="1" x14ac:dyDescent="0.25">
      <c r="A42" s="111">
        <f t="shared" si="0"/>
        <v>1</v>
      </c>
      <c r="B42" s="111">
        <v>2</v>
      </c>
      <c r="C42" s="176"/>
      <c r="D42" s="177" t="str">
        <f>IF(B42=1,"Mo",IF(B42=2,"Tue",IF(B42=3,"Wed",IF(B42=4,"Thu",IF(B42=5,"Fri",IF(B42=6,"Sat",IF(B42=7,"Sun","")))))))</f>
        <v>Tue</v>
      </c>
      <c r="E42" s="133">
        <f>IF(MONTH(E41+1)&gt;MONTH(E41),"",E41+1)</f>
        <v>44530</v>
      </c>
      <c r="F42" s="142" t="s">
        <v>128</v>
      </c>
      <c r="G42" s="143">
        <v>9004</v>
      </c>
      <c r="H42" s="144" t="s">
        <v>129</v>
      </c>
      <c r="I42" s="143" t="s">
        <v>80</v>
      </c>
      <c r="J42" s="181">
        <v>9</v>
      </c>
      <c r="K42" s="146" t="s">
        <v>60</v>
      </c>
    </row>
    <row r="43" spans="1:11" ht="22.5" customHeight="1" x14ac:dyDescent="0.25">
      <c r="A43" s="111">
        <f t="shared" si="0"/>
        <v>1</v>
      </c>
      <c r="B43" s="111">
        <v>3</v>
      </c>
      <c r="C43" s="176"/>
    </row>
    <row r="44" spans="1:11" ht="22.5" customHeight="1" x14ac:dyDescent="0.25">
      <c r="C44" s="176"/>
    </row>
    <row r="45" spans="1:11" ht="22.5" customHeight="1" x14ac:dyDescent="0.25">
      <c r="C45" s="176"/>
    </row>
    <row r="46" spans="1:11" ht="22.5" customHeight="1" x14ac:dyDescent="0.25">
      <c r="C46" s="176"/>
    </row>
    <row r="47" spans="1:11" ht="22.5" customHeight="1" thickBot="1" x14ac:dyDescent="0.3">
      <c r="C47" s="185"/>
    </row>
    <row r="48" spans="1:11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  <row r="191" ht="39" customHeight="1" x14ac:dyDescent="0.25"/>
    <row r="192" ht="39" customHeight="1" x14ac:dyDescent="0.25"/>
    <row r="193" ht="39" customHeight="1" x14ac:dyDescent="0.25"/>
    <row r="194" ht="39" customHeight="1" x14ac:dyDescent="0.25"/>
    <row r="195" ht="39" customHeight="1" x14ac:dyDescent="0.25"/>
    <row r="196" ht="39" customHeight="1" x14ac:dyDescent="0.25"/>
  </sheetData>
  <mergeCells count="2">
    <mergeCell ref="D1:J1"/>
    <mergeCell ref="D4:E4"/>
  </mergeCells>
  <phoneticPr fontId="5" type="noConversion"/>
  <conditionalFormatting sqref="C11 C16:C47">
    <cfRule type="expression" dxfId="111" priority="69" stopIfTrue="1">
      <formula>IF($A11=1,B11,)</formula>
    </cfRule>
    <cfRule type="expression" dxfId="110" priority="70" stopIfTrue="1">
      <formula>IF($A11="",B11,)</formula>
    </cfRule>
  </conditionalFormatting>
  <conditionalFormatting sqref="E11 E13 E15">
    <cfRule type="expression" dxfId="109" priority="71" stopIfTrue="1">
      <formula>IF($A11="",B11,"")</formula>
    </cfRule>
  </conditionalFormatting>
  <conditionalFormatting sqref="E16:E42">
    <cfRule type="expression" dxfId="108" priority="72" stopIfTrue="1">
      <formula>IF($A16&lt;&gt;1,B16,"")</formula>
    </cfRule>
  </conditionalFormatting>
  <conditionalFormatting sqref="D11 D13 D15:D42">
    <cfRule type="expression" dxfId="107" priority="73" stopIfTrue="1">
      <formula>IF($A11="",B11,)</formula>
    </cfRule>
  </conditionalFormatting>
  <conditionalFormatting sqref="G32:G33 G13 G15 G18:G19 G25:G26 G36 G38:G40">
    <cfRule type="expression" dxfId="106" priority="74" stopIfTrue="1">
      <formula>#REF!="Freelancer"</formula>
    </cfRule>
    <cfRule type="expression" dxfId="105" priority="75" stopIfTrue="1">
      <formula>#REF!="DTC Int. Staff"</formula>
    </cfRule>
  </conditionalFormatting>
  <conditionalFormatting sqref="G40 G26 G33 G19 G36">
    <cfRule type="expression" dxfId="104" priority="67" stopIfTrue="1">
      <formula>$F$5="Freelancer"</formula>
    </cfRule>
    <cfRule type="expression" dxfId="103" priority="68" stopIfTrue="1">
      <formula>$F$5="DTC Int. Staff"</formula>
    </cfRule>
  </conditionalFormatting>
  <conditionalFormatting sqref="G13 G15">
    <cfRule type="expression" dxfId="102" priority="65" stopIfTrue="1">
      <formula>#REF!="Freelancer"</formula>
    </cfRule>
    <cfRule type="expression" dxfId="101" priority="66" stopIfTrue="1">
      <formula>#REF!="DTC Int. Staff"</formula>
    </cfRule>
  </conditionalFormatting>
  <conditionalFormatting sqref="G13 G15">
    <cfRule type="expression" dxfId="100" priority="63" stopIfTrue="1">
      <formula>$F$5="Freelancer"</formula>
    </cfRule>
    <cfRule type="expression" dxfId="99" priority="64" stopIfTrue="1">
      <formula>$F$5="DTC Int. Staff"</formula>
    </cfRule>
  </conditionalFormatting>
  <conditionalFormatting sqref="G25">
    <cfRule type="expression" dxfId="98" priority="53" stopIfTrue="1">
      <formula>$F$5="Freelancer"</formula>
    </cfRule>
    <cfRule type="expression" dxfId="97" priority="54" stopIfTrue="1">
      <formula>$F$5="DTC Int. Staff"</formula>
    </cfRule>
  </conditionalFormatting>
  <conditionalFormatting sqref="G31">
    <cfRule type="expression" dxfId="96" priority="51" stopIfTrue="1">
      <formula>#REF!="Freelancer"</formula>
    </cfRule>
    <cfRule type="expression" dxfId="95" priority="52" stopIfTrue="1">
      <formula>#REF!="DTC Int. Staff"</formula>
    </cfRule>
  </conditionalFormatting>
  <conditionalFormatting sqref="G31">
    <cfRule type="expression" dxfId="94" priority="49" stopIfTrue="1">
      <formula>$F$5="Freelancer"</formula>
    </cfRule>
    <cfRule type="expression" dxfId="93" priority="50" stopIfTrue="1">
      <formula>$F$5="DTC Int. Staff"</formula>
    </cfRule>
  </conditionalFormatting>
  <conditionalFormatting sqref="G11">
    <cfRule type="expression" dxfId="92" priority="43" stopIfTrue="1">
      <formula>#REF!="Freelancer"</formula>
    </cfRule>
    <cfRule type="expression" dxfId="91" priority="44" stopIfTrue="1">
      <formula>#REF!="DTC Int. Staff"</formula>
    </cfRule>
  </conditionalFormatting>
  <conditionalFormatting sqref="G12 G14">
    <cfRule type="expression" dxfId="90" priority="41" stopIfTrue="1">
      <formula>#REF!="Freelancer"</formula>
    </cfRule>
    <cfRule type="expression" dxfId="89" priority="42" stopIfTrue="1">
      <formula>#REF!="DTC Int. Staff"</formula>
    </cfRule>
  </conditionalFormatting>
  <conditionalFormatting sqref="G16:G17">
    <cfRule type="expression" dxfId="88" priority="39" stopIfTrue="1">
      <formula>#REF!="Freelancer"</formula>
    </cfRule>
    <cfRule type="expression" dxfId="87" priority="40" stopIfTrue="1">
      <formula>#REF!="DTC Int. Staff"</formula>
    </cfRule>
  </conditionalFormatting>
  <conditionalFormatting sqref="G16:G17">
    <cfRule type="expression" dxfId="86" priority="37" stopIfTrue="1">
      <formula>#REF!="Freelancer"</formula>
    </cfRule>
    <cfRule type="expression" dxfId="85" priority="38" stopIfTrue="1">
      <formula>#REF!="DTC Int. Staff"</formula>
    </cfRule>
  </conditionalFormatting>
  <conditionalFormatting sqref="G16:G17">
    <cfRule type="expression" dxfId="84" priority="35" stopIfTrue="1">
      <formula>$F$5="Freelancer"</formula>
    </cfRule>
    <cfRule type="expression" dxfId="83" priority="36" stopIfTrue="1">
      <formula>$F$5="DTC Int. Staff"</formula>
    </cfRule>
  </conditionalFormatting>
  <conditionalFormatting sqref="G20:G24">
    <cfRule type="expression" dxfId="82" priority="33" stopIfTrue="1">
      <formula>#REF!="Freelancer"</formula>
    </cfRule>
    <cfRule type="expression" dxfId="81" priority="34" stopIfTrue="1">
      <formula>#REF!="DTC Int. Staff"</formula>
    </cfRule>
  </conditionalFormatting>
  <conditionalFormatting sqref="G20:G24">
    <cfRule type="expression" dxfId="80" priority="31" stopIfTrue="1">
      <formula>#REF!="Freelancer"</formula>
    </cfRule>
    <cfRule type="expression" dxfId="79" priority="32" stopIfTrue="1">
      <formula>#REF!="DTC Int. Staff"</formula>
    </cfRule>
  </conditionalFormatting>
  <conditionalFormatting sqref="G20:G24">
    <cfRule type="expression" dxfId="78" priority="29" stopIfTrue="1">
      <formula>$F$5="Freelancer"</formula>
    </cfRule>
    <cfRule type="expression" dxfId="77" priority="30" stopIfTrue="1">
      <formula>$F$5="DTC Int. Staff"</formula>
    </cfRule>
  </conditionalFormatting>
  <conditionalFormatting sqref="G27">
    <cfRule type="expression" dxfId="76" priority="27" stopIfTrue="1">
      <formula>#REF!="Freelancer"</formula>
    </cfRule>
    <cfRule type="expression" dxfId="75" priority="28" stopIfTrue="1">
      <formula>#REF!="DTC Int. Staff"</formula>
    </cfRule>
  </conditionalFormatting>
  <conditionalFormatting sqref="G27">
    <cfRule type="expression" dxfId="74" priority="25" stopIfTrue="1">
      <formula>$F$5="Freelancer"</formula>
    </cfRule>
    <cfRule type="expression" dxfId="73" priority="26" stopIfTrue="1">
      <formula>$F$5="DTC Int. Staff"</formula>
    </cfRule>
  </conditionalFormatting>
  <conditionalFormatting sqref="G28">
    <cfRule type="expression" dxfId="72" priority="23" stopIfTrue="1">
      <formula>#REF!="Freelancer"</formula>
    </cfRule>
    <cfRule type="expression" dxfId="71" priority="24" stopIfTrue="1">
      <formula>#REF!="DTC Int. Staff"</formula>
    </cfRule>
  </conditionalFormatting>
  <conditionalFormatting sqref="G28">
    <cfRule type="expression" dxfId="70" priority="21" stopIfTrue="1">
      <formula>$F$5="Freelancer"</formula>
    </cfRule>
    <cfRule type="expression" dxfId="69" priority="22" stopIfTrue="1">
      <formula>$F$5="DTC Int. Staff"</formula>
    </cfRule>
  </conditionalFormatting>
  <conditionalFormatting sqref="G29:G30">
    <cfRule type="expression" dxfId="68" priority="19" stopIfTrue="1">
      <formula>#REF!="Freelancer"</formula>
    </cfRule>
    <cfRule type="expression" dxfId="67" priority="20" stopIfTrue="1">
      <formula>#REF!="DTC Int. Staff"</formula>
    </cfRule>
  </conditionalFormatting>
  <conditionalFormatting sqref="G29:G30">
    <cfRule type="expression" dxfId="66" priority="17" stopIfTrue="1">
      <formula>#REF!="Freelancer"</formula>
    </cfRule>
    <cfRule type="expression" dxfId="65" priority="18" stopIfTrue="1">
      <formula>#REF!="DTC Int. Staff"</formula>
    </cfRule>
  </conditionalFormatting>
  <conditionalFormatting sqref="G29:G30">
    <cfRule type="expression" dxfId="64" priority="15" stopIfTrue="1">
      <formula>$F$5="Freelancer"</formula>
    </cfRule>
    <cfRule type="expression" dxfId="63" priority="16" stopIfTrue="1">
      <formula>$F$5="DTC Int. Staff"</formula>
    </cfRule>
  </conditionalFormatting>
  <conditionalFormatting sqref="G34:G35">
    <cfRule type="expression" dxfId="62" priority="13" stopIfTrue="1">
      <formula>#REF!="Freelancer"</formula>
    </cfRule>
    <cfRule type="expression" dxfId="61" priority="14" stopIfTrue="1">
      <formula>#REF!="DTC Int. Staff"</formula>
    </cfRule>
  </conditionalFormatting>
  <conditionalFormatting sqref="G34:G35">
    <cfRule type="expression" dxfId="60" priority="11" stopIfTrue="1">
      <formula>#REF!="Freelancer"</formula>
    </cfRule>
    <cfRule type="expression" dxfId="59" priority="12" stopIfTrue="1">
      <formula>#REF!="DTC Int. Staff"</formula>
    </cfRule>
  </conditionalFormatting>
  <conditionalFormatting sqref="G34:G35">
    <cfRule type="expression" dxfId="58" priority="9" stopIfTrue="1">
      <formula>$F$5="Freelancer"</formula>
    </cfRule>
    <cfRule type="expression" dxfId="57" priority="10" stopIfTrue="1">
      <formula>$F$5="DTC Int. Staff"</formula>
    </cfRule>
  </conditionalFormatting>
  <conditionalFormatting sqref="G37">
    <cfRule type="expression" dxfId="56" priority="7" stopIfTrue="1">
      <formula>#REF!="Freelancer"</formula>
    </cfRule>
    <cfRule type="expression" dxfId="55" priority="8" stopIfTrue="1">
      <formula>#REF!="DTC Int. Staff"</formula>
    </cfRule>
  </conditionalFormatting>
  <conditionalFormatting sqref="G37">
    <cfRule type="expression" dxfId="54" priority="5" stopIfTrue="1">
      <formula>$F$5="Freelancer"</formula>
    </cfRule>
    <cfRule type="expression" dxfId="53" priority="6" stopIfTrue="1">
      <formula>$F$5="DTC Int. Staff"</formula>
    </cfRule>
  </conditionalFormatting>
  <conditionalFormatting sqref="G41">
    <cfRule type="expression" dxfId="52" priority="3" stopIfTrue="1">
      <formula>#REF!="Freelancer"</formula>
    </cfRule>
    <cfRule type="expression" dxfId="51" priority="4" stopIfTrue="1">
      <formula>#REF!="DTC Int. Staff"</formula>
    </cfRule>
  </conditionalFormatting>
  <conditionalFormatting sqref="G42">
    <cfRule type="expression" dxfId="50" priority="1" stopIfTrue="1">
      <formula>#REF!="Freelancer"</formula>
    </cfRule>
    <cfRule type="expression" dxfId="49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186"/>
  <sheetViews>
    <sheetView showGridLines="0" tabSelected="1" topLeftCell="D1" zoomScale="56" zoomScaleNormal="56" workbookViewId="0">
      <selection activeCell="D11" sqref="D11:J41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63" t="s">
        <v>5</v>
      </c>
      <c r="E1" s="264"/>
      <c r="F1" s="264"/>
      <c r="G1" s="264"/>
      <c r="H1" s="264"/>
      <c r="I1" s="264"/>
      <c r="J1" s="264"/>
      <c r="K1" s="265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84</v>
      </c>
      <c r="G3" s="117"/>
      <c r="I3" s="118"/>
      <c r="J3" s="118"/>
    </row>
    <row r="4" spans="1:11" ht="20.25" customHeight="1" x14ac:dyDescent="0.25">
      <c r="D4" s="266" t="s">
        <v>8</v>
      </c>
      <c r="E4" s="267"/>
      <c r="F4" s="116" t="s">
        <v>85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140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SUM(J10:J52)</f>
        <v>168</v>
      </c>
      <c r="J8" s="123">
        <f>I8/8</f>
        <v>21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12</v>
      </c>
      <c r="C10" s="161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99" t="s">
        <v>2</v>
      </c>
      <c r="K10" s="167" t="s">
        <v>50</v>
      </c>
    </row>
    <row r="11" spans="1:11" ht="22.5" customHeight="1" x14ac:dyDescent="0.25">
      <c r="A11" s="111">
        <f t="shared" ref="A11:A40" si="0">IF(OR(C11="f",C11="u",C11="F",C11="U"),"",IF(OR(B11=1,B11=2,B11=3,B11=4,B11=5),1,""))</f>
        <v>1</v>
      </c>
      <c r="B11" s="111">
        <f t="shared" ref="B11:B38" si="1">WEEKDAY(E11,2)</f>
        <v>3</v>
      </c>
      <c r="C11" s="168"/>
      <c r="D11" s="177" t="str">
        <f>IF(B11=1,"Mo",IF(B11=2,"Tue",IF(B11=3,"Wed",IF(B11=4,"Thu",IF(B11=5,"Fri",IF(B11=6,"Sat",IF(B11=7,"Sun","")))))))</f>
        <v>Wed</v>
      </c>
      <c r="E11" s="133">
        <f>+D10</f>
        <v>44531</v>
      </c>
      <c r="F11" s="134" t="s">
        <v>128</v>
      </c>
      <c r="G11" s="135">
        <v>9003</v>
      </c>
      <c r="H11" s="150" t="s">
        <v>129</v>
      </c>
      <c r="I11" s="143" t="s">
        <v>80</v>
      </c>
      <c r="J11" s="178">
        <v>9</v>
      </c>
      <c r="K11" s="175"/>
    </row>
    <row r="12" spans="1:11" ht="22.5" customHeight="1" x14ac:dyDescent="0.25">
      <c r="A12" s="111">
        <f t="shared" si="0"/>
        <v>1</v>
      </c>
      <c r="B12" s="111">
        <f t="shared" si="1"/>
        <v>4</v>
      </c>
      <c r="C12" s="176"/>
      <c r="D12" s="180" t="str">
        <f>IF(B12=1,"Mo",IF(B12=2,"Tue",IF(B12=3,"Wed",IF(B12=4,"Thu",IF(B12=5,"Fri",IF(B12=6,"Sat",IF(B12=7,"Sun","")))))))</f>
        <v>Thu</v>
      </c>
      <c r="E12" s="141">
        <f t="shared" ref="E12:E38" si="2">+E11+1</f>
        <v>44532</v>
      </c>
      <c r="F12" s="210" t="s">
        <v>106</v>
      </c>
      <c r="G12" s="211">
        <v>9003</v>
      </c>
      <c r="H12" s="212" t="s">
        <v>131</v>
      </c>
      <c r="I12" s="143" t="s">
        <v>99</v>
      </c>
      <c r="J12" s="178">
        <v>9</v>
      </c>
      <c r="K12" s="175"/>
    </row>
    <row r="13" spans="1:11" ht="22.5" customHeight="1" x14ac:dyDescent="0.25">
      <c r="A13" s="111">
        <f t="shared" si="0"/>
        <v>1</v>
      </c>
      <c r="B13" s="111">
        <f t="shared" si="1"/>
        <v>5</v>
      </c>
      <c r="C13" s="176"/>
      <c r="D13" s="177" t="str">
        <f>IF(B13=1,"Mo",IF(B13=2,"Tue",IF(B13=3,"Wed",IF(B13=4,"Thu",IF(B13=5,"Fri",IF(B13=6,"Sat",IF(B13=7,"Sun","")))))))</f>
        <v>Fri</v>
      </c>
      <c r="E13" s="133">
        <f t="shared" si="2"/>
        <v>44533</v>
      </c>
      <c r="F13" s="134" t="s">
        <v>128</v>
      </c>
      <c r="G13" s="135">
        <v>9003</v>
      </c>
      <c r="H13" s="150" t="s">
        <v>129</v>
      </c>
      <c r="I13" s="143" t="s">
        <v>80</v>
      </c>
      <c r="J13" s="178">
        <v>9</v>
      </c>
      <c r="K13" s="138"/>
    </row>
    <row r="14" spans="1:11" ht="22.5" customHeight="1" x14ac:dyDescent="0.25">
      <c r="A14" s="111" t="str">
        <f t="shared" si="0"/>
        <v/>
      </c>
      <c r="B14" s="111">
        <f t="shared" si="1"/>
        <v>6</v>
      </c>
      <c r="C14" s="176"/>
      <c r="D14" s="180" t="str">
        <f t="shared" ref="D14:D38" si="3">IF(B14=1,"Mo",IF(B14=2,"Tue",IF(B14=3,"Wed",IF(B14=4,"Thu",IF(B14=5,"Fri",IF(B14=6,"Sat",IF(B14=7,"Sun","")))))))</f>
        <v>Sat</v>
      </c>
      <c r="E14" s="141">
        <f t="shared" si="2"/>
        <v>44534</v>
      </c>
      <c r="F14" s="142"/>
      <c r="G14" s="143"/>
      <c r="H14" s="152"/>
      <c r="I14" s="143"/>
      <c r="J14" s="181"/>
      <c r="K14" s="146"/>
    </row>
    <row r="15" spans="1:11" ht="22.5" customHeight="1" x14ac:dyDescent="0.25">
      <c r="A15" s="111" t="str">
        <f t="shared" si="0"/>
        <v/>
      </c>
      <c r="B15" s="111">
        <f t="shared" si="1"/>
        <v>7</v>
      </c>
      <c r="C15" s="176"/>
      <c r="D15" s="180" t="str">
        <f t="shared" si="3"/>
        <v>Sun</v>
      </c>
      <c r="E15" s="141">
        <f t="shared" si="2"/>
        <v>44535</v>
      </c>
      <c r="F15" s="142"/>
      <c r="G15" s="143"/>
      <c r="H15" s="144"/>
      <c r="I15" s="143"/>
      <c r="J15" s="181"/>
      <c r="K15" s="146"/>
    </row>
    <row r="16" spans="1:11" ht="22.5" customHeight="1" x14ac:dyDescent="0.25">
      <c r="A16" s="111">
        <f t="shared" si="0"/>
        <v>1</v>
      </c>
      <c r="B16" s="111">
        <f t="shared" si="1"/>
        <v>1</v>
      </c>
      <c r="C16" s="176"/>
      <c r="D16" s="177" t="str">
        <f t="shared" si="3"/>
        <v>Mo</v>
      </c>
      <c r="E16" s="133">
        <f t="shared" si="2"/>
        <v>44536</v>
      </c>
      <c r="F16" s="134"/>
      <c r="G16" s="135"/>
      <c r="H16" s="213" t="s">
        <v>130</v>
      </c>
      <c r="I16" s="135"/>
      <c r="J16" s="178"/>
      <c r="K16" s="138"/>
    </row>
    <row r="17" spans="1:11" ht="22.5" customHeight="1" x14ac:dyDescent="0.25">
      <c r="A17" s="111">
        <f t="shared" si="0"/>
        <v>1</v>
      </c>
      <c r="B17" s="111">
        <f t="shared" si="1"/>
        <v>2</v>
      </c>
      <c r="C17" s="176"/>
      <c r="D17" s="180" t="str">
        <f t="shared" si="3"/>
        <v>Tue</v>
      </c>
      <c r="E17" s="141">
        <f t="shared" si="2"/>
        <v>44537</v>
      </c>
      <c r="F17" s="142"/>
      <c r="G17" s="143">
        <v>9010</v>
      </c>
      <c r="H17" s="144" t="s">
        <v>141</v>
      </c>
      <c r="I17" s="143"/>
      <c r="J17" s="181"/>
      <c r="K17" s="146"/>
    </row>
    <row r="18" spans="1:11" ht="22.5" customHeight="1" x14ac:dyDescent="0.25">
      <c r="A18" s="111">
        <f t="shared" si="0"/>
        <v>1</v>
      </c>
      <c r="B18" s="111">
        <f t="shared" si="1"/>
        <v>3</v>
      </c>
      <c r="C18" s="176"/>
      <c r="D18" s="177" t="str">
        <f>IF(B18=1,"Mo",IF(B18=2,"Tue",IF(B18=3,"Wed",IF(B18=4,"Thu",IF(B18=5,"Fri",IF(B18=6,"Sat",IF(B18=7,"Sun","")))))))</f>
        <v>Wed</v>
      </c>
      <c r="E18" s="133">
        <f t="shared" si="2"/>
        <v>44538</v>
      </c>
      <c r="F18" s="134" t="s">
        <v>128</v>
      </c>
      <c r="G18" s="135">
        <v>9003</v>
      </c>
      <c r="H18" s="150" t="s">
        <v>137</v>
      </c>
      <c r="I18" s="143" t="s">
        <v>80</v>
      </c>
      <c r="J18" s="178">
        <v>9</v>
      </c>
      <c r="K18" s="138"/>
    </row>
    <row r="19" spans="1:11" ht="22.5" customHeight="1" x14ac:dyDescent="0.25">
      <c r="A19" s="111">
        <f t="shared" si="0"/>
        <v>1</v>
      </c>
      <c r="B19" s="111">
        <f t="shared" si="1"/>
        <v>4</v>
      </c>
      <c r="C19" s="176"/>
      <c r="D19" s="180" t="str">
        <f>IF(B19=1,"Mo",IF(B19=2,"Tue",IF(B19=3,"Wed",IF(B19=4,"Thu",IF(B19=5,"Fri",IF(B19=6,"Sat",IF(B19=7,"Sun","")))))))</f>
        <v>Thu</v>
      </c>
      <c r="E19" s="141">
        <f t="shared" si="2"/>
        <v>44539</v>
      </c>
      <c r="F19" s="134" t="s">
        <v>128</v>
      </c>
      <c r="G19" s="135">
        <v>9003</v>
      </c>
      <c r="H19" s="150" t="s">
        <v>138</v>
      </c>
      <c r="I19" s="143" t="s">
        <v>80</v>
      </c>
      <c r="J19" s="178">
        <v>9</v>
      </c>
      <c r="K19" s="146"/>
    </row>
    <row r="20" spans="1:11" ht="22.5" customHeight="1" x14ac:dyDescent="0.25">
      <c r="A20" s="111">
        <f t="shared" si="0"/>
        <v>1</v>
      </c>
      <c r="B20" s="111">
        <f t="shared" si="1"/>
        <v>5</v>
      </c>
      <c r="C20" s="176"/>
      <c r="D20" s="177" t="str">
        <f>IF(B20=1,"Mo",IF(B20=2,"Tue",IF(B20=3,"Wed",IF(B20=4,"Thu",IF(B20=5,"Fri",IF(B20=6,"Sat",IF(B20=7,"Sun","")))))))</f>
        <v>Fri</v>
      </c>
      <c r="E20" s="133">
        <f t="shared" si="2"/>
        <v>44540</v>
      </c>
      <c r="F20" s="134" t="s">
        <v>139</v>
      </c>
      <c r="G20" s="135">
        <v>9004</v>
      </c>
      <c r="H20" s="150" t="s">
        <v>138</v>
      </c>
      <c r="I20" s="143" t="s">
        <v>80</v>
      </c>
      <c r="J20" s="178">
        <v>10</v>
      </c>
      <c r="K20" s="138"/>
    </row>
    <row r="21" spans="1:11" ht="22.5" customHeight="1" x14ac:dyDescent="0.25">
      <c r="A21" s="111" t="str">
        <f t="shared" si="0"/>
        <v/>
      </c>
      <c r="B21" s="111">
        <f t="shared" si="1"/>
        <v>6</v>
      </c>
      <c r="C21" s="176"/>
      <c r="D21" s="180" t="str">
        <f t="shared" si="3"/>
        <v>Sat</v>
      </c>
      <c r="E21" s="141">
        <f t="shared" si="2"/>
        <v>44541</v>
      </c>
      <c r="F21" s="142"/>
      <c r="G21" s="143"/>
      <c r="H21" s="144"/>
      <c r="I21" s="143"/>
      <c r="J21" s="181"/>
      <c r="K21" s="146"/>
    </row>
    <row r="22" spans="1:11" s="182" customFormat="1" ht="22.5" customHeight="1" x14ac:dyDescent="0.25">
      <c r="A22" s="182" t="str">
        <f t="shared" si="0"/>
        <v/>
      </c>
      <c r="B22" s="182">
        <f t="shared" si="1"/>
        <v>7</v>
      </c>
      <c r="C22" s="183"/>
      <c r="D22" s="180" t="str">
        <f t="shared" si="3"/>
        <v>Sun</v>
      </c>
      <c r="E22" s="141">
        <f t="shared" si="2"/>
        <v>44542</v>
      </c>
      <c r="F22" s="142"/>
      <c r="G22" s="143"/>
      <c r="H22" s="151"/>
      <c r="I22" s="143"/>
      <c r="J22" s="181"/>
      <c r="K22" s="146"/>
    </row>
    <row r="23" spans="1:11" ht="22.5" customHeight="1" x14ac:dyDescent="0.25">
      <c r="A23" s="111">
        <f t="shared" si="0"/>
        <v>1</v>
      </c>
      <c r="B23" s="111">
        <f t="shared" si="1"/>
        <v>1</v>
      </c>
      <c r="C23" s="176"/>
      <c r="D23" s="177" t="str">
        <f t="shared" si="3"/>
        <v>Mo</v>
      </c>
      <c r="E23" s="133">
        <f t="shared" si="2"/>
        <v>44543</v>
      </c>
      <c r="F23" s="134"/>
      <c r="G23" s="135"/>
      <c r="H23" s="150"/>
      <c r="I23" s="135"/>
      <c r="J23" s="178"/>
      <c r="K23" s="138"/>
    </row>
    <row r="24" spans="1:11" ht="22.5" customHeight="1" x14ac:dyDescent="0.25">
      <c r="A24" s="111">
        <f t="shared" si="0"/>
        <v>1</v>
      </c>
      <c r="B24" s="111">
        <f t="shared" si="1"/>
        <v>2</v>
      </c>
      <c r="C24" s="176"/>
      <c r="D24" s="180" t="str">
        <f t="shared" si="3"/>
        <v>Tue</v>
      </c>
      <c r="E24" s="141">
        <f t="shared" si="2"/>
        <v>44544</v>
      </c>
      <c r="F24" s="134" t="s">
        <v>119</v>
      </c>
      <c r="G24" s="135">
        <v>9003</v>
      </c>
      <c r="H24" s="144" t="s">
        <v>136</v>
      </c>
      <c r="I24" s="143" t="s">
        <v>80</v>
      </c>
      <c r="J24" s="181">
        <v>9</v>
      </c>
      <c r="K24" s="146"/>
    </row>
    <row r="25" spans="1:11" ht="31.5" customHeight="1" x14ac:dyDescent="0.25">
      <c r="A25" s="111">
        <f t="shared" si="0"/>
        <v>1</v>
      </c>
      <c r="B25" s="111">
        <f t="shared" si="1"/>
        <v>3</v>
      </c>
      <c r="C25" s="176"/>
      <c r="D25" s="177" t="str">
        <f t="shared" si="3"/>
        <v>Wed</v>
      </c>
      <c r="E25" s="133">
        <f t="shared" si="2"/>
        <v>44545</v>
      </c>
      <c r="F25" s="134" t="s">
        <v>132</v>
      </c>
      <c r="G25" s="135">
        <v>9003</v>
      </c>
      <c r="H25" s="150" t="s">
        <v>133</v>
      </c>
      <c r="I25" s="135" t="s">
        <v>99</v>
      </c>
      <c r="J25" s="178">
        <v>9</v>
      </c>
      <c r="K25" s="138"/>
    </row>
    <row r="26" spans="1:11" ht="33" customHeight="1" x14ac:dyDescent="0.25">
      <c r="A26" s="111">
        <f t="shared" si="0"/>
        <v>1</v>
      </c>
      <c r="B26" s="111">
        <f t="shared" si="1"/>
        <v>4</v>
      </c>
      <c r="C26" s="176"/>
      <c r="D26" s="180" t="str">
        <f t="shared" si="3"/>
        <v>Thu</v>
      </c>
      <c r="E26" s="141">
        <f t="shared" si="2"/>
        <v>44546</v>
      </c>
      <c r="F26" s="134" t="s">
        <v>132</v>
      </c>
      <c r="G26" s="135">
        <v>9003</v>
      </c>
      <c r="H26" s="150" t="s">
        <v>133</v>
      </c>
      <c r="I26" s="135" t="s">
        <v>99</v>
      </c>
      <c r="J26" s="178">
        <v>9</v>
      </c>
      <c r="K26" s="146"/>
    </row>
    <row r="27" spans="1:11" ht="32.5" customHeight="1" x14ac:dyDescent="0.25">
      <c r="A27" s="111">
        <f t="shared" si="0"/>
        <v>1</v>
      </c>
      <c r="B27" s="111">
        <f t="shared" si="1"/>
        <v>5</v>
      </c>
      <c r="C27" s="176"/>
      <c r="D27" s="177" t="str">
        <f t="shared" si="3"/>
        <v>Fri</v>
      </c>
      <c r="E27" s="133">
        <f t="shared" si="2"/>
        <v>44547</v>
      </c>
      <c r="F27" s="134" t="s">
        <v>132</v>
      </c>
      <c r="G27" s="135">
        <v>9003</v>
      </c>
      <c r="H27" s="150" t="s">
        <v>133</v>
      </c>
      <c r="I27" s="135" t="s">
        <v>99</v>
      </c>
      <c r="J27" s="178">
        <v>9</v>
      </c>
      <c r="K27" s="138"/>
    </row>
    <row r="28" spans="1:11" ht="37" customHeight="1" x14ac:dyDescent="0.25">
      <c r="A28" s="111" t="str">
        <f t="shared" si="0"/>
        <v/>
      </c>
      <c r="B28" s="111">
        <f t="shared" si="1"/>
        <v>6</v>
      </c>
      <c r="C28" s="176"/>
      <c r="D28" s="180" t="str">
        <f t="shared" si="3"/>
        <v>Sat</v>
      </c>
      <c r="E28" s="141">
        <f t="shared" si="2"/>
        <v>44548</v>
      </c>
      <c r="F28" s="134" t="s">
        <v>132</v>
      </c>
      <c r="G28" s="135">
        <v>9003</v>
      </c>
      <c r="H28" s="150" t="s">
        <v>133</v>
      </c>
      <c r="I28" s="135" t="s">
        <v>80</v>
      </c>
      <c r="J28" s="178">
        <v>5</v>
      </c>
      <c r="K28" s="146"/>
    </row>
    <row r="29" spans="1:11" s="182" customFormat="1" ht="22.5" customHeight="1" x14ac:dyDescent="0.25">
      <c r="A29" s="182" t="str">
        <f t="shared" si="0"/>
        <v/>
      </c>
      <c r="B29" s="182">
        <f t="shared" si="1"/>
        <v>7</v>
      </c>
      <c r="C29" s="183"/>
      <c r="D29" s="180" t="str">
        <f t="shared" si="3"/>
        <v>Sun</v>
      </c>
      <c r="E29" s="141">
        <f t="shared" si="2"/>
        <v>44549</v>
      </c>
      <c r="F29" s="142"/>
      <c r="G29" s="143"/>
      <c r="H29" s="144"/>
      <c r="I29" s="143"/>
      <c r="J29" s="181"/>
      <c r="K29" s="146"/>
    </row>
    <row r="30" spans="1:11" ht="41.5" customHeight="1" x14ac:dyDescent="0.25">
      <c r="A30" s="111">
        <f t="shared" si="0"/>
        <v>1</v>
      </c>
      <c r="B30" s="111">
        <f t="shared" si="1"/>
        <v>1</v>
      </c>
      <c r="C30" s="176"/>
      <c r="D30" s="177" t="str">
        <f t="shared" si="3"/>
        <v>Mo</v>
      </c>
      <c r="E30" s="133">
        <f t="shared" si="2"/>
        <v>44550</v>
      </c>
      <c r="F30" s="134" t="s">
        <v>132</v>
      </c>
      <c r="G30" s="135">
        <v>9003</v>
      </c>
      <c r="H30" s="150" t="s">
        <v>133</v>
      </c>
      <c r="I30" s="135" t="s">
        <v>99</v>
      </c>
      <c r="J30" s="178">
        <v>9</v>
      </c>
      <c r="K30" s="138"/>
    </row>
    <row r="31" spans="1:11" ht="41.5" customHeight="1" x14ac:dyDescent="0.25">
      <c r="A31" s="111">
        <f t="shared" si="0"/>
        <v>1</v>
      </c>
      <c r="B31" s="111">
        <f t="shared" si="1"/>
        <v>2</v>
      </c>
      <c r="C31" s="176"/>
      <c r="D31" s="180" t="str">
        <f t="shared" si="3"/>
        <v>Tue</v>
      </c>
      <c r="E31" s="141">
        <f t="shared" si="2"/>
        <v>44551</v>
      </c>
      <c r="F31" s="134" t="s">
        <v>132</v>
      </c>
      <c r="G31" s="135">
        <v>9003</v>
      </c>
      <c r="H31" s="150" t="s">
        <v>133</v>
      </c>
      <c r="I31" s="135" t="s">
        <v>99</v>
      </c>
      <c r="J31" s="178">
        <v>9</v>
      </c>
      <c r="K31" s="146"/>
    </row>
    <row r="32" spans="1:11" ht="41.5" customHeight="1" x14ac:dyDescent="0.25">
      <c r="A32" s="111">
        <f t="shared" si="0"/>
        <v>1</v>
      </c>
      <c r="B32" s="111">
        <f t="shared" si="1"/>
        <v>3</v>
      </c>
      <c r="C32" s="176"/>
      <c r="D32" s="177" t="str">
        <f t="shared" si="3"/>
        <v>Wed</v>
      </c>
      <c r="E32" s="133">
        <f t="shared" si="2"/>
        <v>44552</v>
      </c>
      <c r="F32" s="134" t="s">
        <v>132</v>
      </c>
      <c r="G32" s="135">
        <v>9003</v>
      </c>
      <c r="H32" s="150" t="s">
        <v>133</v>
      </c>
      <c r="I32" s="135" t="s">
        <v>99</v>
      </c>
      <c r="J32" s="178">
        <v>9</v>
      </c>
      <c r="K32" s="138"/>
    </row>
    <row r="33" spans="1:11" ht="41.5" customHeight="1" x14ac:dyDescent="0.25">
      <c r="A33" s="111">
        <f t="shared" si="0"/>
        <v>1</v>
      </c>
      <c r="B33" s="111">
        <f t="shared" si="1"/>
        <v>4</v>
      </c>
      <c r="C33" s="176"/>
      <c r="D33" s="180" t="str">
        <f>IF(B33=1,"Mo",IF(B33=2,"Tue",IF(B33=3,"Wed",IF(B33=4,"Thu",IF(B33=5,"Fri",IF(B33=6,"Sat",IF(B33=7,"Sun","")))))))</f>
        <v>Thu</v>
      </c>
      <c r="E33" s="141">
        <f t="shared" si="2"/>
        <v>44553</v>
      </c>
      <c r="F33" s="134" t="s">
        <v>132</v>
      </c>
      <c r="G33" s="135">
        <v>9003</v>
      </c>
      <c r="H33" s="150" t="s">
        <v>133</v>
      </c>
      <c r="I33" s="135" t="s">
        <v>99</v>
      </c>
      <c r="J33" s="178">
        <v>9</v>
      </c>
      <c r="K33" s="146"/>
    </row>
    <row r="34" spans="1:11" ht="41.5" customHeight="1" x14ac:dyDescent="0.25">
      <c r="A34" s="111">
        <f t="shared" si="0"/>
        <v>1</v>
      </c>
      <c r="B34" s="111">
        <f t="shared" si="1"/>
        <v>5</v>
      </c>
      <c r="C34" s="176"/>
      <c r="D34" s="177" t="str">
        <f>IF(B34=1,"Mo",IF(B34=2,"Tue",IF(B34=3,"Wed",IF(B34=4,"Thu",IF(B34=5,"Fri",IF(B34=6,"Sat",IF(B34=7,"Sun","")))))))</f>
        <v>Fri</v>
      </c>
      <c r="E34" s="133">
        <f t="shared" si="2"/>
        <v>44554</v>
      </c>
      <c r="F34" s="134" t="s">
        <v>132</v>
      </c>
      <c r="G34" s="135">
        <v>9003</v>
      </c>
      <c r="H34" s="150" t="s">
        <v>133</v>
      </c>
      <c r="I34" s="135" t="s">
        <v>99</v>
      </c>
      <c r="J34" s="178">
        <v>9</v>
      </c>
      <c r="K34" s="138"/>
    </row>
    <row r="35" spans="1:11" ht="22.5" customHeight="1" x14ac:dyDescent="0.25">
      <c r="A35" s="111" t="str">
        <f t="shared" si="0"/>
        <v/>
      </c>
      <c r="B35" s="111">
        <f t="shared" si="1"/>
        <v>6</v>
      </c>
      <c r="C35" s="176"/>
      <c r="D35" s="180" t="str">
        <f t="shared" si="3"/>
        <v>Sat</v>
      </c>
      <c r="E35" s="268">
        <f t="shared" si="2"/>
        <v>44555</v>
      </c>
      <c r="F35" s="202"/>
      <c r="G35" s="202"/>
      <c r="H35" s="202"/>
      <c r="I35" s="202"/>
      <c r="J35" s="202"/>
      <c r="K35" s="146"/>
    </row>
    <row r="36" spans="1:11" s="182" customFormat="1" ht="22.5" customHeight="1" x14ac:dyDescent="0.25">
      <c r="A36" s="182" t="str">
        <f t="shared" si="0"/>
        <v/>
      </c>
      <c r="B36" s="182">
        <f t="shared" si="1"/>
        <v>7</v>
      </c>
      <c r="C36" s="183"/>
      <c r="D36" s="180" t="str">
        <f t="shared" si="3"/>
        <v>Sun</v>
      </c>
      <c r="E36" s="141">
        <f t="shared" si="2"/>
        <v>44556</v>
      </c>
      <c r="F36" s="142"/>
      <c r="G36" s="143"/>
      <c r="H36" s="144"/>
      <c r="I36" s="143"/>
      <c r="J36" s="181"/>
      <c r="K36" s="146"/>
    </row>
    <row r="37" spans="1:11" ht="44" customHeight="1" x14ac:dyDescent="0.25">
      <c r="A37" s="111">
        <f t="shared" si="0"/>
        <v>1</v>
      </c>
      <c r="B37" s="111">
        <f t="shared" si="1"/>
        <v>1</v>
      </c>
      <c r="C37" s="176"/>
      <c r="D37" s="177" t="str">
        <f t="shared" si="3"/>
        <v>Mo</v>
      </c>
      <c r="E37" s="133">
        <f t="shared" si="2"/>
        <v>44557</v>
      </c>
      <c r="F37" s="134" t="s">
        <v>134</v>
      </c>
      <c r="G37" s="135">
        <v>9003</v>
      </c>
      <c r="H37" s="150" t="s">
        <v>135</v>
      </c>
      <c r="I37" s="135" t="s">
        <v>99</v>
      </c>
      <c r="J37" s="178">
        <v>9</v>
      </c>
      <c r="K37" s="138"/>
    </row>
    <row r="38" spans="1:11" ht="34" customHeight="1" x14ac:dyDescent="0.25">
      <c r="A38" s="111">
        <f t="shared" si="0"/>
        <v>1</v>
      </c>
      <c r="B38" s="111">
        <f t="shared" si="1"/>
        <v>2</v>
      </c>
      <c r="C38" s="176"/>
      <c r="D38" s="180" t="str">
        <f t="shared" si="3"/>
        <v>Tue</v>
      </c>
      <c r="E38" s="141">
        <f t="shared" si="2"/>
        <v>44558</v>
      </c>
      <c r="F38" s="134" t="s">
        <v>134</v>
      </c>
      <c r="G38" s="135">
        <v>9003</v>
      </c>
      <c r="H38" s="150" t="s">
        <v>135</v>
      </c>
      <c r="I38" s="135" t="s">
        <v>99</v>
      </c>
      <c r="J38" s="178">
        <v>9</v>
      </c>
      <c r="K38" s="146"/>
    </row>
    <row r="39" spans="1:11" ht="41" customHeight="1" x14ac:dyDescent="0.25">
      <c r="A39" s="111">
        <f t="shared" si="0"/>
        <v>1</v>
      </c>
      <c r="B39" s="111">
        <f>WEEKDAY(E38+1,2)</f>
        <v>3</v>
      </c>
      <c r="C39" s="176"/>
      <c r="D39" s="177" t="str">
        <f>IF(B39=1,"Mo",IF(B39=2,"Tue",IF(B39=3,"Wed",IF(B39=4,"Thu",IF(B39=5,"Fri",IF(B39=6,"Sat",IF(B39=7,"Sun","")))))))</f>
        <v>Wed</v>
      </c>
      <c r="E39" s="133">
        <f>IF(MONTH(E38+1)&gt;MONTH(E38),"",E38+1)</f>
        <v>44559</v>
      </c>
      <c r="F39" s="134" t="s">
        <v>134</v>
      </c>
      <c r="G39" s="135">
        <v>9003</v>
      </c>
      <c r="H39" s="150" t="s">
        <v>135</v>
      </c>
      <c r="I39" s="135" t="s">
        <v>99</v>
      </c>
      <c r="J39" s="178">
        <v>9</v>
      </c>
      <c r="K39" s="138"/>
    </row>
    <row r="40" spans="1:11" ht="22.5" customHeight="1" x14ac:dyDescent="0.25">
      <c r="A40" s="111">
        <f t="shared" si="0"/>
        <v>1</v>
      </c>
      <c r="B40" s="111">
        <v>3</v>
      </c>
      <c r="C40" s="176"/>
      <c r="D40" s="180" t="str">
        <f>IF(B33=1,"Mo",IF(B33=2,"Tue",IF(B33=3,"Wed",IF(B33=4,"Thu",IF(B33=5,"Fri",IF(B33=6,"Sat",IF(B33=7,"Sun","")))))))</f>
        <v>Thu</v>
      </c>
      <c r="E40" s="141">
        <f>IF(MONTH(E39+1)&gt;MONTH(E39),"",E39+1)</f>
        <v>44560</v>
      </c>
      <c r="F40" s="142"/>
      <c r="G40" s="143">
        <v>9010</v>
      </c>
      <c r="H40" s="144" t="s">
        <v>141</v>
      </c>
      <c r="I40" s="143"/>
      <c r="J40" s="181"/>
      <c r="K40" s="146"/>
    </row>
    <row r="41" spans="1:11" ht="21.75" customHeight="1" x14ac:dyDescent="0.25">
      <c r="C41" s="184"/>
      <c r="D41" s="177" t="str">
        <f>IF(B34=1,"Mo",IF(B34=2,"Tue",IF(B34=3,"Wed",IF(B34=4,"Thu",IF(B34=5,"Fri",IF(B34=6,"Sat",IF(B34=7,"Sun","")))))))</f>
        <v>Fri</v>
      </c>
      <c r="E41" s="133">
        <f>IF(MONTH(E40+1)&gt;MONTH(E40),"",E40+1)</f>
        <v>44561</v>
      </c>
      <c r="F41" s="134"/>
      <c r="G41" s="135"/>
      <c r="H41" s="136" t="s">
        <v>142</v>
      </c>
      <c r="I41" s="135"/>
      <c r="J41" s="137"/>
      <c r="K41" s="138"/>
    </row>
    <row r="42" spans="1:11" ht="30" customHeight="1" x14ac:dyDescent="0.25"/>
    <row r="43" spans="1:11" ht="30" customHeight="1" x14ac:dyDescent="0.25"/>
    <row r="44" spans="1:11" ht="30" customHeight="1" x14ac:dyDescent="0.25"/>
    <row r="45" spans="1:11" ht="30" customHeight="1" x14ac:dyDescent="0.25"/>
    <row r="46" spans="1:11" ht="30" customHeight="1" x14ac:dyDescent="0.25"/>
    <row r="47" spans="1:11" ht="30" customHeight="1" x14ac:dyDescent="0.25"/>
    <row r="48" spans="1:11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</sheetData>
  <mergeCells count="2">
    <mergeCell ref="D1:K1"/>
    <mergeCell ref="D4:E4"/>
  </mergeCells>
  <phoneticPr fontId="5" type="noConversion"/>
  <conditionalFormatting sqref="C11:C41">
    <cfRule type="expression" dxfId="48" priority="51" stopIfTrue="1">
      <formula>IF($A11=1,B11,)</formula>
    </cfRule>
    <cfRule type="expression" dxfId="47" priority="52" stopIfTrue="1">
      <formula>IF($A11="",B11,)</formula>
    </cfRule>
  </conditionalFormatting>
  <conditionalFormatting sqref="E11">
    <cfRule type="expression" dxfId="46" priority="53" stopIfTrue="1">
      <formula>IF($A11="",B11,"")</formula>
    </cfRule>
  </conditionalFormatting>
  <conditionalFormatting sqref="E12:E41">
    <cfRule type="expression" dxfId="45" priority="54" stopIfTrue="1">
      <formula>IF($A12&lt;&gt;1,B12,"")</formula>
    </cfRule>
  </conditionalFormatting>
  <conditionalFormatting sqref="D11:D41">
    <cfRule type="expression" dxfId="44" priority="55" stopIfTrue="1">
      <formula>IF($A11="",B11,)</formula>
    </cfRule>
  </conditionalFormatting>
  <conditionalFormatting sqref="G14:G17 G36 G21:G23">
    <cfRule type="expression" dxfId="43" priority="56" stopIfTrue="1">
      <formula>#REF!="Freelancer"</formula>
    </cfRule>
    <cfRule type="expression" dxfId="42" priority="57" stopIfTrue="1">
      <formula>#REF!="DTC Int. Staff"</formula>
    </cfRule>
  </conditionalFormatting>
  <conditionalFormatting sqref="G14 G17 G21">
    <cfRule type="expression" dxfId="41" priority="49" stopIfTrue="1">
      <formula>$F$5="Freelancer"</formula>
    </cfRule>
    <cfRule type="expression" dxfId="40" priority="50" stopIfTrue="1">
      <formula>$F$5="DTC Int. Staff"</formula>
    </cfRule>
  </conditionalFormatting>
  <conditionalFormatting sqref="G23">
    <cfRule type="expression" dxfId="35" priority="35" stopIfTrue="1">
      <formula>$F$5="Freelancer"</formula>
    </cfRule>
    <cfRule type="expression" dxfId="34" priority="36" stopIfTrue="1">
      <formula>$F$5="DTC Int. Staff"</formula>
    </cfRule>
  </conditionalFormatting>
  <conditionalFormatting sqref="G29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29">
    <cfRule type="expression" dxfId="31" priority="31" stopIfTrue="1">
      <formula>$F$5="Freelancer"</formula>
    </cfRule>
    <cfRule type="expression" dxfId="30" priority="32" stopIfTrue="1">
      <formula>$F$5="DTC Int. Staff"</formula>
    </cfRule>
  </conditionalFormatting>
  <conditionalFormatting sqref="G11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11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11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12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24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24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24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13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3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13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18:G20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8:G20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8:G20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4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40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60" t="s">
        <v>5</v>
      </c>
      <c r="E1" s="261"/>
      <c r="F1" s="261"/>
      <c r="G1" s="261"/>
      <c r="H1" s="261"/>
      <c r="I1" s="261"/>
      <c r="J1" s="261"/>
      <c r="K1" s="26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258" t="s">
        <v>8</v>
      </c>
      <c r="E4" s="259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573" priority="29" stopIfTrue="1">
      <formula>IF($A11=1,B11,)</formula>
    </cfRule>
    <cfRule type="expression" dxfId="572" priority="30" stopIfTrue="1">
      <formula>IF($A11="",B11,)</formula>
    </cfRule>
  </conditionalFormatting>
  <conditionalFormatting sqref="E11:E15">
    <cfRule type="expression" dxfId="571" priority="31" stopIfTrue="1">
      <formula>IF($A11="",B11,"")</formula>
    </cfRule>
  </conditionalFormatting>
  <conditionalFormatting sqref="E16:E124">
    <cfRule type="expression" dxfId="570" priority="32" stopIfTrue="1">
      <formula>IF($A16&lt;&gt;1,B16,"")</formula>
    </cfRule>
  </conditionalFormatting>
  <conditionalFormatting sqref="D11:D124">
    <cfRule type="expression" dxfId="569" priority="33" stopIfTrue="1">
      <formula>IF($A11="",B11,)</formula>
    </cfRule>
  </conditionalFormatting>
  <conditionalFormatting sqref="G11:G16 G82:G119 G18:G76">
    <cfRule type="expression" dxfId="568" priority="34" stopIfTrue="1">
      <formula>#REF!="Freelancer"</formula>
    </cfRule>
    <cfRule type="expression" dxfId="567" priority="35" stopIfTrue="1">
      <formula>#REF!="DTC Int. Staff"</formula>
    </cfRule>
  </conditionalFormatting>
  <conditionalFormatting sqref="G115:G119 G87:G104 G18:G22 G33:G49 G60:G76">
    <cfRule type="expression" dxfId="566" priority="27" stopIfTrue="1">
      <formula>$F$5="Freelancer"</formula>
    </cfRule>
    <cfRule type="expression" dxfId="565" priority="28" stopIfTrue="1">
      <formula>$F$5="DTC Int. Staff"</formula>
    </cfRule>
  </conditionalFormatting>
  <conditionalFormatting sqref="G16">
    <cfRule type="expression" dxfId="564" priority="25" stopIfTrue="1">
      <formula>#REF!="Freelancer"</formula>
    </cfRule>
    <cfRule type="expression" dxfId="563" priority="26" stopIfTrue="1">
      <formula>#REF!="DTC Int. Staff"</formula>
    </cfRule>
  </conditionalFormatting>
  <conditionalFormatting sqref="G16">
    <cfRule type="expression" dxfId="562" priority="23" stopIfTrue="1">
      <formula>$F$5="Freelancer"</formula>
    </cfRule>
    <cfRule type="expression" dxfId="561" priority="24" stopIfTrue="1">
      <formula>$F$5="DTC Int. Staff"</formula>
    </cfRule>
  </conditionalFormatting>
  <conditionalFormatting sqref="G17">
    <cfRule type="expression" dxfId="560" priority="21" stopIfTrue="1">
      <formula>#REF!="Freelancer"</formula>
    </cfRule>
    <cfRule type="expression" dxfId="559" priority="22" stopIfTrue="1">
      <formula>#REF!="DTC Int. Staff"</formula>
    </cfRule>
  </conditionalFormatting>
  <conditionalFormatting sqref="G17">
    <cfRule type="expression" dxfId="558" priority="19" stopIfTrue="1">
      <formula>$F$5="Freelancer"</formula>
    </cfRule>
    <cfRule type="expression" dxfId="557" priority="20" stopIfTrue="1">
      <formula>$F$5="DTC Int. Staff"</formula>
    </cfRule>
  </conditionalFormatting>
  <conditionalFormatting sqref="C126">
    <cfRule type="expression" dxfId="556" priority="16" stopIfTrue="1">
      <formula>IF($A126=1,B126,)</formula>
    </cfRule>
    <cfRule type="expression" dxfId="555" priority="17" stopIfTrue="1">
      <formula>IF($A126="",B126,)</formula>
    </cfRule>
  </conditionalFormatting>
  <conditionalFormatting sqref="D126">
    <cfRule type="expression" dxfId="554" priority="18" stopIfTrue="1">
      <formula>IF($A126="",B126,)</formula>
    </cfRule>
  </conditionalFormatting>
  <conditionalFormatting sqref="C125">
    <cfRule type="expression" dxfId="553" priority="13" stopIfTrue="1">
      <formula>IF($A125=1,B125,)</formula>
    </cfRule>
    <cfRule type="expression" dxfId="552" priority="14" stopIfTrue="1">
      <formula>IF($A125="",B125,)</formula>
    </cfRule>
  </conditionalFormatting>
  <conditionalFormatting sqref="D125">
    <cfRule type="expression" dxfId="551" priority="15" stopIfTrue="1">
      <formula>IF($A125="",B125,)</formula>
    </cfRule>
  </conditionalFormatting>
  <conditionalFormatting sqref="E125">
    <cfRule type="expression" dxfId="550" priority="12" stopIfTrue="1">
      <formula>IF($A125&lt;&gt;1,B125,"")</formula>
    </cfRule>
  </conditionalFormatting>
  <conditionalFormatting sqref="E126">
    <cfRule type="expression" dxfId="549" priority="11" stopIfTrue="1">
      <formula>IF($A126&lt;&gt;1,B126,"")</formula>
    </cfRule>
  </conditionalFormatting>
  <conditionalFormatting sqref="G55:G59">
    <cfRule type="expression" dxfId="548" priority="9" stopIfTrue="1">
      <formula>$F$5="Freelancer"</formula>
    </cfRule>
    <cfRule type="expression" dxfId="547" priority="10" stopIfTrue="1">
      <formula>$F$5="DTC Int. Staff"</formula>
    </cfRule>
  </conditionalFormatting>
  <conditionalFormatting sqref="G77:G81">
    <cfRule type="expression" dxfId="546" priority="7" stopIfTrue="1">
      <formula>#REF!="Freelancer"</formula>
    </cfRule>
    <cfRule type="expression" dxfId="545" priority="8" stopIfTrue="1">
      <formula>#REF!="DTC Int. Staff"</formula>
    </cfRule>
  </conditionalFormatting>
  <conditionalFormatting sqref="G77:G81">
    <cfRule type="expression" dxfId="544" priority="5" stopIfTrue="1">
      <formula>$F$5="Freelancer"</formula>
    </cfRule>
    <cfRule type="expression" dxfId="543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60" t="s">
        <v>5</v>
      </c>
      <c r="E1" s="261"/>
      <c r="F1" s="261"/>
      <c r="G1" s="261"/>
      <c r="H1" s="261"/>
      <c r="I1" s="261"/>
      <c r="J1" s="261"/>
      <c r="K1" s="26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258" t="s">
        <v>8</v>
      </c>
      <c r="E4" s="259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542" priority="43" stopIfTrue="1">
      <formula>IF($A11=1,B11,)</formula>
    </cfRule>
    <cfRule type="expression" dxfId="541" priority="44" stopIfTrue="1">
      <formula>IF($A11="",B11,)</formula>
    </cfRule>
  </conditionalFormatting>
  <conditionalFormatting sqref="E11:E15">
    <cfRule type="expression" dxfId="540" priority="45" stopIfTrue="1">
      <formula>IF($A11="",B11,"")</formula>
    </cfRule>
  </conditionalFormatting>
  <conditionalFormatting sqref="E26:E43 E48 E53:E70 E75 E102 E107:E118 E80:E97">
    <cfRule type="expression" dxfId="539" priority="46" stopIfTrue="1">
      <formula>IF($A26&lt;&gt;1,B26,"")</formula>
    </cfRule>
  </conditionalFormatting>
  <conditionalFormatting sqref="D11:D15 D26:D43 D48 D53:D70 D75 D102 D107:D118 D80:D97">
    <cfRule type="expression" dxfId="538" priority="47" stopIfTrue="1">
      <formula>IF($A11="",B11,)</formula>
    </cfRule>
  </conditionalFormatting>
  <conditionalFormatting sqref="G11:G20 G26:G84 G90:G118">
    <cfRule type="expression" dxfId="537" priority="48" stopIfTrue="1">
      <formula>#REF!="Freelancer"</formula>
    </cfRule>
    <cfRule type="expression" dxfId="536" priority="49" stopIfTrue="1">
      <formula>#REF!="DTC Int. Staff"</formula>
    </cfRule>
  </conditionalFormatting>
  <conditionalFormatting sqref="G118 G26:G30 G37:G57 G64:G84 G91:G111">
    <cfRule type="expression" dxfId="535" priority="41" stopIfTrue="1">
      <formula>$F$5="Freelancer"</formula>
    </cfRule>
    <cfRule type="expression" dxfId="534" priority="42" stopIfTrue="1">
      <formula>$F$5="DTC Int. Staff"</formula>
    </cfRule>
  </conditionalFormatting>
  <conditionalFormatting sqref="G16:G20">
    <cfRule type="expression" dxfId="533" priority="39" stopIfTrue="1">
      <formula>#REF!="Freelancer"</formula>
    </cfRule>
    <cfRule type="expression" dxfId="532" priority="40" stopIfTrue="1">
      <formula>#REF!="DTC Int. Staff"</formula>
    </cfRule>
  </conditionalFormatting>
  <conditionalFormatting sqref="G16:G20">
    <cfRule type="expression" dxfId="531" priority="37" stopIfTrue="1">
      <formula>$F$5="Freelancer"</formula>
    </cfRule>
    <cfRule type="expression" dxfId="530" priority="38" stopIfTrue="1">
      <formula>$F$5="DTC Int. Staff"</formula>
    </cfRule>
  </conditionalFormatting>
  <conditionalFormatting sqref="G21:G25">
    <cfRule type="expression" dxfId="529" priority="35" stopIfTrue="1">
      <formula>#REF!="Freelancer"</formula>
    </cfRule>
    <cfRule type="expression" dxfId="528" priority="36" stopIfTrue="1">
      <formula>#REF!="DTC Int. Staff"</formula>
    </cfRule>
  </conditionalFormatting>
  <conditionalFormatting sqref="G21:G25">
    <cfRule type="expression" dxfId="527" priority="33" stopIfTrue="1">
      <formula>$F$5="Freelancer"</formula>
    </cfRule>
    <cfRule type="expression" dxfId="526" priority="34" stopIfTrue="1">
      <formula>$F$5="DTC Int. Staff"</formula>
    </cfRule>
  </conditionalFormatting>
  <conditionalFormatting sqref="G63">
    <cfRule type="expression" dxfId="525" priority="23" stopIfTrue="1">
      <formula>$F$5="Freelancer"</formula>
    </cfRule>
    <cfRule type="expression" dxfId="524" priority="24" stopIfTrue="1">
      <formula>$F$5="DTC Int. Staff"</formula>
    </cfRule>
  </conditionalFormatting>
  <conditionalFormatting sqref="G85:G89">
    <cfRule type="expression" dxfId="523" priority="21" stopIfTrue="1">
      <formula>#REF!="Freelancer"</formula>
    </cfRule>
    <cfRule type="expression" dxfId="522" priority="22" stopIfTrue="1">
      <formula>#REF!="DTC Int. Staff"</formula>
    </cfRule>
  </conditionalFormatting>
  <conditionalFormatting sqref="G85:G89">
    <cfRule type="expression" dxfId="521" priority="19" stopIfTrue="1">
      <formula>$F$5="Freelancer"</formula>
    </cfRule>
    <cfRule type="expression" dxfId="520" priority="20" stopIfTrue="1">
      <formula>$F$5="DTC Int. Staff"</formula>
    </cfRule>
  </conditionalFormatting>
  <conditionalFormatting sqref="E17:E20">
    <cfRule type="expression" dxfId="519" priority="17" stopIfTrue="1">
      <formula>IF($A17="",B17,"")</formula>
    </cfRule>
  </conditionalFormatting>
  <conditionalFormatting sqref="D17:D20">
    <cfRule type="expression" dxfId="518" priority="18" stopIfTrue="1">
      <formula>IF($A17="",B17,)</formula>
    </cfRule>
  </conditionalFormatting>
  <conditionalFormatting sqref="E22:E25">
    <cfRule type="expression" dxfId="517" priority="15" stopIfTrue="1">
      <formula>IF($A22="",B22,"")</formula>
    </cfRule>
  </conditionalFormatting>
  <conditionalFormatting sqref="D22:D25">
    <cfRule type="expression" dxfId="516" priority="16" stopIfTrue="1">
      <formula>IF($A22="",B22,)</formula>
    </cfRule>
  </conditionalFormatting>
  <conditionalFormatting sqref="E44:E47">
    <cfRule type="expression" dxfId="515" priority="13" stopIfTrue="1">
      <formula>IF($A44="",B44,"")</formula>
    </cfRule>
  </conditionalFormatting>
  <conditionalFormatting sqref="D44:D47">
    <cfRule type="expression" dxfId="514" priority="14" stopIfTrue="1">
      <formula>IF($A44="",B44,)</formula>
    </cfRule>
  </conditionalFormatting>
  <conditionalFormatting sqref="E49:E52">
    <cfRule type="expression" dxfId="513" priority="11" stopIfTrue="1">
      <formula>IF($A49="",B49,"")</formula>
    </cfRule>
  </conditionalFormatting>
  <conditionalFormatting sqref="D49:D52">
    <cfRule type="expression" dxfId="512" priority="12" stopIfTrue="1">
      <formula>IF($A49="",B49,)</formula>
    </cfRule>
  </conditionalFormatting>
  <conditionalFormatting sqref="E71:E74">
    <cfRule type="expression" dxfId="511" priority="9" stopIfTrue="1">
      <formula>IF($A71="",B71,"")</formula>
    </cfRule>
  </conditionalFormatting>
  <conditionalFormatting sqref="D71:D74">
    <cfRule type="expression" dxfId="510" priority="10" stopIfTrue="1">
      <formula>IF($A71="",B71,)</formula>
    </cfRule>
  </conditionalFormatting>
  <conditionalFormatting sqref="E76:E79">
    <cfRule type="expression" dxfId="509" priority="7" stopIfTrue="1">
      <formula>IF($A76="",B76,"")</formula>
    </cfRule>
  </conditionalFormatting>
  <conditionalFormatting sqref="D76:D79">
    <cfRule type="expression" dxfId="508" priority="8" stopIfTrue="1">
      <formula>IF($A76="",B76,)</formula>
    </cfRule>
  </conditionalFormatting>
  <conditionalFormatting sqref="E98:E101">
    <cfRule type="expression" dxfId="507" priority="5" stopIfTrue="1">
      <formula>IF($A98="",B98,"")</formula>
    </cfRule>
  </conditionalFormatting>
  <conditionalFormatting sqref="D98:D101">
    <cfRule type="expression" dxfId="506" priority="6" stopIfTrue="1">
      <formula>IF($A98="",B98,)</formula>
    </cfRule>
  </conditionalFormatting>
  <conditionalFormatting sqref="E98">
    <cfRule type="timePeriod" dxfId="505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504" priority="2" stopIfTrue="1">
      <formula>IF($A103="",B103,"")</formula>
    </cfRule>
  </conditionalFormatting>
  <conditionalFormatting sqref="D103:D106">
    <cfRule type="expression" dxfId="503" priority="3" stopIfTrue="1">
      <formula>IF($A103="",B103,)</formula>
    </cfRule>
  </conditionalFormatting>
  <conditionalFormatting sqref="E103:E106">
    <cfRule type="timePeriod" dxfId="502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60" t="s">
        <v>5</v>
      </c>
      <c r="E1" s="261"/>
      <c r="F1" s="261"/>
      <c r="G1" s="261"/>
      <c r="H1" s="261"/>
      <c r="I1" s="261"/>
      <c r="J1" s="261"/>
      <c r="K1" s="26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258" t="s">
        <v>8</v>
      </c>
      <c r="E4" s="259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501" priority="29" stopIfTrue="1">
      <formula>IF($A11=1,B11,)</formula>
    </cfRule>
    <cfRule type="expression" dxfId="500" priority="30" stopIfTrue="1">
      <formula>IF($A11="",B11,)</formula>
    </cfRule>
  </conditionalFormatting>
  <conditionalFormatting sqref="E11:E15">
    <cfRule type="expression" dxfId="499" priority="31" stopIfTrue="1">
      <formula>IF($A11="",B11,"")</formula>
    </cfRule>
  </conditionalFormatting>
  <conditionalFormatting sqref="E130:E134 E26:E124">
    <cfRule type="expression" dxfId="498" priority="32" stopIfTrue="1">
      <formula>IF($A26&lt;&gt;1,B26,"")</formula>
    </cfRule>
  </conditionalFormatting>
  <conditionalFormatting sqref="D130:D134 D11:D15 D26:D124">
    <cfRule type="expression" dxfId="497" priority="33" stopIfTrue="1">
      <formula>IF($A11="",B11,)</formula>
    </cfRule>
  </conditionalFormatting>
  <conditionalFormatting sqref="G11:G20 G26:G84 G90:G119">
    <cfRule type="expression" dxfId="496" priority="34" stopIfTrue="1">
      <formula>#REF!="Freelancer"</formula>
    </cfRule>
    <cfRule type="expression" dxfId="495" priority="35" stopIfTrue="1">
      <formula>#REF!="DTC Int. Staff"</formula>
    </cfRule>
  </conditionalFormatting>
  <conditionalFormatting sqref="G119 G26:G30 G37:G57 G64:G84 G91:G112">
    <cfRule type="expression" dxfId="494" priority="27" stopIfTrue="1">
      <formula>$F$5="Freelancer"</formula>
    </cfRule>
    <cfRule type="expression" dxfId="493" priority="28" stopIfTrue="1">
      <formula>$F$5="DTC Int. Staff"</formula>
    </cfRule>
  </conditionalFormatting>
  <conditionalFormatting sqref="G16:G20">
    <cfRule type="expression" dxfId="492" priority="25" stopIfTrue="1">
      <formula>#REF!="Freelancer"</formula>
    </cfRule>
    <cfRule type="expression" dxfId="491" priority="26" stopIfTrue="1">
      <formula>#REF!="DTC Int. Staff"</formula>
    </cfRule>
  </conditionalFormatting>
  <conditionalFormatting sqref="G16:G20">
    <cfRule type="expression" dxfId="490" priority="23" stopIfTrue="1">
      <formula>$F$5="Freelancer"</formula>
    </cfRule>
    <cfRule type="expression" dxfId="489" priority="24" stopIfTrue="1">
      <formula>$F$5="DTC Int. Staff"</formula>
    </cfRule>
  </conditionalFormatting>
  <conditionalFormatting sqref="G21:G25">
    <cfRule type="expression" dxfId="488" priority="21" stopIfTrue="1">
      <formula>#REF!="Freelancer"</formula>
    </cfRule>
    <cfRule type="expression" dxfId="487" priority="22" stopIfTrue="1">
      <formula>#REF!="DTC Int. Staff"</formula>
    </cfRule>
  </conditionalFormatting>
  <conditionalFormatting sqref="G21:G25">
    <cfRule type="expression" dxfId="486" priority="19" stopIfTrue="1">
      <formula>$F$5="Freelancer"</formula>
    </cfRule>
    <cfRule type="expression" dxfId="485" priority="20" stopIfTrue="1">
      <formula>$F$5="DTC Int. Staff"</formula>
    </cfRule>
  </conditionalFormatting>
  <conditionalFormatting sqref="C125:C129">
    <cfRule type="expression" dxfId="484" priority="13" stopIfTrue="1">
      <formula>IF($A125=1,B125,)</formula>
    </cfRule>
    <cfRule type="expression" dxfId="483" priority="14" stopIfTrue="1">
      <formula>IF($A125="",B125,)</formula>
    </cfRule>
  </conditionalFormatting>
  <conditionalFormatting sqref="D125:D129">
    <cfRule type="expression" dxfId="482" priority="15" stopIfTrue="1">
      <formula>IF($A125="",B125,)</formula>
    </cfRule>
  </conditionalFormatting>
  <conditionalFormatting sqref="E125:E129">
    <cfRule type="expression" dxfId="481" priority="12" stopIfTrue="1">
      <formula>IF($A125&lt;&gt;1,B125,"")</formula>
    </cfRule>
  </conditionalFormatting>
  <conditionalFormatting sqref="G63">
    <cfRule type="expression" dxfId="480" priority="9" stopIfTrue="1">
      <formula>$F$5="Freelancer"</formula>
    </cfRule>
    <cfRule type="expression" dxfId="479" priority="10" stopIfTrue="1">
      <formula>$F$5="DTC Int. Staff"</formula>
    </cfRule>
  </conditionalFormatting>
  <conditionalFormatting sqref="G85:G89">
    <cfRule type="expression" dxfId="478" priority="7" stopIfTrue="1">
      <formula>#REF!="Freelancer"</formula>
    </cfRule>
    <cfRule type="expression" dxfId="477" priority="8" stopIfTrue="1">
      <formula>#REF!="DTC Int. Staff"</formula>
    </cfRule>
  </conditionalFormatting>
  <conditionalFormatting sqref="G85:G89">
    <cfRule type="expression" dxfId="476" priority="5" stopIfTrue="1">
      <formula>$F$5="Freelancer"</formula>
    </cfRule>
    <cfRule type="expression" dxfId="475" priority="6" stopIfTrue="1">
      <formula>$F$5="DTC Int. Staff"</formula>
    </cfRule>
  </conditionalFormatting>
  <conditionalFormatting sqref="E17:E20">
    <cfRule type="expression" dxfId="474" priority="3" stopIfTrue="1">
      <formula>IF($A17="",B17,"")</formula>
    </cfRule>
  </conditionalFormatting>
  <conditionalFormatting sqref="D17:D20">
    <cfRule type="expression" dxfId="473" priority="4" stopIfTrue="1">
      <formula>IF($A17="",B17,)</formula>
    </cfRule>
  </conditionalFormatting>
  <conditionalFormatting sqref="E22:E25">
    <cfRule type="expression" dxfId="472" priority="1" stopIfTrue="1">
      <formula>IF($A22="",B22,"")</formula>
    </cfRule>
  </conditionalFormatting>
  <conditionalFormatting sqref="D22:D25">
    <cfRule type="expression" dxfId="47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60" t="s">
        <v>5</v>
      </c>
      <c r="E1" s="261"/>
      <c r="F1" s="261"/>
      <c r="G1" s="261"/>
      <c r="H1" s="261"/>
      <c r="I1" s="261"/>
      <c r="J1" s="261"/>
      <c r="K1" s="26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258" t="s">
        <v>8</v>
      </c>
      <c r="E4" s="259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470" priority="25" stopIfTrue="1">
      <formula>IF($A11=1,B11,)</formula>
    </cfRule>
    <cfRule type="expression" dxfId="469" priority="26" stopIfTrue="1">
      <formula>IF($A11="",B11,)</formula>
    </cfRule>
  </conditionalFormatting>
  <conditionalFormatting sqref="E11:E15">
    <cfRule type="expression" dxfId="468" priority="27" stopIfTrue="1">
      <formula>IF($A11="",B11,"")</formula>
    </cfRule>
  </conditionalFormatting>
  <conditionalFormatting sqref="E16:E128">
    <cfRule type="expression" dxfId="467" priority="28" stopIfTrue="1">
      <formula>IF($A16&lt;&gt;1,B16,"")</formula>
    </cfRule>
  </conditionalFormatting>
  <conditionalFormatting sqref="D11:D128">
    <cfRule type="expression" dxfId="466" priority="29" stopIfTrue="1">
      <formula>IF($A11="",B11,)</formula>
    </cfRule>
  </conditionalFormatting>
  <conditionalFormatting sqref="G11:G20 G82:G123 G22:G76">
    <cfRule type="expression" dxfId="465" priority="30" stopIfTrue="1">
      <formula>#REF!="Freelancer"</formula>
    </cfRule>
    <cfRule type="expression" dxfId="464" priority="31" stopIfTrue="1">
      <formula>#REF!="DTC Int. Staff"</formula>
    </cfRule>
  </conditionalFormatting>
  <conditionalFormatting sqref="G119:G123 G87:G108 G22 G33:G49 G60:G76">
    <cfRule type="expression" dxfId="463" priority="23" stopIfTrue="1">
      <formula>$F$5="Freelancer"</formula>
    </cfRule>
    <cfRule type="expression" dxfId="462" priority="24" stopIfTrue="1">
      <formula>$F$5="DTC Int. Staff"</formula>
    </cfRule>
  </conditionalFormatting>
  <conditionalFormatting sqref="G16:G20">
    <cfRule type="expression" dxfId="461" priority="21" stopIfTrue="1">
      <formula>#REF!="Freelancer"</formula>
    </cfRule>
    <cfRule type="expression" dxfId="460" priority="22" stopIfTrue="1">
      <formula>#REF!="DTC Int. Staff"</formula>
    </cfRule>
  </conditionalFormatting>
  <conditionalFormatting sqref="G16:G20">
    <cfRule type="expression" dxfId="459" priority="19" stopIfTrue="1">
      <formula>$F$5="Freelancer"</formula>
    </cfRule>
    <cfRule type="expression" dxfId="458" priority="20" stopIfTrue="1">
      <formula>$F$5="DTC Int. Staff"</formula>
    </cfRule>
  </conditionalFormatting>
  <conditionalFormatting sqref="G21">
    <cfRule type="expression" dxfId="457" priority="17" stopIfTrue="1">
      <formula>#REF!="Freelancer"</formula>
    </cfRule>
    <cfRule type="expression" dxfId="456" priority="18" stopIfTrue="1">
      <formula>#REF!="DTC Int. Staff"</formula>
    </cfRule>
  </conditionalFormatting>
  <conditionalFormatting sqref="G21">
    <cfRule type="expression" dxfId="455" priority="15" stopIfTrue="1">
      <formula>$F$5="Freelancer"</formula>
    </cfRule>
    <cfRule type="expression" dxfId="454" priority="16" stopIfTrue="1">
      <formula>$F$5="DTC Int. Staff"</formula>
    </cfRule>
  </conditionalFormatting>
  <conditionalFormatting sqref="C129:C133">
    <cfRule type="expression" dxfId="453" priority="9" stopIfTrue="1">
      <formula>IF($A129=1,B129,)</formula>
    </cfRule>
    <cfRule type="expression" dxfId="452" priority="10" stopIfTrue="1">
      <formula>IF($A129="",B129,)</formula>
    </cfRule>
  </conditionalFormatting>
  <conditionalFormatting sqref="D129:D133">
    <cfRule type="expression" dxfId="451" priority="11" stopIfTrue="1">
      <formula>IF($A129="",B129,)</formula>
    </cfRule>
  </conditionalFormatting>
  <conditionalFormatting sqref="E129:E133">
    <cfRule type="expression" dxfId="450" priority="8" stopIfTrue="1">
      <formula>IF($A129&lt;&gt;1,B129,"")</formula>
    </cfRule>
  </conditionalFormatting>
  <conditionalFormatting sqref="G55:G59">
    <cfRule type="expression" dxfId="449" priority="5" stopIfTrue="1">
      <formula>$F$5="Freelancer"</formula>
    </cfRule>
    <cfRule type="expression" dxfId="448" priority="6" stopIfTrue="1">
      <formula>$F$5="DTC Int. Staff"</formula>
    </cfRule>
  </conditionalFormatting>
  <conditionalFormatting sqref="G77:G81">
    <cfRule type="expression" dxfId="447" priority="3" stopIfTrue="1">
      <formula>#REF!="Freelancer"</formula>
    </cfRule>
    <cfRule type="expression" dxfId="446" priority="4" stopIfTrue="1">
      <formula>#REF!="DTC Int. Staff"</formula>
    </cfRule>
  </conditionalFormatting>
  <conditionalFormatting sqref="G77:G81">
    <cfRule type="expression" dxfId="445" priority="1" stopIfTrue="1">
      <formula>$F$5="Freelancer"</formula>
    </cfRule>
    <cfRule type="expression" dxfId="44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60" t="s">
        <v>5</v>
      </c>
      <c r="E1" s="261"/>
      <c r="F1" s="261"/>
      <c r="G1" s="261"/>
      <c r="H1" s="261"/>
      <c r="I1" s="261"/>
      <c r="J1" s="261"/>
      <c r="K1" s="26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258" t="s">
        <v>8</v>
      </c>
      <c r="E4" s="259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443" priority="25" stopIfTrue="1">
      <formula>IF($A11=1,B11,)</formula>
    </cfRule>
    <cfRule type="expression" dxfId="442" priority="26" stopIfTrue="1">
      <formula>IF($A11="",B11,)</formula>
    </cfRule>
  </conditionalFormatting>
  <conditionalFormatting sqref="E11">
    <cfRule type="expression" dxfId="441" priority="27" stopIfTrue="1">
      <formula>IF($A11="",B11,"")</formula>
    </cfRule>
  </conditionalFormatting>
  <conditionalFormatting sqref="E12:E119">
    <cfRule type="expression" dxfId="440" priority="28" stopIfTrue="1">
      <formula>IF($A12&lt;&gt;1,B12,"")</formula>
    </cfRule>
  </conditionalFormatting>
  <conditionalFormatting sqref="D11:D119">
    <cfRule type="expression" dxfId="439" priority="29" stopIfTrue="1">
      <formula>IF($A11="",B11,)</formula>
    </cfRule>
  </conditionalFormatting>
  <conditionalFormatting sqref="G11:G12 G18:G76 G82:G118">
    <cfRule type="expression" dxfId="438" priority="30" stopIfTrue="1">
      <formula>#REF!="Freelancer"</formula>
    </cfRule>
    <cfRule type="expression" dxfId="437" priority="31" stopIfTrue="1">
      <formula>#REF!="DTC Int. Staff"</formula>
    </cfRule>
  </conditionalFormatting>
  <conditionalFormatting sqref="G114:G118 G18:G22 G33:G49 G60:G76 G87:G103">
    <cfRule type="expression" dxfId="436" priority="23" stopIfTrue="1">
      <formula>$F$5="Freelancer"</formula>
    </cfRule>
    <cfRule type="expression" dxfId="435" priority="24" stopIfTrue="1">
      <formula>$F$5="DTC Int. Staff"</formula>
    </cfRule>
  </conditionalFormatting>
  <conditionalFormatting sqref="G12">
    <cfRule type="expression" dxfId="434" priority="21" stopIfTrue="1">
      <formula>#REF!="Freelancer"</formula>
    </cfRule>
    <cfRule type="expression" dxfId="433" priority="22" stopIfTrue="1">
      <formula>#REF!="DTC Int. Staff"</formula>
    </cfRule>
  </conditionalFormatting>
  <conditionalFormatting sqref="G12">
    <cfRule type="expression" dxfId="432" priority="19" stopIfTrue="1">
      <formula>$F$5="Freelancer"</formula>
    </cfRule>
    <cfRule type="expression" dxfId="431" priority="20" stopIfTrue="1">
      <formula>$F$5="DTC Int. Staff"</formula>
    </cfRule>
  </conditionalFormatting>
  <conditionalFormatting sqref="G13:G17">
    <cfRule type="expression" dxfId="430" priority="17" stopIfTrue="1">
      <formula>#REF!="Freelancer"</formula>
    </cfRule>
    <cfRule type="expression" dxfId="429" priority="18" stopIfTrue="1">
      <formula>#REF!="DTC Int. Staff"</formula>
    </cfRule>
  </conditionalFormatting>
  <conditionalFormatting sqref="G13:G17">
    <cfRule type="expression" dxfId="428" priority="15" stopIfTrue="1">
      <formula>$F$5="Freelancer"</formula>
    </cfRule>
    <cfRule type="expression" dxfId="427" priority="16" stopIfTrue="1">
      <formula>$F$5="DTC Int. Staff"</formula>
    </cfRule>
  </conditionalFormatting>
  <conditionalFormatting sqref="C121:C125">
    <cfRule type="expression" dxfId="426" priority="12" stopIfTrue="1">
      <formula>IF($A121=1,B121,)</formula>
    </cfRule>
    <cfRule type="expression" dxfId="425" priority="13" stopIfTrue="1">
      <formula>IF($A121="",B121,)</formula>
    </cfRule>
  </conditionalFormatting>
  <conditionalFormatting sqref="D121:D125">
    <cfRule type="expression" dxfId="424" priority="14" stopIfTrue="1">
      <formula>IF($A121="",B121,)</formula>
    </cfRule>
  </conditionalFormatting>
  <conditionalFormatting sqref="C120">
    <cfRule type="expression" dxfId="423" priority="9" stopIfTrue="1">
      <formula>IF($A120=1,B120,)</formula>
    </cfRule>
    <cfRule type="expression" dxfId="422" priority="10" stopIfTrue="1">
      <formula>IF($A120="",B120,)</formula>
    </cfRule>
  </conditionalFormatting>
  <conditionalFormatting sqref="D120">
    <cfRule type="expression" dxfId="421" priority="11" stopIfTrue="1">
      <formula>IF($A120="",B120,)</formula>
    </cfRule>
  </conditionalFormatting>
  <conditionalFormatting sqref="E120">
    <cfRule type="expression" dxfId="420" priority="8" stopIfTrue="1">
      <formula>IF($A120&lt;&gt;1,B120,"")</formula>
    </cfRule>
  </conditionalFormatting>
  <conditionalFormatting sqref="E121:E125">
    <cfRule type="expression" dxfId="419" priority="7" stopIfTrue="1">
      <formula>IF($A121&lt;&gt;1,B121,"")</formula>
    </cfRule>
  </conditionalFormatting>
  <conditionalFormatting sqref="G55:G59">
    <cfRule type="expression" dxfId="418" priority="5" stopIfTrue="1">
      <formula>$F$5="Freelancer"</formula>
    </cfRule>
    <cfRule type="expression" dxfId="417" priority="6" stopIfTrue="1">
      <formula>$F$5="DTC Int. Staff"</formula>
    </cfRule>
  </conditionalFormatting>
  <conditionalFormatting sqref="G77:G81">
    <cfRule type="expression" dxfId="416" priority="3" stopIfTrue="1">
      <formula>#REF!="Freelancer"</formula>
    </cfRule>
    <cfRule type="expression" dxfId="415" priority="4" stopIfTrue="1">
      <formula>#REF!="DTC Int. Staff"</formula>
    </cfRule>
  </conditionalFormatting>
  <conditionalFormatting sqref="G77:G81">
    <cfRule type="expression" dxfId="414" priority="1" stopIfTrue="1">
      <formula>$F$5="Freelancer"</formula>
    </cfRule>
    <cfRule type="expression" dxfId="41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34" zoomScale="90" zoomScaleNormal="90" workbookViewId="0">
      <selection activeCell="H17" sqref="H1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60" t="s">
        <v>5</v>
      </c>
      <c r="E1" s="261"/>
      <c r="F1" s="261"/>
      <c r="G1" s="261"/>
      <c r="H1" s="261"/>
      <c r="I1" s="261"/>
      <c r="J1" s="261"/>
      <c r="K1" s="26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258" t="s">
        <v>8</v>
      </c>
      <c r="E4" s="259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412" priority="25" stopIfTrue="1">
      <formula>IF($A11=1,B11,)</formula>
    </cfRule>
    <cfRule type="expression" dxfId="411" priority="26" stopIfTrue="1">
      <formula>IF($A11="",B11,)</formula>
    </cfRule>
  </conditionalFormatting>
  <conditionalFormatting sqref="E11:E15">
    <cfRule type="expression" dxfId="410" priority="27" stopIfTrue="1">
      <formula>IF($A11="",B11,"")</formula>
    </cfRule>
  </conditionalFormatting>
  <conditionalFormatting sqref="E16:E124">
    <cfRule type="expression" dxfId="409" priority="28" stopIfTrue="1">
      <formula>IF($A16&lt;&gt;1,B16,"")</formula>
    </cfRule>
  </conditionalFormatting>
  <conditionalFormatting sqref="D11:D124">
    <cfRule type="expression" dxfId="408" priority="29" stopIfTrue="1">
      <formula>IF($A11="",B11,)</formula>
    </cfRule>
  </conditionalFormatting>
  <conditionalFormatting sqref="G11:G20 G26:G84 G86:G119">
    <cfRule type="expression" dxfId="407" priority="30" stopIfTrue="1">
      <formula>#REF!="Freelancer"</formula>
    </cfRule>
    <cfRule type="expression" dxfId="406" priority="31" stopIfTrue="1">
      <formula>#REF!="DTC Int. Staff"</formula>
    </cfRule>
  </conditionalFormatting>
  <conditionalFormatting sqref="G115:G119 G87:G112 G26:G30 G33:G57 G60:G84">
    <cfRule type="expression" dxfId="405" priority="23" stopIfTrue="1">
      <formula>$F$5="Freelancer"</formula>
    </cfRule>
    <cfRule type="expression" dxfId="404" priority="24" stopIfTrue="1">
      <formula>$F$5="DTC Int. Staff"</formula>
    </cfRule>
  </conditionalFormatting>
  <conditionalFormatting sqref="G16:G20">
    <cfRule type="expression" dxfId="403" priority="21" stopIfTrue="1">
      <formula>#REF!="Freelancer"</formula>
    </cfRule>
    <cfRule type="expression" dxfId="402" priority="22" stopIfTrue="1">
      <formula>#REF!="DTC Int. Staff"</formula>
    </cfRule>
  </conditionalFormatting>
  <conditionalFormatting sqref="G16:G20">
    <cfRule type="expression" dxfId="401" priority="19" stopIfTrue="1">
      <formula>$F$5="Freelancer"</formula>
    </cfRule>
    <cfRule type="expression" dxfId="400" priority="20" stopIfTrue="1">
      <formula>$F$5="DTC Int. Staff"</formula>
    </cfRule>
  </conditionalFormatting>
  <conditionalFormatting sqref="G21:G25">
    <cfRule type="expression" dxfId="399" priority="17" stopIfTrue="1">
      <formula>#REF!="Freelancer"</formula>
    </cfRule>
    <cfRule type="expression" dxfId="398" priority="18" stopIfTrue="1">
      <formula>#REF!="DTC Int. Staff"</formula>
    </cfRule>
  </conditionalFormatting>
  <conditionalFormatting sqref="G21:G25">
    <cfRule type="expression" dxfId="397" priority="15" stopIfTrue="1">
      <formula>$F$5="Freelancer"</formula>
    </cfRule>
    <cfRule type="expression" dxfId="396" priority="16" stopIfTrue="1">
      <formula>$F$5="DTC Int. Staff"</formula>
    </cfRule>
  </conditionalFormatting>
  <conditionalFormatting sqref="C125:C129">
    <cfRule type="expression" dxfId="395" priority="9" stopIfTrue="1">
      <formula>IF($A125=1,B125,)</formula>
    </cfRule>
    <cfRule type="expression" dxfId="394" priority="10" stopIfTrue="1">
      <formula>IF($A125="",B125,)</formula>
    </cfRule>
  </conditionalFormatting>
  <conditionalFormatting sqref="D125:D129">
    <cfRule type="expression" dxfId="393" priority="11" stopIfTrue="1">
      <formula>IF($A125="",B125,)</formula>
    </cfRule>
  </conditionalFormatting>
  <conditionalFormatting sqref="E125:E129">
    <cfRule type="expression" dxfId="392" priority="8" stopIfTrue="1">
      <formula>IF($A125&lt;&gt;1,B125,"")</formula>
    </cfRule>
  </conditionalFormatting>
  <conditionalFormatting sqref="G59">
    <cfRule type="expression" dxfId="391" priority="5" stopIfTrue="1">
      <formula>$F$5="Freelancer"</formula>
    </cfRule>
    <cfRule type="expression" dxfId="390" priority="6" stopIfTrue="1">
      <formula>$F$5="DTC Int. Staff"</formula>
    </cfRule>
  </conditionalFormatting>
  <conditionalFormatting sqref="G85">
    <cfRule type="expression" dxfId="389" priority="3" stopIfTrue="1">
      <formula>#REF!="Freelancer"</formula>
    </cfRule>
    <cfRule type="expression" dxfId="388" priority="4" stopIfTrue="1">
      <formula>#REF!="DTC Int. Staff"</formula>
    </cfRule>
  </conditionalFormatting>
  <conditionalFormatting sqref="G85">
    <cfRule type="expression" dxfId="387" priority="1" stopIfTrue="1">
      <formula>$F$5="Freelancer"</formula>
    </cfRule>
    <cfRule type="expression" dxfId="38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185"/>
  <sheetViews>
    <sheetView showGridLines="0" topLeftCell="D4" zoomScale="90" zoomScaleNormal="90" workbookViewId="0">
      <selection activeCell="H25" sqref="H25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63" t="s">
        <v>5</v>
      </c>
      <c r="E1" s="264"/>
      <c r="F1" s="264"/>
      <c r="G1" s="264"/>
      <c r="H1" s="264"/>
      <c r="I1" s="264"/>
      <c r="J1" s="264"/>
      <c r="K1" s="265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66" t="s">
        <v>8</v>
      </c>
      <c r="E4" s="267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SUM(J10:J51)</f>
        <v>161</v>
      </c>
      <c r="J8" s="123">
        <f>I8/8</f>
        <v>20.125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5">
      <c r="A11" s="111">
        <f t="shared" ref="A11:A40" si="0">IF(OR(C11="f",C11="u",C11="F",C11="U"),"",IF(OR(B11=1,B11=2,B11=3,B11=4,B11=5),1,""))</f>
        <v>1</v>
      </c>
      <c r="B11" s="111">
        <f t="shared" ref="B11:B38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46" t="s">
        <v>78</v>
      </c>
      <c r="G11" s="47">
        <v>9003</v>
      </c>
      <c r="H11" s="48" t="s">
        <v>79</v>
      </c>
      <c r="I11" s="47" t="s">
        <v>80</v>
      </c>
      <c r="J11" s="49">
        <v>8</v>
      </c>
      <c r="K11" s="97" t="s">
        <v>60</v>
      </c>
    </row>
    <row r="12" spans="1:11" ht="22.5" customHeight="1" x14ac:dyDescent="0.25">
      <c r="A12" s="111">
        <f t="shared" si="0"/>
        <v>1</v>
      </c>
      <c r="B12" s="111">
        <f t="shared" si="1"/>
        <v>5</v>
      </c>
      <c r="C12" s="139"/>
      <c r="D12" s="140" t="str">
        <f>IF(B12=1,"Mo",IF(B12=2,"Tue",IF(B12=3,"Wed",IF(B12=4,"Thu",IF(B12=5,"Fri",IF(B12=6,"Sat",IF(B12=7,"Sun","")))))))</f>
        <v>Fri</v>
      </c>
      <c r="E12" s="141">
        <f>+E11+1</f>
        <v>44379</v>
      </c>
      <c r="F12" s="46" t="s">
        <v>81</v>
      </c>
      <c r="G12" s="47">
        <v>9003</v>
      </c>
      <c r="H12" s="43" t="s">
        <v>82</v>
      </c>
      <c r="I12" s="47" t="s">
        <v>80</v>
      </c>
      <c r="J12" s="49">
        <v>9</v>
      </c>
      <c r="K12" s="97" t="s">
        <v>60</v>
      </c>
    </row>
    <row r="13" spans="1:11" ht="22.5" customHeight="1" x14ac:dyDescent="0.25">
      <c r="A13" s="111" t="str">
        <f t="shared" si="0"/>
        <v/>
      </c>
      <c r="B13" s="111">
        <f t="shared" si="1"/>
        <v>6</v>
      </c>
      <c r="C13" s="139"/>
      <c r="D13" s="147" t="str">
        <f>IF(B13=1,"Mo",IF(B13=2,"Tue",IF(B13=3,"Wed",IF(B13=4,"Thu",IF(B13=5,"Fri",IF(B13=6,"Sat",IF(B13=7,"Sun","")))))))</f>
        <v>Sat</v>
      </c>
      <c r="E13" s="148">
        <f>+E12+1</f>
        <v>44380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A14" s="111" t="str">
        <f t="shared" si="0"/>
        <v/>
      </c>
      <c r="B14" s="111">
        <f t="shared" si="1"/>
        <v>7</v>
      </c>
      <c r="C14" s="139"/>
      <c r="D14" s="132" t="str">
        <f t="shared" ref="D14:D38" si="2">IF(B14=1,"Mo",IF(B14=2,"Tue",IF(B14=3,"Wed",IF(B14=4,"Thu",IF(B14=5,"Fri",IF(B14=6,"Sat",IF(B14=7,"Sun","")))))))</f>
        <v>Sun</v>
      </c>
      <c r="E14" s="133">
        <f t="shared" ref="E14:E28" si="3">+E13+1</f>
        <v>44381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A15" s="111">
        <f t="shared" si="0"/>
        <v>1</v>
      </c>
      <c r="B15" s="111">
        <f t="shared" si="1"/>
        <v>1</v>
      </c>
      <c r="C15" s="139"/>
      <c r="D15" s="140" t="str">
        <f t="shared" si="2"/>
        <v>Mo</v>
      </c>
      <c r="E15" s="141">
        <f t="shared" ref="E15:E20" si="4">+E14+1</f>
        <v>44382</v>
      </c>
      <c r="F15" s="46" t="s">
        <v>81</v>
      </c>
      <c r="G15" s="47">
        <v>9003</v>
      </c>
      <c r="H15" s="43" t="s">
        <v>82</v>
      </c>
      <c r="I15" s="47" t="s">
        <v>80</v>
      </c>
      <c r="J15" s="49">
        <v>9</v>
      </c>
      <c r="K15" s="97" t="s">
        <v>60</v>
      </c>
    </row>
    <row r="16" spans="1:11" ht="22.5" customHeight="1" x14ac:dyDescent="0.25">
      <c r="A16" s="111">
        <f t="shared" si="0"/>
        <v>1</v>
      </c>
      <c r="B16" s="111">
        <f t="shared" si="1"/>
        <v>2</v>
      </c>
      <c r="C16" s="139"/>
      <c r="D16" s="132" t="str">
        <f t="shared" si="2"/>
        <v>Tue</v>
      </c>
      <c r="E16" s="201">
        <f t="shared" si="4"/>
        <v>44383</v>
      </c>
      <c r="F16" s="202"/>
      <c r="G16" s="135">
        <v>9013</v>
      </c>
      <c r="H16" s="202"/>
      <c r="I16" s="202"/>
      <c r="J16" s="202"/>
      <c r="K16" s="202"/>
    </row>
    <row r="17" spans="1:11" ht="22.5" customHeight="1" x14ac:dyDescent="0.25">
      <c r="A17" s="111">
        <f t="shared" si="0"/>
        <v>1</v>
      </c>
      <c r="B17" s="111">
        <f t="shared" si="1"/>
        <v>3</v>
      </c>
      <c r="C17" s="139"/>
      <c r="D17" s="140" t="str">
        <f t="shared" si="2"/>
        <v>Wed</v>
      </c>
      <c r="E17" s="141">
        <f t="shared" si="4"/>
        <v>44384</v>
      </c>
      <c r="F17" s="46" t="s">
        <v>78</v>
      </c>
      <c r="G17" s="47">
        <v>9003</v>
      </c>
      <c r="H17" s="48" t="s">
        <v>79</v>
      </c>
      <c r="I17" s="47" t="s">
        <v>80</v>
      </c>
      <c r="J17" s="49">
        <v>8</v>
      </c>
      <c r="K17" s="97" t="s">
        <v>60</v>
      </c>
    </row>
    <row r="18" spans="1:11" ht="22.5" customHeight="1" x14ac:dyDescent="0.25">
      <c r="A18" s="111">
        <f t="shared" si="0"/>
        <v>1</v>
      </c>
      <c r="B18" s="111">
        <f t="shared" si="1"/>
        <v>4</v>
      </c>
      <c r="C18" s="139"/>
      <c r="D18" s="132" t="str">
        <f>IF(B18=1,"Mo",IF(B18=2,"Tue",IF(B18=3,"Wed",IF(B18=4,"Thu",IF(B18=5,"Fri",IF(B18=6,"Sat",IF(B18=7,"Sun","")))))))</f>
        <v>Thu</v>
      </c>
      <c r="E18" s="133">
        <f t="shared" si="4"/>
        <v>44385</v>
      </c>
      <c r="F18" s="134"/>
      <c r="G18" s="135">
        <v>9002</v>
      </c>
      <c r="H18" s="150" t="s">
        <v>83</v>
      </c>
      <c r="I18" s="47" t="s">
        <v>80</v>
      </c>
      <c r="J18" s="49">
        <v>9</v>
      </c>
      <c r="K18" s="97" t="s">
        <v>60</v>
      </c>
    </row>
    <row r="19" spans="1:11" ht="22.5" customHeight="1" x14ac:dyDescent="0.25">
      <c r="A19" s="111">
        <f t="shared" si="0"/>
        <v>1</v>
      </c>
      <c r="B19" s="111">
        <f t="shared" si="1"/>
        <v>5</v>
      </c>
      <c r="C19" s="139"/>
      <c r="D19" s="140" t="str">
        <f>IF(B19=1,"Mo",IF(B19=2,"Tue",IF(B19=3,"Wed",IF(B19=4,"Thu",IF(B19=5,"Fri",IF(B19=6,"Sat",IF(B19=7,"Sun","")))))))</f>
        <v>Fri</v>
      </c>
      <c r="E19" s="141">
        <f t="shared" si="4"/>
        <v>44386</v>
      </c>
      <c r="F19" s="46" t="s">
        <v>81</v>
      </c>
      <c r="G19" s="47">
        <v>9003</v>
      </c>
      <c r="H19" s="43" t="s">
        <v>82</v>
      </c>
      <c r="I19" s="47" t="s">
        <v>80</v>
      </c>
      <c r="J19" s="49">
        <v>9</v>
      </c>
      <c r="K19" s="97" t="s">
        <v>60</v>
      </c>
    </row>
    <row r="20" spans="1:11" ht="22.5" customHeight="1" x14ac:dyDescent="0.25">
      <c r="A20" s="111" t="str">
        <f t="shared" si="0"/>
        <v/>
      </c>
      <c r="B20" s="111">
        <f t="shared" si="1"/>
        <v>6</v>
      </c>
      <c r="C20" s="139"/>
      <c r="D20" s="132" t="str">
        <f>IF(B20=1,"Mo",IF(B20=2,"Tue",IF(B20=3,"Wed",IF(B20=4,"Thu",IF(B20=5,"Fri",IF(B20=6,"Sat",IF(B20=7,"Sun","")))))))</f>
        <v>Sat</v>
      </c>
      <c r="E20" s="133">
        <f t="shared" si="4"/>
        <v>44387</v>
      </c>
      <c r="F20" s="134"/>
      <c r="G20" s="135"/>
      <c r="H20" s="136"/>
      <c r="I20" s="135"/>
      <c r="J20" s="137"/>
      <c r="K20" s="138"/>
    </row>
    <row r="21" spans="1:11" ht="22.5" customHeight="1" x14ac:dyDescent="0.25">
      <c r="A21" s="111" t="str">
        <f t="shared" si="0"/>
        <v/>
      </c>
      <c r="B21" s="111">
        <f t="shared" si="1"/>
        <v>7</v>
      </c>
      <c r="C21" s="139"/>
      <c r="D21" s="132" t="str">
        <f t="shared" si="2"/>
        <v>Sun</v>
      </c>
      <c r="E21" s="133">
        <f t="shared" si="3"/>
        <v>44388</v>
      </c>
      <c r="F21" s="134"/>
      <c r="G21" s="135"/>
      <c r="H21" s="150"/>
      <c r="I21" s="135"/>
      <c r="J21" s="137"/>
      <c r="K21" s="138"/>
    </row>
    <row r="22" spans="1:11" ht="22.5" customHeight="1" x14ac:dyDescent="0.25">
      <c r="A22" s="111">
        <f t="shared" si="0"/>
        <v>1</v>
      </c>
      <c r="B22" s="111">
        <f t="shared" si="1"/>
        <v>1</v>
      </c>
      <c r="C22" s="139"/>
      <c r="D22" s="140" t="str">
        <f t="shared" si="2"/>
        <v>Mo</v>
      </c>
      <c r="E22" s="141">
        <f t="shared" ref="E22:E27" si="5">+E21+1</f>
        <v>44389</v>
      </c>
      <c r="F22" s="46" t="s">
        <v>87</v>
      </c>
      <c r="G22" s="47">
        <v>9003</v>
      </c>
      <c r="H22" s="48" t="s">
        <v>88</v>
      </c>
      <c r="I22" s="47" t="s">
        <v>80</v>
      </c>
      <c r="J22" s="49">
        <v>8</v>
      </c>
      <c r="K22" s="97" t="s">
        <v>60</v>
      </c>
    </row>
    <row r="23" spans="1:11" ht="22.5" customHeight="1" x14ac:dyDescent="0.25">
      <c r="A23" s="111">
        <f t="shared" si="0"/>
        <v>1</v>
      </c>
      <c r="B23" s="111">
        <f t="shared" si="1"/>
        <v>2</v>
      </c>
      <c r="C23" s="139"/>
      <c r="D23" s="132" t="str">
        <f t="shared" si="2"/>
        <v>Tue</v>
      </c>
      <c r="E23" s="133">
        <f t="shared" si="5"/>
        <v>44390</v>
      </c>
      <c r="F23" s="46" t="s">
        <v>87</v>
      </c>
      <c r="G23" s="47">
        <v>9003</v>
      </c>
      <c r="H23" s="48" t="s">
        <v>88</v>
      </c>
      <c r="I23" s="47" t="s">
        <v>80</v>
      </c>
      <c r="J23" s="49">
        <v>8</v>
      </c>
      <c r="K23" s="97" t="s">
        <v>60</v>
      </c>
    </row>
    <row r="24" spans="1:11" ht="22.5" customHeight="1" x14ac:dyDescent="0.25">
      <c r="A24" s="111">
        <f t="shared" si="0"/>
        <v>1</v>
      </c>
      <c r="B24" s="111">
        <f t="shared" si="1"/>
        <v>3</v>
      </c>
      <c r="C24" s="139"/>
      <c r="D24" s="140" t="str">
        <f t="shared" si="2"/>
        <v>Wed</v>
      </c>
      <c r="E24" s="141">
        <f t="shared" si="5"/>
        <v>44391</v>
      </c>
      <c r="F24" s="46" t="s">
        <v>87</v>
      </c>
      <c r="G24" s="47">
        <v>9003</v>
      </c>
      <c r="H24" s="48" t="s">
        <v>88</v>
      </c>
      <c r="I24" s="47" t="s">
        <v>80</v>
      </c>
      <c r="J24" s="49">
        <v>8</v>
      </c>
      <c r="K24" s="97" t="s">
        <v>60</v>
      </c>
    </row>
    <row r="25" spans="1:11" ht="22.5" customHeight="1" x14ac:dyDescent="0.25">
      <c r="A25" s="111">
        <f t="shared" si="0"/>
        <v>1</v>
      </c>
      <c r="B25" s="111">
        <f t="shared" si="1"/>
        <v>4</v>
      </c>
      <c r="C25" s="139"/>
      <c r="D25" s="132" t="str">
        <f t="shared" si="2"/>
        <v>Thu</v>
      </c>
      <c r="E25" s="133">
        <f t="shared" si="5"/>
        <v>44392</v>
      </c>
      <c r="F25" s="46" t="s">
        <v>87</v>
      </c>
      <c r="G25" s="47">
        <v>9003</v>
      </c>
      <c r="H25" s="48" t="s">
        <v>88</v>
      </c>
      <c r="I25" s="47" t="s">
        <v>80</v>
      </c>
      <c r="J25" s="49">
        <v>8</v>
      </c>
      <c r="K25" s="97" t="s">
        <v>60</v>
      </c>
    </row>
    <row r="26" spans="1:11" ht="22.5" customHeight="1" x14ac:dyDescent="0.25">
      <c r="A26" s="111">
        <f t="shared" si="0"/>
        <v>1</v>
      </c>
      <c r="B26" s="111">
        <f t="shared" si="1"/>
        <v>5</v>
      </c>
      <c r="C26" s="139"/>
      <c r="D26" s="140" t="str">
        <f t="shared" si="2"/>
        <v>Fri</v>
      </c>
      <c r="E26" s="141">
        <f t="shared" si="5"/>
        <v>44393</v>
      </c>
      <c r="F26" s="46" t="s">
        <v>87</v>
      </c>
      <c r="G26" s="47">
        <v>9003</v>
      </c>
      <c r="H26" s="48" t="s">
        <v>88</v>
      </c>
      <c r="I26" s="47" t="s">
        <v>80</v>
      </c>
      <c r="J26" s="49">
        <v>8</v>
      </c>
      <c r="K26" s="97" t="s">
        <v>60</v>
      </c>
    </row>
    <row r="27" spans="1:11" ht="22.5" customHeight="1" x14ac:dyDescent="0.25">
      <c r="A27" s="111" t="str">
        <f t="shared" si="0"/>
        <v/>
      </c>
      <c r="B27" s="111">
        <f t="shared" si="1"/>
        <v>6</v>
      </c>
      <c r="C27" s="139"/>
      <c r="D27" s="132" t="str">
        <f t="shared" si="2"/>
        <v>Sat</v>
      </c>
      <c r="E27" s="133">
        <f t="shared" si="5"/>
        <v>44394</v>
      </c>
      <c r="F27" s="134"/>
      <c r="G27" s="135"/>
      <c r="H27" s="150"/>
      <c r="I27" s="135"/>
      <c r="J27" s="137"/>
      <c r="K27" s="138"/>
    </row>
    <row r="28" spans="1:11" ht="22.5" customHeight="1" x14ac:dyDescent="0.25">
      <c r="A28" s="111" t="str">
        <f t="shared" si="0"/>
        <v/>
      </c>
      <c r="B28" s="111">
        <f t="shared" si="1"/>
        <v>7</v>
      </c>
      <c r="C28" s="139"/>
      <c r="D28" s="132" t="str">
        <f t="shared" si="2"/>
        <v>Sun</v>
      </c>
      <c r="E28" s="133">
        <f t="shared" si="3"/>
        <v>44395</v>
      </c>
      <c r="F28" s="134"/>
      <c r="G28" s="135"/>
      <c r="H28" s="150"/>
      <c r="I28" s="135"/>
      <c r="J28" s="137"/>
      <c r="K28" s="138"/>
    </row>
    <row r="29" spans="1:11" ht="22.5" customHeight="1" x14ac:dyDescent="0.25">
      <c r="A29" s="111">
        <f t="shared" si="0"/>
        <v>1</v>
      </c>
      <c r="B29" s="111">
        <f t="shared" si="1"/>
        <v>1</v>
      </c>
      <c r="C29" s="139"/>
      <c r="D29" s="140" t="str">
        <f t="shared" si="2"/>
        <v>Mo</v>
      </c>
      <c r="E29" s="141">
        <f t="shared" ref="E29:E34" si="6">+E28+1</f>
        <v>44396</v>
      </c>
      <c r="F29" s="46" t="s">
        <v>87</v>
      </c>
      <c r="G29" s="47">
        <v>9003</v>
      </c>
      <c r="H29" s="48" t="s">
        <v>88</v>
      </c>
      <c r="I29" s="47" t="s">
        <v>80</v>
      </c>
      <c r="J29" s="49">
        <v>9</v>
      </c>
      <c r="K29" s="97" t="s">
        <v>60</v>
      </c>
    </row>
    <row r="30" spans="1:11" ht="22.5" customHeight="1" x14ac:dyDescent="0.25">
      <c r="A30" s="111">
        <f t="shared" si="0"/>
        <v>1</v>
      </c>
      <c r="B30" s="111">
        <f t="shared" si="1"/>
        <v>2</v>
      </c>
      <c r="C30" s="139"/>
      <c r="D30" s="132" t="str">
        <f t="shared" si="2"/>
        <v>Tue</v>
      </c>
      <c r="E30" s="133">
        <f t="shared" si="6"/>
        <v>44397</v>
      </c>
      <c r="F30" s="46" t="s">
        <v>87</v>
      </c>
      <c r="G30" s="47">
        <v>9003</v>
      </c>
      <c r="H30" s="48" t="s">
        <v>88</v>
      </c>
      <c r="I30" s="47" t="s">
        <v>80</v>
      </c>
      <c r="J30" s="49">
        <v>10</v>
      </c>
      <c r="K30" s="97" t="s">
        <v>60</v>
      </c>
    </row>
    <row r="31" spans="1:11" ht="22.5" customHeight="1" x14ac:dyDescent="0.25">
      <c r="A31" s="111">
        <f t="shared" si="0"/>
        <v>1</v>
      </c>
      <c r="B31" s="111">
        <f t="shared" si="1"/>
        <v>3</v>
      </c>
      <c r="C31" s="139"/>
      <c r="D31" s="140" t="str">
        <f t="shared" si="2"/>
        <v>Wed</v>
      </c>
      <c r="E31" s="141">
        <f t="shared" si="6"/>
        <v>44398</v>
      </c>
      <c r="F31" s="46" t="s">
        <v>87</v>
      </c>
      <c r="G31" s="47">
        <v>9003</v>
      </c>
      <c r="H31" s="48" t="s">
        <v>88</v>
      </c>
      <c r="I31" s="47" t="s">
        <v>80</v>
      </c>
      <c r="J31" s="49">
        <v>10</v>
      </c>
      <c r="K31" s="97" t="s">
        <v>60</v>
      </c>
    </row>
    <row r="32" spans="1:11" ht="22.5" customHeight="1" x14ac:dyDescent="0.25">
      <c r="A32" s="111">
        <f t="shared" si="0"/>
        <v>1</v>
      </c>
      <c r="B32" s="111">
        <f t="shared" si="1"/>
        <v>4</v>
      </c>
      <c r="C32" s="139"/>
      <c r="D32" s="132" t="str">
        <f t="shared" si="2"/>
        <v>Thu</v>
      </c>
      <c r="E32" s="133">
        <f t="shared" si="6"/>
        <v>44399</v>
      </c>
      <c r="F32" s="46" t="s">
        <v>78</v>
      </c>
      <c r="G32" s="47">
        <v>9003</v>
      </c>
      <c r="H32" s="48" t="s">
        <v>79</v>
      </c>
      <c r="I32" s="47" t="s">
        <v>80</v>
      </c>
      <c r="J32" s="49">
        <v>8</v>
      </c>
      <c r="K32" s="97" t="s">
        <v>60</v>
      </c>
    </row>
    <row r="33" spans="1:11" ht="22.5" customHeight="1" x14ac:dyDescent="0.25">
      <c r="A33" s="111">
        <f t="shared" si="0"/>
        <v>1</v>
      </c>
      <c r="B33" s="111">
        <f t="shared" si="1"/>
        <v>5</v>
      </c>
      <c r="C33" s="139"/>
      <c r="D33" s="140" t="str">
        <f t="shared" si="2"/>
        <v>Fri</v>
      </c>
      <c r="E33" s="141">
        <f t="shared" si="6"/>
        <v>44400</v>
      </c>
      <c r="F33" s="46" t="s">
        <v>78</v>
      </c>
      <c r="G33" s="47">
        <v>9003</v>
      </c>
      <c r="H33" s="48" t="s">
        <v>79</v>
      </c>
      <c r="I33" s="47" t="s">
        <v>80</v>
      </c>
      <c r="J33" s="49">
        <v>8</v>
      </c>
      <c r="K33" s="97" t="s">
        <v>60</v>
      </c>
    </row>
    <row r="34" spans="1:11" ht="22.5" customHeight="1" x14ac:dyDescent="0.25">
      <c r="A34" s="111" t="str">
        <f t="shared" si="0"/>
        <v/>
      </c>
      <c r="B34" s="111">
        <f t="shared" si="1"/>
        <v>6</v>
      </c>
      <c r="C34" s="139"/>
      <c r="D34" s="132" t="str">
        <f t="shared" si="2"/>
        <v>Sat</v>
      </c>
      <c r="E34" s="133">
        <f t="shared" si="6"/>
        <v>44401</v>
      </c>
      <c r="F34" s="134"/>
      <c r="G34" s="135"/>
      <c r="H34" s="150"/>
      <c r="I34" s="135"/>
      <c r="J34" s="137"/>
      <c r="K34" s="138"/>
    </row>
    <row r="35" spans="1:11" ht="22.5" customHeight="1" x14ac:dyDescent="0.25">
      <c r="A35" s="111" t="str">
        <f t="shared" si="0"/>
        <v/>
      </c>
      <c r="B35" s="111">
        <f t="shared" si="1"/>
        <v>7</v>
      </c>
      <c r="C35" s="139"/>
      <c r="D35" s="132" t="str">
        <f t="shared" si="2"/>
        <v>Sun</v>
      </c>
      <c r="E35" s="133">
        <f t="shared" ref="E35" si="7">+E34+1</f>
        <v>44402</v>
      </c>
      <c r="F35" s="134"/>
      <c r="G35" s="135"/>
      <c r="H35" s="150"/>
      <c r="I35" s="135"/>
      <c r="J35" s="137"/>
      <c r="K35" s="138"/>
    </row>
    <row r="36" spans="1:11" ht="22.5" customHeight="1" x14ac:dyDescent="0.25">
      <c r="A36" s="111">
        <f t="shared" si="0"/>
        <v>1</v>
      </c>
      <c r="B36" s="111">
        <f t="shared" si="1"/>
        <v>1</v>
      </c>
      <c r="C36" s="139"/>
      <c r="D36" s="140" t="str">
        <f t="shared" si="2"/>
        <v>Mo</v>
      </c>
      <c r="E36" s="141">
        <f>+E35+1</f>
        <v>44403</v>
      </c>
      <c r="F36" s="142"/>
      <c r="G36" s="143">
        <v>9014</v>
      </c>
      <c r="H36" s="144"/>
      <c r="I36" s="143"/>
      <c r="J36" s="145"/>
      <c r="K36" s="146"/>
    </row>
    <row r="37" spans="1:11" ht="22.5" customHeight="1" x14ac:dyDescent="0.25">
      <c r="A37" s="111">
        <f t="shared" si="0"/>
        <v>1</v>
      </c>
      <c r="B37" s="111">
        <f t="shared" si="1"/>
        <v>2</v>
      </c>
      <c r="C37" s="139"/>
      <c r="D37" s="132" t="str">
        <f t="shared" si="2"/>
        <v>Tue</v>
      </c>
      <c r="E37" s="133">
        <f>+E36+1</f>
        <v>44404</v>
      </c>
      <c r="F37" s="134"/>
      <c r="G37" s="135">
        <v>9002</v>
      </c>
      <c r="H37" s="150" t="s">
        <v>83</v>
      </c>
      <c r="I37" s="47" t="s">
        <v>80</v>
      </c>
      <c r="J37" s="49">
        <v>8</v>
      </c>
      <c r="K37" s="97" t="s">
        <v>60</v>
      </c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39"/>
      <c r="D38" s="140" t="str">
        <f t="shared" si="2"/>
        <v>Wed</v>
      </c>
      <c r="E38" s="141">
        <f>+E37+1</f>
        <v>44405</v>
      </c>
      <c r="F38" s="142"/>
      <c r="G38" s="143">
        <v>9014</v>
      </c>
      <c r="H38" s="151"/>
      <c r="I38" s="143"/>
      <c r="J38" s="145"/>
      <c r="K38" s="146"/>
    </row>
    <row r="39" spans="1:11" ht="22.5" customHeight="1" x14ac:dyDescent="0.25">
      <c r="A39" s="111">
        <f t="shared" si="0"/>
        <v>1</v>
      </c>
      <c r="B39" s="111">
        <f>WEEKDAY(E38+1,2)</f>
        <v>4</v>
      </c>
      <c r="C39" s="139"/>
      <c r="D39" s="132" t="str">
        <f>IF(B39=1,"Mo",IF(B39=2,"Tue",IF(B39=3,"Wed",IF(B39=4,"Thu",IF(B39=5,"Fri",IF(B39=6,"Sat",IF(B39=7,"Sun","")))))))</f>
        <v>Thu</v>
      </c>
      <c r="E39" s="133">
        <f>IF(MONTH(E38+1)&gt;MONTH(E38),"",E38+1)</f>
        <v>44406</v>
      </c>
      <c r="F39" s="134"/>
      <c r="G39" s="135">
        <v>9002</v>
      </c>
      <c r="H39" s="150" t="s">
        <v>83</v>
      </c>
      <c r="I39" s="47" t="s">
        <v>80</v>
      </c>
      <c r="J39" s="49">
        <v>8</v>
      </c>
      <c r="K39" s="97" t="s">
        <v>60</v>
      </c>
    </row>
    <row r="40" spans="1:11" ht="21" customHeight="1" x14ac:dyDescent="0.25">
      <c r="A40" s="111">
        <f t="shared" si="0"/>
        <v>1</v>
      </c>
      <c r="B40" s="111">
        <v>5</v>
      </c>
      <c r="C40" s="139"/>
      <c r="D40" s="140" t="str">
        <f>IF(B40=1,"Mo",IF(B40=2,"Tue",IF(B40=3,"Wed",IF(B40=4,"Thu",IF(B40=5,"Fri",IF(B40=6,"Sat",IF(B40=7,"Sun","")))))))</f>
        <v>Fri</v>
      </c>
      <c r="E40" s="141">
        <f>IF(MONTH(E39+1)&gt;MONTH(E39),"",E39+1)</f>
        <v>44407</v>
      </c>
      <c r="F40" s="46" t="s">
        <v>78</v>
      </c>
      <c r="G40" s="47">
        <v>9003</v>
      </c>
      <c r="H40" s="48" t="s">
        <v>79</v>
      </c>
      <c r="I40" s="47" t="s">
        <v>80</v>
      </c>
      <c r="J40" s="49">
        <v>8</v>
      </c>
      <c r="K40" s="97" t="s">
        <v>60</v>
      </c>
    </row>
    <row r="41" spans="1:11" ht="22.5" customHeight="1" thickBot="1" x14ac:dyDescent="0.3">
      <c r="A41" s="111" t="str">
        <f t="shared" ref="A41" si="8">IF(OR(C41="f",C41="u",C41="F",C41="U"),"",IF(OR(B41=1,B41=2,B41=3,B41=4,B41=5),1,""))</f>
        <v/>
      </c>
      <c r="B41" s="111">
        <f t="shared" ref="B41" si="9">WEEKDAY(E41,2)</f>
        <v>6</v>
      </c>
      <c r="C41" s="153"/>
      <c r="D41" s="154" t="str">
        <f t="shared" ref="D41" si="10">IF(B41=1,"Mo",IF(B41=2,"Tue",IF(B41=3,"Wed",IF(B41=4,"Thu",IF(B41=5,"Fri",IF(B41=6,"Sat",IF(B41=7,"Sun","")))))))</f>
        <v>Sat</v>
      </c>
      <c r="E41" s="155">
        <f>+E40+1</f>
        <v>44408</v>
      </c>
      <c r="F41" s="156"/>
      <c r="G41" s="157"/>
      <c r="H41" s="158"/>
      <c r="I41" s="157"/>
      <c r="J41" s="159"/>
      <c r="K41" s="160"/>
    </row>
    <row r="42" spans="1:11" ht="30" customHeight="1" x14ac:dyDescent="0.25"/>
    <row r="43" spans="1:11" ht="30" customHeight="1" x14ac:dyDescent="0.25"/>
    <row r="44" spans="1:11" ht="30" customHeight="1" x14ac:dyDescent="0.25"/>
    <row r="45" spans="1:11" ht="30" customHeight="1" x14ac:dyDescent="0.25"/>
    <row r="46" spans="1:11" ht="30" customHeight="1" x14ac:dyDescent="0.25"/>
    <row r="47" spans="1:11" ht="30" customHeight="1" x14ac:dyDescent="0.25"/>
    <row r="48" spans="1:11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</sheetData>
  <mergeCells count="2">
    <mergeCell ref="D1:K1"/>
    <mergeCell ref="D4:E4"/>
  </mergeCells>
  <phoneticPr fontId="5" type="noConversion"/>
  <conditionalFormatting sqref="C11:C40">
    <cfRule type="expression" dxfId="385" priority="85" stopIfTrue="1">
      <formula>IF($A11=1,B11,)</formula>
    </cfRule>
    <cfRule type="expression" dxfId="384" priority="86" stopIfTrue="1">
      <formula>IF($A11="",B11,)</formula>
    </cfRule>
  </conditionalFormatting>
  <conditionalFormatting sqref="E11">
    <cfRule type="expression" dxfId="383" priority="87" stopIfTrue="1">
      <formula>IF($A11="",B11,"")</formula>
    </cfRule>
  </conditionalFormatting>
  <conditionalFormatting sqref="E12:E40">
    <cfRule type="expression" dxfId="382" priority="88" stopIfTrue="1">
      <formula>IF($A12&lt;&gt;1,B12,"")</formula>
    </cfRule>
  </conditionalFormatting>
  <conditionalFormatting sqref="D11:D40">
    <cfRule type="expression" dxfId="381" priority="89" stopIfTrue="1">
      <formula>IF($A11="",B11,)</formula>
    </cfRule>
  </conditionalFormatting>
  <conditionalFormatting sqref="G14 G17:G18 G20:G21 G27:G28 G34:G36 G38">
    <cfRule type="expression" dxfId="380" priority="90" stopIfTrue="1">
      <formula>#REF!="Freelancer"</formula>
    </cfRule>
    <cfRule type="expression" dxfId="379" priority="91" stopIfTrue="1">
      <formula>#REF!="DTC Int. Staff"</formula>
    </cfRule>
  </conditionalFormatting>
  <conditionalFormatting sqref="G38 G14 G17:G18 G20:G21 G27:G28 G34:G35">
    <cfRule type="expression" dxfId="378" priority="83" stopIfTrue="1">
      <formula>$F$5="Freelancer"</formula>
    </cfRule>
    <cfRule type="expression" dxfId="377" priority="84" stopIfTrue="1">
      <formula>$F$5="DTC Int. Staff"</formula>
    </cfRule>
  </conditionalFormatting>
  <conditionalFormatting sqref="G13">
    <cfRule type="expression" dxfId="376" priority="77" stopIfTrue="1">
      <formula>#REF!="Freelancer"</formula>
    </cfRule>
    <cfRule type="expression" dxfId="375" priority="78" stopIfTrue="1">
      <formula>#REF!="DTC Int. Staff"</formula>
    </cfRule>
  </conditionalFormatting>
  <conditionalFormatting sqref="G13">
    <cfRule type="expression" dxfId="374" priority="75" stopIfTrue="1">
      <formula>$F$5="Freelancer"</formula>
    </cfRule>
    <cfRule type="expression" dxfId="373" priority="76" stopIfTrue="1">
      <formula>$F$5="DTC Int. Staff"</formula>
    </cfRule>
  </conditionalFormatting>
  <conditionalFormatting sqref="G41">
    <cfRule type="expression" dxfId="372" priority="57" stopIfTrue="1">
      <formula>$F$5="Freelancer"</formula>
    </cfRule>
    <cfRule type="expression" dxfId="371" priority="58" stopIfTrue="1">
      <formula>$F$5="DTC Int. Staff"</formula>
    </cfRule>
  </conditionalFormatting>
  <conditionalFormatting sqref="C41">
    <cfRule type="expression" dxfId="370" priority="59" stopIfTrue="1">
      <formula>IF($A41=1,B41,)</formula>
    </cfRule>
    <cfRule type="expression" dxfId="369" priority="60" stopIfTrue="1">
      <formula>IF($A41="",B41,)</formula>
    </cfRule>
  </conditionalFormatting>
  <conditionalFormatting sqref="E41">
    <cfRule type="expression" dxfId="368" priority="61" stopIfTrue="1">
      <formula>IF($A41&lt;&gt;1,B41,"")</formula>
    </cfRule>
  </conditionalFormatting>
  <conditionalFormatting sqref="D41">
    <cfRule type="expression" dxfId="367" priority="62" stopIfTrue="1">
      <formula>IF($A41="",B41,)</formula>
    </cfRule>
  </conditionalFormatting>
  <conditionalFormatting sqref="G41">
    <cfRule type="expression" dxfId="366" priority="63" stopIfTrue="1">
      <formula>#REF!="Freelancer"</formula>
    </cfRule>
    <cfRule type="expression" dxfId="365" priority="64" stopIfTrue="1">
      <formula>#REF!="DTC Int. Staff"</formula>
    </cfRule>
  </conditionalFormatting>
  <conditionalFormatting sqref="G11">
    <cfRule type="expression" dxfId="364" priority="53" stopIfTrue="1">
      <formula>$F$5="Freelancer"</formula>
    </cfRule>
    <cfRule type="expression" dxfId="363" priority="54" stopIfTrue="1">
      <formula>$F$5="DTC Int. Staff"</formula>
    </cfRule>
  </conditionalFormatting>
  <conditionalFormatting sqref="G11">
    <cfRule type="expression" dxfId="362" priority="55" stopIfTrue="1">
      <formula>#REF!="Freelancer"</formula>
    </cfRule>
    <cfRule type="expression" dxfId="361" priority="56" stopIfTrue="1">
      <formula>#REF!="DTC Int. Staff"</formula>
    </cfRule>
  </conditionalFormatting>
  <conditionalFormatting sqref="G12">
    <cfRule type="expression" dxfId="360" priority="49" stopIfTrue="1">
      <formula>$F$5="Freelancer"</formula>
    </cfRule>
    <cfRule type="expression" dxfId="359" priority="50" stopIfTrue="1">
      <formula>$F$5="DTC Int. Staff"</formula>
    </cfRule>
  </conditionalFormatting>
  <conditionalFormatting sqref="G12">
    <cfRule type="expression" dxfId="358" priority="51" stopIfTrue="1">
      <formula>#REF!="Freelancer"</formula>
    </cfRule>
    <cfRule type="expression" dxfId="357" priority="52" stopIfTrue="1">
      <formula>#REF!="DTC Int. Staff"</formula>
    </cfRule>
  </conditionalFormatting>
  <conditionalFormatting sqref="G15">
    <cfRule type="expression" dxfId="356" priority="45" stopIfTrue="1">
      <formula>$F$5="Freelancer"</formula>
    </cfRule>
    <cfRule type="expression" dxfId="355" priority="46" stopIfTrue="1">
      <formula>$F$5="DTC Int. Staff"</formula>
    </cfRule>
  </conditionalFormatting>
  <conditionalFormatting sqref="G15">
    <cfRule type="expression" dxfId="354" priority="47" stopIfTrue="1">
      <formula>#REF!="Freelancer"</formula>
    </cfRule>
    <cfRule type="expression" dxfId="353" priority="48" stopIfTrue="1">
      <formula>#REF!="DTC Int. Staff"</formula>
    </cfRule>
  </conditionalFormatting>
  <conditionalFormatting sqref="G17">
    <cfRule type="expression" dxfId="352" priority="41" stopIfTrue="1">
      <formula>$F$5="Freelancer"</formula>
    </cfRule>
    <cfRule type="expression" dxfId="351" priority="42" stopIfTrue="1">
      <formula>$F$5="DTC Int. Staff"</formula>
    </cfRule>
  </conditionalFormatting>
  <conditionalFormatting sqref="G17">
    <cfRule type="expression" dxfId="350" priority="43" stopIfTrue="1">
      <formula>#REF!="Freelancer"</formula>
    </cfRule>
    <cfRule type="expression" dxfId="349" priority="44" stopIfTrue="1">
      <formula>#REF!="DTC Int. Staff"</formula>
    </cfRule>
  </conditionalFormatting>
  <conditionalFormatting sqref="G19">
    <cfRule type="expression" dxfId="348" priority="37" stopIfTrue="1">
      <formula>$F$5="Freelancer"</formula>
    </cfRule>
    <cfRule type="expression" dxfId="347" priority="38" stopIfTrue="1">
      <formula>$F$5="DTC Int. Staff"</formula>
    </cfRule>
  </conditionalFormatting>
  <conditionalFormatting sqref="G19">
    <cfRule type="expression" dxfId="346" priority="39" stopIfTrue="1">
      <formula>#REF!="Freelancer"</formula>
    </cfRule>
    <cfRule type="expression" dxfId="345" priority="40" stopIfTrue="1">
      <formula>#REF!="DTC Int. Staff"</formula>
    </cfRule>
  </conditionalFormatting>
  <conditionalFormatting sqref="G22 G24 G26">
    <cfRule type="expression" dxfId="344" priority="35" stopIfTrue="1">
      <formula>#REF!="Freelancer"</formula>
    </cfRule>
    <cfRule type="expression" dxfId="343" priority="36" stopIfTrue="1">
      <formula>#REF!="DTC Int. Staff"</formula>
    </cfRule>
  </conditionalFormatting>
  <conditionalFormatting sqref="G22 G24 G26">
    <cfRule type="expression" dxfId="342" priority="33" stopIfTrue="1">
      <formula>$F$5="Freelancer"</formula>
    </cfRule>
    <cfRule type="expression" dxfId="341" priority="34" stopIfTrue="1">
      <formula>$F$5="DTC Int. Staff"</formula>
    </cfRule>
  </conditionalFormatting>
  <conditionalFormatting sqref="G23 G25">
    <cfRule type="expression" dxfId="340" priority="31" stopIfTrue="1">
      <formula>#REF!="Freelancer"</formula>
    </cfRule>
    <cfRule type="expression" dxfId="339" priority="32" stopIfTrue="1">
      <formula>#REF!="DTC Int. Staff"</formula>
    </cfRule>
  </conditionalFormatting>
  <conditionalFormatting sqref="G23 G25">
    <cfRule type="expression" dxfId="338" priority="29" stopIfTrue="1">
      <formula>$F$5="Freelancer"</formula>
    </cfRule>
    <cfRule type="expression" dxfId="337" priority="30" stopIfTrue="1">
      <formula>$F$5="DTC Int. Staff"</formula>
    </cfRule>
  </conditionalFormatting>
  <conditionalFormatting sqref="G29 G31">
    <cfRule type="expression" dxfId="336" priority="27" stopIfTrue="1">
      <formula>#REF!="Freelancer"</formula>
    </cfRule>
    <cfRule type="expression" dxfId="335" priority="28" stopIfTrue="1">
      <formula>#REF!="DTC Int. Staff"</formula>
    </cfRule>
  </conditionalFormatting>
  <conditionalFormatting sqref="G29 G31">
    <cfRule type="expression" dxfId="334" priority="25" stopIfTrue="1">
      <formula>$F$5="Freelancer"</formula>
    </cfRule>
    <cfRule type="expression" dxfId="333" priority="26" stopIfTrue="1">
      <formula>$F$5="DTC Int. Staff"</formula>
    </cfRule>
  </conditionalFormatting>
  <conditionalFormatting sqref="G30">
    <cfRule type="expression" dxfId="332" priority="23" stopIfTrue="1">
      <formula>#REF!="Freelancer"</formula>
    </cfRule>
    <cfRule type="expression" dxfId="331" priority="24" stopIfTrue="1">
      <formula>#REF!="DTC Int. Staff"</formula>
    </cfRule>
  </conditionalFormatting>
  <conditionalFormatting sqref="G30">
    <cfRule type="expression" dxfId="330" priority="21" stopIfTrue="1">
      <formula>$F$5="Freelancer"</formula>
    </cfRule>
    <cfRule type="expression" dxfId="329" priority="22" stopIfTrue="1">
      <formula>$F$5="DTC Int. Staff"</formula>
    </cfRule>
  </conditionalFormatting>
  <conditionalFormatting sqref="G32">
    <cfRule type="expression" dxfId="328" priority="17" stopIfTrue="1">
      <formula>$F$5="Freelancer"</formula>
    </cfRule>
    <cfRule type="expression" dxfId="327" priority="18" stopIfTrue="1">
      <formula>$F$5="DTC Int. Staff"</formula>
    </cfRule>
  </conditionalFormatting>
  <conditionalFormatting sqref="G32">
    <cfRule type="expression" dxfId="326" priority="19" stopIfTrue="1">
      <formula>#REF!="Freelancer"</formula>
    </cfRule>
    <cfRule type="expression" dxfId="325" priority="20" stopIfTrue="1">
      <formula>#REF!="DTC Int. Staff"</formula>
    </cfRule>
  </conditionalFormatting>
  <conditionalFormatting sqref="G33">
    <cfRule type="expression" dxfId="324" priority="13" stopIfTrue="1">
      <formula>$F$5="Freelancer"</formula>
    </cfRule>
    <cfRule type="expression" dxfId="323" priority="14" stopIfTrue="1">
      <formula>$F$5="DTC Int. Staff"</formula>
    </cfRule>
  </conditionalFormatting>
  <conditionalFormatting sqref="G33">
    <cfRule type="expression" dxfId="322" priority="15" stopIfTrue="1">
      <formula>#REF!="Freelancer"</formula>
    </cfRule>
    <cfRule type="expression" dxfId="321" priority="16" stopIfTrue="1">
      <formula>#REF!="DTC Int. Staff"</formula>
    </cfRule>
  </conditionalFormatting>
  <conditionalFormatting sqref="G37">
    <cfRule type="expression" dxfId="320" priority="11" stopIfTrue="1">
      <formula>#REF!="Freelancer"</formula>
    </cfRule>
    <cfRule type="expression" dxfId="319" priority="12" stopIfTrue="1">
      <formula>#REF!="DTC Int. Staff"</formula>
    </cfRule>
  </conditionalFormatting>
  <conditionalFormatting sqref="G37">
    <cfRule type="expression" dxfId="318" priority="9" stopIfTrue="1">
      <formula>$F$5="Freelancer"</formula>
    </cfRule>
    <cfRule type="expression" dxfId="317" priority="10" stopIfTrue="1">
      <formula>$F$5="DTC Int. Staff"</formula>
    </cfRule>
  </conditionalFormatting>
  <conditionalFormatting sqref="G39">
    <cfRule type="expression" dxfId="316" priority="7" stopIfTrue="1">
      <formula>#REF!="Freelancer"</formula>
    </cfRule>
    <cfRule type="expression" dxfId="315" priority="8" stopIfTrue="1">
      <formula>#REF!="DTC Int. Staff"</formula>
    </cfRule>
  </conditionalFormatting>
  <conditionalFormatting sqref="G39">
    <cfRule type="expression" dxfId="314" priority="5" stopIfTrue="1">
      <formula>$F$5="Freelancer"</formula>
    </cfRule>
    <cfRule type="expression" dxfId="313" priority="6" stopIfTrue="1">
      <formula>$F$5="DTC Int. Staff"</formula>
    </cfRule>
  </conditionalFormatting>
  <conditionalFormatting sqref="G40">
    <cfRule type="expression" dxfId="312" priority="1" stopIfTrue="1">
      <formula>$F$5="Freelancer"</formula>
    </cfRule>
    <cfRule type="expression" dxfId="311" priority="2" stopIfTrue="1">
      <formula>$F$5="DTC Int. Staff"</formula>
    </cfRule>
  </conditionalFormatting>
  <conditionalFormatting sqref="G40">
    <cfRule type="expression" dxfId="310" priority="3" stopIfTrue="1">
      <formula>#REF!="Freelancer"</formula>
    </cfRule>
    <cfRule type="expression" dxfId="309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187"/>
  <sheetViews>
    <sheetView showGridLines="0" topLeftCell="D28" zoomScale="68" zoomScaleNormal="68" workbookViewId="0">
      <selection activeCell="F28" sqref="F28:H28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63" t="s">
        <v>5</v>
      </c>
      <c r="E1" s="264"/>
      <c r="F1" s="264"/>
      <c r="G1" s="264"/>
      <c r="H1" s="264"/>
      <c r="I1" s="264"/>
      <c r="J1" s="264"/>
      <c r="K1" s="265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66" t="s">
        <v>8</v>
      </c>
      <c r="E4" s="267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SUM(J10:J53)</f>
        <v>186</v>
      </c>
      <c r="J8" s="123">
        <f>I8/8</f>
        <v>23.25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8</v>
      </c>
      <c r="C10" s="161"/>
      <c r="D10" s="162">
        <v>44409</v>
      </c>
      <c r="E10" s="162" t="s">
        <v>33</v>
      </c>
      <c r="F10" s="163" t="s">
        <v>4</v>
      </c>
      <c r="G10" s="164" t="s">
        <v>6</v>
      </c>
      <c r="H10" s="165" t="s">
        <v>3</v>
      </c>
      <c r="I10" s="165" t="s">
        <v>1</v>
      </c>
      <c r="J10" s="166" t="s">
        <v>2</v>
      </c>
      <c r="K10" s="167" t="s">
        <v>50</v>
      </c>
    </row>
    <row r="11" spans="1:11" ht="22.5" customHeight="1" x14ac:dyDescent="0.25">
      <c r="A11" s="111" t="str">
        <f t="shared" ref="A11:A41" si="0">IF(OR(C11="f",C11="u",C11="F",C11="U"),"",IF(OR(B11=1,B11=2,B11=3,B11=4,B11=5),1,""))</f>
        <v/>
      </c>
      <c r="B11" s="111">
        <f t="shared" ref="B11:B39" si="1">WEEKDAY(E11,2)</f>
        <v>7</v>
      </c>
      <c r="C11" s="168"/>
      <c r="D11" s="169" t="str">
        <f>IF(B11=1,"Mo",IF(B11=2,"Tue",IF(B11=3,"Wed",IF(B11=4,"Thu",IF(B11=5,"Fri",IF(B11=6,"Sat",IF(B11=7,"Sun","")))))))</f>
        <v>Sun</v>
      </c>
      <c r="E11" s="170">
        <f>+D10</f>
        <v>44409</v>
      </c>
      <c r="F11" s="171"/>
      <c r="G11" s="172"/>
      <c r="H11" s="173"/>
      <c r="I11" s="172"/>
      <c r="J11" s="174"/>
      <c r="K11" s="175"/>
    </row>
    <row r="12" spans="1:11" ht="22.5" customHeight="1" x14ac:dyDescent="0.25">
      <c r="A12" s="111">
        <f t="shared" si="0"/>
        <v>1</v>
      </c>
      <c r="B12" s="111">
        <f t="shared" si="1"/>
        <v>1</v>
      </c>
      <c r="C12" s="176"/>
      <c r="D12" s="177" t="str">
        <f>IF(B12=1,"Mo",IF(B12=2,"Tue",IF(B12=3,"Wed",IF(B12=4,"Thu",IF(B12=5,"Fri",IF(B12=6,"Sat",IF(B12=7,"Sun","")))))))</f>
        <v>Mo</v>
      </c>
      <c r="E12" s="133">
        <f>+E11+1</f>
        <v>44410</v>
      </c>
      <c r="F12" s="134" t="s">
        <v>90</v>
      </c>
      <c r="G12" s="135">
        <v>9003</v>
      </c>
      <c r="H12" s="150" t="s">
        <v>92</v>
      </c>
      <c r="I12" s="135" t="s">
        <v>80</v>
      </c>
      <c r="J12" s="178">
        <v>8</v>
      </c>
      <c r="K12" s="138"/>
    </row>
    <row r="13" spans="1:11" ht="22.5" customHeight="1" x14ac:dyDescent="0.25">
      <c r="C13" s="176"/>
      <c r="D13" s="177" t="str">
        <f>D12</f>
        <v>Mo</v>
      </c>
      <c r="E13" s="133">
        <f>E12</f>
        <v>44410</v>
      </c>
      <c r="F13" s="134" t="s">
        <v>91</v>
      </c>
      <c r="G13" s="135">
        <v>9003</v>
      </c>
      <c r="H13" s="150" t="s">
        <v>93</v>
      </c>
      <c r="I13" s="135" t="s">
        <v>80</v>
      </c>
      <c r="J13" s="178">
        <v>8</v>
      </c>
      <c r="K13" s="138"/>
    </row>
    <row r="14" spans="1:11" ht="22.5" customHeight="1" x14ac:dyDescent="0.25">
      <c r="A14" s="111">
        <f t="shared" si="0"/>
        <v>1</v>
      </c>
      <c r="B14" s="111">
        <f t="shared" si="1"/>
        <v>2</v>
      </c>
      <c r="C14" s="176"/>
      <c r="D14" s="180" t="str">
        <f>IF(B14=1,"Mo",IF(B14=2,"Tue",IF(B14=3,"Wed",IF(B14=4,"Thu",IF(B14=5,"Fri",IF(B14=6,"Sat",IF(B14=7,"Sun","")))))))</f>
        <v>Tue</v>
      </c>
      <c r="E14" s="141">
        <f>+E12+1</f>
        <v>44411</v>
      </c>
      <c r="F14" s="46" t="s">
        <v>78</v>
      </c>
      <c r="G14" s="47">
        <v>9003</v>
      </c>
      <c r="H14" s="48" t="s">
        <v>79</v>
      </c>
      <c r="I14" s="135" t="s">
        <v>80</v>
      </c>
      <c r="J14" s="178">
        <v>8</v>
      </c>
      <c r="K14" s="146"/>
    </row>
    <row r="15" spans="1:11" ht="22.5" customHeight="1" x14ac:dyDescent="0.25">
      <c r="A15" s="111">
        <f t="shared" si="0"/>
        <v>1</v>
      </c>
      <c r="B15" s="111">
        <f t="shared" si="1"/>
        <v>3</v>
      </c>
      <c r="C15" s="176"/>
      <c r="D15" s="177" t="str">
        <f t="shared" ref="D15:D39" si="2">IF(B15=1,"Mo",IF(B15=2,"Tue",IF(B15=3,"Wed",IF(B15=4,"Thu",IF(B15=5,"Fri",IF(B15=6,"Sat",IF(B15=7,"Sun","")))))))</f>
        <v>Wed</v>
      </c>
      <c r="E15" s="133">
        <f t="shared" ref="E15:E39" si="3">+E14+1</f>
        <v>44412</v>
      </c>
      <c r="F15" s="46" t="s">
        <v>78</v>
      </c>
      <c r="G15" s="47">
        <v>9003</v>
      </c>
      <c r="H15" s="48" t="s">
        <v>79</v>
      </c>
      <c r="I15" s="135" t="s">
        <v>80</v>
      </c>
      <c r="J15" s="178">
        <v>8</v>
      </c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6"/>
      <c r="D16" s="180" t="str">
        <f t="shared" si="2"/>
        <v>Thu</v>
      </c>
      <c r="E16" s="141">
        <f t="shared" si="3"/>
        <v>44413</v>
      </c>
      <c r="F16" s="142" t="s">
        <v>89</v>
      </c>
      <c r="G16" s="143">
        <v>9003</v>
      </c>
      <c r="H16" s="144" t="s">
        <v>94</v>
      </c>
      <c r="I16" s="135" t="s">
        <v>80</v>
      </c>
      <c r="J16" s="178">
        <v>8</v>
      </c>
      <c r="K16" s="146"/>
    </row>
    <row r="17" spans="1:11" ht="22.5" customHeight="1" x14ac:dyDescent="0.25">
      <c r="A17" s="111">
        <f t="shared" si="0"/>
        <v>1</v>
      </c>
      <c r="B17" s="111">
        <f t="shared" si="1"/>
        <v>5</v>
      </c>
      <c r="C17" s="176"/>
      <c r="D17" s="177" t="str">
        <f t="shared" si="2"/>
        <v>Fri</v>
      </c>
      <c r="E17" s="133">
        <f t="shared" si="3"/>
        <v>44414</v>
      </c>
      <c r="F17" s="46" t="s">
        <v>78</v>
      </c>
      <c r="G17" s="47">
        <v>9003</v>
      </c>
      <c r="H17" s="48" t="s">
        <v>79</v>
      </c>
      <c r="I17" s="135" t="s">
        <v>80</v>
      </c>
      <c r="J17" s="178">
        <v>10</v>
      </c>
      <c r="K17" s="138"/>
    </row>
    <row r="18" spans="1:11" ht="22.5" customHeight="1" x14ac:dyDescent="0.25">
      <c r="A18" s="111" t="str">
        <f t="shared" si="0"/>
        <v/>
      </c>
      <c r="B18" s="111">
        <f t="shared" si="1"/>
        <v>6</v>
      </c>
      <c r="C18" s="176"/>
      <c r="D18" s="180" t="str">
        <f t="shared" si="2"/>
        <v>Sat</v>
      </c>
      <c r="E18" s="141">
        <f t="shared" si="3"/>
        <v>44415</v>
      </c>
      <c r="F18" s="142"/>
      <c r="G18" s="143"/>
      <c r="H18" s="144"/>
      <c r="I18" s="143"/>
      <c r="J18" s="181"/>
      <c r="K18" s="146"/>
    </row>
    <row r="19" spans="1:11" ht="22.5" customHeight="1" x14ac:dyDescent="0.25">
      <c r="A19" s="111" t="str">
        <f t="shared" si="0"/>
        <v/>
      </c>
      <c r="B19" s="111">
        <f t="shared" si="1"/>
        <v>7</v>
      </c>
      <c r="C19" s="179"/>
      <c r="D19" s="180" t="str">
        <f>IF(B19=1,"Mo",IF(B19=2,"Tue",IF(B19=3,"Wed",IF(B19=4,"Thu",IF(B19=5,"Fri",IF(B19=6,"Sat",IF(B19=7,"Sun","")))))))</f>
        <v>Sun</v>
      </c>
      <c r="E19" s="141">
        <f t="shared" si="3"/>
        <v>44416</v>
      </c>
      <c r="F19" s="142"/>
      <c r="G19" s="143"/>
      <c r="H19" s="144"/>
      <c r="I19" s="143"/>
      <c r="J19" s="181"/>
      <c r="K19" s="146"/>
    </row>
    <row r="20" spans="1:11" ht="22.5" customHeight="1" x14ac:dyDescent="0.25">
      <c r="A20" s="111">
        <f t="shared" si="0"/>
        <v>1</v>
      </c>
      <c r="B20" s="111">
        <f t="shared" si="1"/>
        <v>1</v>
      </c>
      <c r="C20" s="176"/>
      <c r="D20" s="177" t="str">
        <f>IF(B20=1,"Mo",IF(B20=2,"Tue",IF(B20=3,"Wed",IF(B20=4,"Thu",IF(B20=5,"Fri",IF(B20=6,"Sat",IF(B20=7,"Sun","")))))))</f>
        <v>Mo</v>
      </c>
      <c r="E20" s="133">
        <f t="shared" si="3"/>
        <v>44417</v>
      </c>
      <c r="F20" s="46" t="s">
        <v>78</v>
      </c>
      <c r="G20" s="47">
        <v>9003</v>
      </c>
      <c r="H20" s="48" t="s">
        <v>79</v>
      </c>
      <c r="I20" s="135" t="s">
        <v>80</v>
      </c>
      <c r="J20" s="178">
        <v>9</v>
      </c>
      <c r="K20" s="138"/>
    </row>
    <row r="21" spans="1:11" ht="22.5" customHeight="1" x14ac:dyDescent="0.25">
      <c r="A21" s="111">
        <f t="shared" si="0"/>
        <v>1</v>
      </c>
      <c r="B21" s="111">
        <f t="shared" si="1"/>
        <v>2</v>
      </c>
      <c r="C21" s="176"/>
      <c r="D21" s="180" t="str">
        <f>IF(B21=1,"Mo",IF(B21=2,"Tue",IF(B21=3,"Wed",IF(B21=4,"Thu",IF(B21=5,"Fri",IF(B21=6,"Sat",IF(B21=7,"Sun","")))))))</f>
        <v>Tue</v>
      </c>
      <c r="E21" s="141">
        <f t="shared" si="3"/>
        <v>44418</v>
      </c>
      <c r="F21" s="46" t="s">
        <v>78</v>
      </c>
      <c r="G21" s="47">
        <v>9003</v>
      </c>
      <c r="H21" s="48" t="s">
        <v>79</v>
      </c>
      <c r="I21" s="135" t="s">
        <v>80</v>
      </c>
      <c r="J21" s="181">
        <v>9</v>
      </c>
      <c r="K21" s="146"/>
    </row>
    <row r="22" spans="1:11" ht="22.5" customHeight="1" x14ac:dyDescent="0.25">
      <c r="A22" s="111">
        <f t="shared" si="0"/>
        <v>1</v>
      </c>
      <c r="B22" s="111">
        <f t="shared" si="1"/>
        <v>3</v>
      </c>
      <c r="C22" s="176"/>
      <c r="D22" s="177" t="str">
        <f t="shared" si="2"/>
        <v>Wed</v>
      </c>
      <c r="E22" s="133">
        <f t="shared" si="3"/>
        <v>44419</v>
      </c>
      <c r="F22" s="46" t="s">
        <v>78</v>
      </c>
      <c r="G22" s="47">
        <v>9003</v>
      </c>
      <c r="H22" s="48" t="s">
        <v>79</v>
      </c>
      <c r="I22" s="135" t="s">
        <v>80</v>
      </c>
      <c r="J22" s="178">
        <v>9</v>
      </c>
      <c r="K22" s="138"/>
    </row>
    <row r="23" spans="1:11" ht="22.5" customHeight="1" x14ac:dyDescent="0.25">
      <c r="A23" s="111">
        <f t="shared" si="0"/>
        <v>1</v>
      </c>
      <c r="B23" s="111">
        <f t="shared" si="1"/>
        <v>4</v>
      </c>
      <c r="C23" s="176"/>
      <c r="D23" s="180" t="str">
        <f t="shared" si="2"/>
        <v>Thu</v>
      </c>
      <c r="E23" s="141">
        <f t="shared" si="3"/>
        <v>44420</v>
      </c>
      <c r="G23" s="143">
        <v>9014</v>
      </c>
      <c r="H23" s="203" t="s">
        <v>13</v>
      </c>
      <c r="I23" s="135" t="s">
        <v>80</v>
      </c>
      <c r="J23" s="181"/>
      <c r="K23" s="146"/>
    </row>
    <row r="24" spans="1:11" ht="22.5" customHeight="1" x14ac:dyDescent="0.25">
      <c r="A24" s="111">
        <f t="shared" si="0"/>
        <v>1</v>
      </c>
      <c r="B24" s="111">
        <f t="shared" si="1"/>
        <v>5</v>
      </c>
      <c r="C24" s="176"/>
      <c r="D24" s="177" t="str">
        <f t="shared" si="2"/>
        <v>Fri</v>
      </c>
      <c r="E24" s="133">
        <f t="shared" si="3"/>
        <v>44421</v>
      </c>
      <c r="F24" s="46" t="s">
        <v>95</v>
      </c>
      <c r="G24" s="135">
        <v>9003</v>
      </c>
      <c r="H24" s="150" t="s">
        <v>96</v>
      </c>
      <c r="I24" s="135" t="s">
        <v>80</v>
      </c>
      <c r="J24" s="178">
        <v>8</v>
      </c>
      <c r="K24" s="138"/>
    </row>
    <row r="25" spans="1:11" ht="22.5" customHeight="1" x14ac:dyDescent="0.25">
      <c r="A25" s="111" t="str">
        <f t="shared" si="0"/>
        <v/>
      </c>
      <c r="B25" s="111">
        <f t="shared" si="1"/>
        <v>6</v>
      </c>
      <c r="C25" s="176"/>
      <c r="D25" s="180" t="str">
        <f t="shared" si="2"/>
        <v>Sat</v>
      </c>
      <c r="E25" s="141">
        <f t="shared" si="3"/>
        <v>44422</v>
      </c>
      <c r="F25" s="142"/>
      <c r="G25" s="143"/>
      <c r="H25" s="144"/>
      <c r="I25" s="143"/>
      <c r="J25" s="181"/>
      <c r="K25" s="146"/>
    </row>
    <row r="26" spans="1:11" ht="22.5" customHeight="1" x14ac:dyDescent="0.25">
      <c r="A26" s="111" t="str">
        <f t="shared" si="0"/>
        <v/>
      </c>
      <c r="B26" s="111">
        <f t="shared" si="1"/>
        <v>7</v>
      </c>
      <c r="C26" s="176"/>
      <c r="D26" s="180" t="str">
        <f t="shared" si="2"/>
        <v>Sun</v>
      </c>
      <c r="E26" s="141">
        <f t="shared" si="3"/>
        <v>44423</v>
      </c>
      <c r="F26" s="142"/>
      <c r="G26" s="143"/>
      <c r="H26" s="144"/>
      <c r="I26" s="143"/>
      <c r="J26" s="181"/>
      <c r="K26" s="146"/>
    </row>
    <row r="27" spans="1:11" ht="22.5" customHeight="1" x14ac:dyDescent="0.25">
      <c r="A27" s="111">
        <f t="shared" si="0"/>
        <v>1</v>
      </c>
      <c r="B27" s="111">
        <f t="shared" si="1"/>
        <v>1</v>
      </c>
      <c r="C27" s="176"/>
      <c r="D27" s="177" t="str">
        <f t="shared" si="2"/>
        <v>Mo</v>
      </c>
      <c r="E27" s="133">
        <f t="shared" si="3"/>
        <v>44424</v>
      </c>
      <c r="F27" s="46" t="s">
        <v>95</v>
      </c>
      <c r="G27" s="135">
        <v>9003</v>
      </c>
      <c r="H27" s="150" t="s">
        <v>96</v>
      </c>
      <c r="I27" s="135" t="s">
        <v>80</v>
      </c>
      <c r="J27" s="178">
        <v>9</v>
      </c>
      <c r="K27" s="138"/>
    </row>
    <row r="28" spans="1:11" ht="22.5" customHeight="1" x14ac:dyDescent="0.25">
      <c r="A28" s="111">
        <f t="shared" si="0"/>
        <v>1</v>
      </c>
      <c r="B28" s="111">
        <f t="shared" si="1"/>
        <v>2</v>
      </c>
      <c r="C28" s="176"/>
      <c r="D28" s="180" t="str">
        <f t="shared" si="2"/>
        <v>Tue</v>
      </c>
      <c r="E28" s="141">
        <f t="shared" si="3"/>
        <v>44425</v>
      </c>
      <c r="F28" s="46" t="s">
        <v>95</v>
      </c>
      <c r="G28" s="135">
        <v>9003</v>
      </c>
      <c r="H28" s="150" t="s">
        <v>96</v>
      </c>
      <c r="I28" s="135" t="s">
        <v>99</v>
      </c>
      <c r="J28" s="181">
        <v>10</v>
      </c>
      <c r="K28" s="146"/>
    </row>
    <row r="29" spans="1:11" ht="22.5" customHeight="1" x14ac:dyDescent="0.25">
      <c r="A29" s="111">
        <f t="shared" si="0"/>
        <v>1</v>
      </c>
      <c r="B29" s="111">
        <f t="shared" si="1"/>
        <v>3</v>
      </c>
      <c r="C29" s="176"/>
      <c r="D29" s="177" t="str">
        <f t="shared" si="2"/>
        <v>Wed</v>
      </c>
      <c r="E29" s="133">
        <f t="shared" si="3"/>
        <v>44426</v>
      </c>
      <c r="F29" s="134" t="s">
        <v>90</v>
      </c>
      <c r="G29" s="135">
        <v>9003</v>
      </c>
      <c r="H29" s="150" t="s">
        <v>92</v>
      </c>
      <c r="I29" s="135" t="s">
        <v>80</v>
      </c>
      <c r="J29" s="178">
        <v>8</v>
      </c>
      <c r="K29" s="138"/>
    </row>
    <row r="30" spans="1:11" ht="22.5" customHeight="1" x14ac:dyDescent="0.25">
      <c r="A30" s="111">
        <f t="shared" si="0"/>
        <v>1</v>
      </c>
      <c r="B30" s="111">
        <f t="shared" si="1"/>
        <v>4</v>
      </c>
      <c r="C30" s="176"/>
      <c r="D30" s="180" t="str">
        <f t="shared" si="2"/>
        <v>Thu</v>
      </c>
      <c r="E30" s="141">
        <f t="shared" si="3"/>
        <v>44427</v>
      </c>
      <c r="F30" s="134" t="s">
        <v>90</v>
      </c>
      <c r="G30" s="135">
        <v>9003</v>
      </c>
      <c r="H30" s="150" t="s">
        <v>92</v>
      </c>
      <c r="I30" s="135" t="s">
        <v>80</v>
      </c>
      <c r="J30" s="181">
        <v>9</v>
      </c>
      <c r="K30" s="146"/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6"/>
      <c r="D31" s="177" t="str">
        <f t="shared" si="2"/>
        <v>Fri</v>
      </c>
      <c r="E31" s="133">
        <f t="shared" si="3"/>
        <v>44428</v>
      </c>
      <c r="F31" s="134" t="s">
        <v>97</v>
      </c>
      <c r="G31" s="135">
        <v>9003</v>
      </c>
      <c r="H31" s="150" t="s">
        <v>98</v>
      </c>
      <c r="I31" s="135" t="s">
        <v>99</v>
      </c>
      <c r="J31" s="178">
        <v>10</v>
      </c>
      <c r="K31" s="138"/>
    </row>
    <row r="32" spans="1:11" ht="22.5" customHeight="1" x14ac:dyDescent="0.25">
      <c r="A32" s="111" t="str">
        <f t="shared" si="0"/>
        <v/>
      </c>
      <c r="B32" s="111">
        <f t="shared" si="1"/>
        <v>6</v>
      </c>
      <c r="C32" s="176"/>
      <c r="D32" s="180" t="str">
        <f t="shared" si="2"/>
        <v>Sat</v>
      </c>
      <c r="E32" s="141">
        <f t="shared" si="3"/>
        <v>44429</v>
      </c>
      <c r="F32" s="142"/>
      <c r="G32" s="143"/>
      <c r="H32" s="144"/>
      <c r="I32" s="143"/>
      <c r="J32" s="181"/>
      <c r="K32" s="146"/>
    </row>
    <row r="33" spans="1:11" s="182" customFormat="1" ht="22.5" customHeight="1" x14ac:dyDescent="0.25">
      <c r="A33" s="182" t="str">
        <f t="shared" si="0"/>
        <v/>
      </c>
      <c r="B33" s="182">
        <f t="shared" si="1"/>
        <v>7</v>
      </c>
      <c r="C33" s="183"/>
      <c r="D33" s="180" t="str">
        <f t="shared" si="2"/>
        <v>Sun</v>
      </c>
      <c r="E33" s="141">
        <f t="shared" si="3"/>
        <v>44430</v>
      </c>
      <c r="F33" s="142"/>
      <c r="G33" s="143"/>
      <c r="H33" s="144"/>
      <c r="I33" s="143"/>
      <c r="J33" s="181"/>
      <c r="K33" s="146"/>
    </row>
    <row r="34" spans="1:11" ht="22.5" customHeight="1" x14ac:dyDescent="0.25">
      <c r="A34" s="111">
        <f t="shared" si="0"/>
        <v>1</v>
      </c>
      <c r="B34" s="111">
        <f t="shared" si="1"/>
        <v>1</v>
      </c>
      <c r="C34" s="176"/>
      <c r="D34" s="177" t="str">
        <f>IF(B34=1,"Mo",IF(B34=2,"Tue",IF(B34=3,"Wed",IF(B34=4,"Thu",IF(B34=5,"Fri",IF(B34=6,"Sat",IF(B34=7,"Sun","")))))))</f>
        <v>Mo</v>
      </c>
      <c r="E34" s="133">
        <f t="shared" si="3"/>
        <v>44431</v>
      </c>
      <c r="F34" s="134"/>
      <c r="G34" s="135">
        <v>9013</v>
      </c>
      <c r="H34" s="136" t="s">
        <v>19</v>
      </c>
      <c r="I34" s="135"/>
      <c r="J34" s="178"/>
      <c r="K34" s="138"/>
    </row>
    <row r="35" spans="1:11" ht="22.5" customHeight="1" x14ac:dyDescent="0.25">
      <c r="A35" s="111">
        <f t="shared" si="0"/>
        <v>1</v>
      </c>
      <c r="B35" s="111">
        <f t="shared" si="1"/>
        <v>2</v>
      </c>
      <c r="C35" s="176"/>
      <c r="D35" s="180" t="str">
        <f>IF(B35=1,"Mo",IF(B35=2,"Tue",IF(B35=3,"Wed",IF(B35=4,"Thu",IF(B35=5,"Fri",IF(B35=6,"Sat",IF(B35=7,"Sun","")))))))</f>
        <v>Tue</v>
      </c>
      <c r="E35" s="141">
        <f t="shared" si="3"/>
        <v>44432</v>
      </c>
      <c r="F35" s="134" t="s">
        <v>90</v>
      </c>
      <c r="G35" s="135">
        <v>9003</v>
      </c>
      <c r="H35" s="150" t="s">
        <v>92</v>
      </c>
      <c r="I35" s="143" t="s">
        <v>80</v>
      </c>
      <c r="J35" s="181">
        <v>10</v>
      </c>
      <c r="K35" s="146"/>
    </row>
    <row r="36" spans="1:11" ht="22.5" customHeight="1" x14ac:dyDescent="0.25">
      <c r="A36" s="111">
        <f t="shared" si="0"/>
        <v>1</v>
      </c>
      <c r="B36" s="111">
        <f t="shared" si="1"/>
        <v>3</v>
      </c>
      <c r="C36" s="176"/>
      <c r="D36" s="177" t="str">
        <f t="shared" si="2"/>
        <v>Wed</v>
      </c>
      <c r="E36" s="133">
        <f t="shared" si="3"/>
        <v>44433</v>
      </c>
      <c r="F36" s="134" t="s">
        <v>90</v>
      </c>
      <c r="G36" s="135">
        <v>9003</v>
      </c>
      <c r="H36" s="150" t="s">
        <v>92</v>
      </c>
      <c r="I36" s="135" t="s">
        <v>80</v>
      </c>
      <c r="J36" s="178">
        <v>10</v>
      </c>
      <c r="K36" s="138"/>
    </row>
    <row r="37" spans="1:11" ht="22.5" customHeight="1" x14ac:dyDescent="0.25">
      <c r="A37" s="111">
        <f t="shared" si="0"/>
        <v>1</v>
      </c>
      <c r="B37" s="111">
        <f t="shared" si="1"/>
        <v>4</v>
      </c>
      <c r="C37" s="176"/>
      <c r="D37" s="180" t="str">
        <f t="shared" si="2"/>
        <v>Thu</v>
      </c>
      <c r="E37" s="141">
        <f t="shared" si="3"/>
        <v>44434</v>
      </c>
      <c r="F37" s="134" t="s">
        <v>90</v>
      </c>
      <c r="G37" s="135">
        <v>9003</v>
      </c>
      <c r="H37" s="150" t="s">
        <v>92</v>
      </c>
      <c r="I37" s="143" t="s">
        <v>99</v>
      </c>
      <c r="J37" s="181">
        <v>9</v>
      </c>
      <c r="K37" s="146"/>
    </row>
    <row r="38" spans="1:11" ht="22.5" customHeight="1" x14ac:dyDescent="0.25">
      <c r="A38" s="111">
        <f t="shared" si="0"/>
        <v>1</v>
      </c>
      <c r="B38" s="111">
        <f t="shared" si="1"/>
        <v>5</v>
      </c>
      <c r="C38" s="176"/>
      <c r="D38" s="177" t="str">
        <f t="shared" si="2"/>
        <v>Fri</v>
      </c>
      <c r="E38" s="133">
        <f t="shared" si="3"/>
        <v>44435</v>
      </c>
      <c r="F38" s="134" t="s">
        <v>90</v>
      </c>
      <c r="G38" s="135">
        <v>9003</v>
      </c>
      <c r="H38" s="150" t="s">
        <v>92</v>
      </c>
      <c r="I38" s="143" t="s">
        <v>99</v>
      </c>
      <c r="J38" s="178">
        <v>10</v>
      </c>
      <c r="K38" s="138"/>
    </row>
    <row r="39" spans="1:11" ht="22.5" customHeight="1" x14ac:dyDescent="0.25">
      <c r="A39" s="111" t="str">
        <f t="shared" si="0"/>
        <v/>
      </c>
      <c r="B39" s="111">
        <f t="shared" si="1"/>
        <v>6</v>
      </c>
      <c r="C39" s="176"/>
      <c r="D39" s="180" t="str">
        <f t="shared" si="2"/>
        <v>Sat</v>
      </c>
      <c r="E39" s="141">
        <f t="shared" si="3"/>
        <v>44436</v>
      </c>
      <c r="F39" s="142"/>
      <c r="G39" s="143"/>
      <c r="H39" s="151"/>
      <c r="I39" s="143"/>
      <c r="J39" s="181"/>
      <c r="K39" s="146"/>
    </row>
    <row r="40" spans="1:11" ht="22.5" customHeight="1" x14ac:dyDescent="0.25">
      <c r="A40" s="111" t="str">
        <f t="shared" si="0"/>
        <v/>
      </c>
      <c r="B40" s="111">
        <f>WEEKDAY(E39+1,2)</f>
        <v>7</v>
      </c>
      <c r="C40" s="176"/>
      <c r="D40" s="177" t="str">
        <f>IF(B40=1,"Mo",IF(B40=2,"Tue",IF(B40=3,"Wed",IF(B40=4,"Thu",IF(B40=5,"Fri",IF(B40=6,"Sat",IF(B40=7,"Sun","")))))))</f>
        <v>Sun</v>
      </c>
      <c r="E40" s="133">
        <f>IF(MONTH(E39+1)&gt;MONTH(E39),"",E39+1)</f>
        <v>44437</v>
      </c>
      <c r="F40" s="142"/>
      <c r="G40" s="143"/>
      <c r="H40" s="144"/>
      <c r="I40" s="143"/>
      <c r="J40" s="181"/>
      <c r="K40" s="146"/>
    </row>
    <row r="41" spans="1:11" ht="22.5" customHeight="1" x14ac:dyDescent="0.25">
      <c r="A41" s="111">
        <f t="shared" si="0"/>
        <v>1</v>
      </c>
      <c r="B41" s="111">
        <v>3</v>
      </c>
      <c r="C41" s="176"/>
      <c r="D41" s="204" t="str">
        <f>IF(B34=1,"Mo",IF(B34=2,"Tue",IF(B34=3,"Wed",IF(B34=4,"Thu",IF(B34=5,"Fri",IF(B34=6,"Sat",IF(B34=7,"Sun","")))))))</f>
        <v>Mo</v>
      </c>
      <c r="E41" s="205">
        <f>IF(MONTH(E40+1)&gt;MONTH(E40),"",E40+1)</f>
        <v>44438</v>
      </c>
      <c r="F41" s="135" t="s">
        <v>90</v>
      </c>
      <c r="G41" s="135">
        <v>9003</v>
      </c>
      <c r="H41" s="150" t="s">
        <v>92</v>
      </c>
      <c r="I41" s="135" t="s">
        <v>99</v>
      </c>
      <c r="J41" s="137">
        <v>8</v>
      </c>
      <c r="K41" s="202"/>
    </row>
    <row r="42" spans="1:11" ht="21.75" customHeight="1" x14ac:dyDescent="0.25">
      <c r="C42" s="184"/>
      <c r="D42" s="206" t="str">
        <f>IF(B35=1,"Mo",IF(B35=2,"Tue",IF(B35=3,"Wed",IF(B35=4,"Thu",IF(B35=5,"Fri",IF(B35=6,"Sat",IF(B35=7,"Sun","")))))))</f>
        <v>Tue</v>
      </c>
      <c r="E42" s="207">
        <f>E41+1</f>
        <v>44439</v>
      </c>
      <c r="F42" s="135" t="s">
        <v>90</v>
      </c>
      <c r="G42" s="135">
        <v>9003</v>
      </c>
      <c r="H42" s="150" t="s">
        <v>92</v>
      </c>
      <c r="I42" s="135" t="s">
        <v>99</v>
      </c>
      <c r="J42" s="145">
        <v>8</v>
      </c>
      <c r="K42" s="208"/>
    </row>
    <row r="43" spans="1:11" ht="30" customHeight="1" x14ac:dyDescent="0.25"/>
    <row r="44" spans="1:11" ht="30" customHeight="1" x14ac:dyDescent="0.25"/>
    <row r="45" spans="1:11" ht="30" customHeight="1" x14ac:dyDescent="0.25"/>
    <row r="46" spans="1:11" ht="30" customHeight="1" x14ac:dyDescent="0.25"/>
    <row r="47" spans="1:11" ht="30" customHeight="1" x14ac:dyDescent="0.25"/>
    <row r="48" spans="1:11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</sheetData>
  <mergeCells count="2">
    <mergeCell ref="D1:K1"/>
    <mergeCell ref="D4:E4"/>
  </mergeCells>
  <phoneticPr fontId="15" type="noConversion"/>
  <conditionalFormatting sqref="C11:C42">
    <cfRule type="expression" dxfId="308" priority="53" stopIfTrue="1">
      <formula>IF($A11=1,B11,)</formula>
    </cfRule>
    <cfRule type="expression" dxfId="307" priority="54" stopIfTrue="1">
      <formula>IF($A11="",B11,)</formula>
    </cfRule>
  </conditionalFormatting>
  <conditionalFormatting sqref="E11">
    <cfRule type="expression" dxfId="306" priority="55" stopIfTrue="1">
      <formula>IF($A11="",B11,"")</formula>
    </cfRule>
  </conditionalFormatting>
  <conditionalFormatting sqref="E12:E42">
    <cfRule type="expression" dxfId="305" priority="56" stopIfTrue="1">
      <formula>IF($A12&lt;&gt;1,B12,"")</formula>
    </cfRule>
  </conditionalFormatting>
  <conditionalFormatting sqref="D11:D42">
    <cfRule type="expression" dxfId="304" priority="57" stopIfTrue="1">
      <formula>IF($A11="",B11,)</formula>
    </cfRule>
  </conditionalFormatting>
  <conditionalFormatting sqref="G11:G13 G16 G18:G19 G23:G26 G29 G31:G34 G39">
    <cfRule type="expression" dxfId="303" priority="58" stopIfTrue="1">
      <formula>#REF!="Freelancer"</formula>
    </cfRule>
    <cfRule type="expression" dxfId="302" priority="59" stopIfTrue="1">
      <formula>#REF!="DTC Int. Staff"</formula>
    </cfRule>
  </conditionalFormatting>
  <conditionalFormatting sqref="G39 G25:G26 G18:G19 G29 G31:G34">
    <cfRule type="expression" dxfId="301" priority="51" stopIfTrue="1">
      <formula>$F$5="Freelancer"</formula>
    </cfRule>
    <cfRule type="expression" dxfId="300" priority="52" stopIfTrue="1">
      <formula>$F$5="DTC Int. Staff"</formula>
    </cfRule>
  </conditionalFormatting>
  <conditionalFormatting sqref="G12:G13">
    <cfRule type="expression" dxfId="299" priority="49" stopIfTrue="1">
      <formula>#REF!="Freelancer"</formula>
    </cfRule>
    <cfRule type="expression" dxfId="298" priority="50" stopIfTrue="1">
      <formula>#REF!="DTC Int. Staff"</formula>
    </cfRule>
  </conditionalFormatting>
  <conditionalFormatting sqref="G12:G13">
    <cfRule type="expression" dxfId="297" priority="47" stopIfTrue="1">
      <formula>$F$5="Freelancer"</formula>
    </cfRule>
    <cfRule type="expression" dxfId="296" priority="48" stopIfTrue="1">
      <formula>$F$5="DTC Int. Staff"</formula>
    </cfRule>
  </conditionalFormatting>
  <conditionalFormatting sqref="G24">
    <cfRule type="expression" dxfId="295" priority="37" stopIfTrue="1">
      <formula>$F$5="Freelancer"</formula>
    </cfRule>
    <cfRule type="expression" dxfId="294" priority="38" stopIfTrue="1">
      <formula>$F$5="DTC Int. Staff"</formula>
    </cfRule>
  </conditionalFormatting>
  <conditionalFormatting sqref="G14:G15">
    <cfRule type="expression" dxfId="293" priority="29" stopIfTrue="1">
      <formula>$F$5="Freelancer"</formula>
    </cfRule>
    <cfRule type="expression" dxfId="292" priority="30" stopIfTrue="1">
      <formula>$F$5="DTC Int. Staff"</formula>
    </cfRule>
  </conditionalFormatting>
  <conditionalFormatting sqref="G14:G15">
    <cfRule type="expression" dxfId="291" priority="31" stopIfTrue="1">
      <formula>#REF!="Freelancer"</formula>
    </cfRule>
    <cfRule type="expression" dxfId="290" priority="32" stopIfTrue="1">
      <formula>#REF!="DTC Int. Staff"</formula>
    </cfRule>
  </conditionalFormatting>
  <conditionalFormatting sqref="G17">
    <cfRule type="expression" dxfId="289" priority="25" stopIfTrue="1">
      <formula>$F$5="Freelancer"</formula>
    </cfRule>
    <cfRule type="expression" dxfId="288" priority="26" stopIfTrue="1">
      <formula>$F$5="DTC Int. Staff"</formula>
    </cfRule>
  </conditionalFormatting>
  <conditionalFormatting sqref="G17">
    <cfRule type="expression" dxfId="287" priority="27" stopIfTrue="1">
      <formula>#REF!="Freelancer"</formula>
    </cfRule>
    <cfRule type="expression" dxfId="286" priority="28" stopIfTrue="1">
      <formula>#REF!="DTC Int. Staff"</formula>
    </cfRule>
  </conditionalFormatting>
  <conditionalFormatting sqref="G20:G22">
    <cfRule type="expression" dxfId="285" priority="21" stopIfTrue="1">
      <formula>$F$5="Freelancer"</formula>
    </cfRule>
    <cfRule type="expression" dxfId="284" priority="22" stopIfTrue="1">
      <formula>$F$5="DTC Int. Staff"</formula>
    </cfRule>
  </conditionalFormatting>
  <conditionalFormatting sqref="G20:G22">
    <cfRule type="expression" dxfId="283" priority="23" stopIfTrue="1">
      <formula>#REF!="Freelancer"</formula>
    </cfRule>
    <cfRule type="expression" dxfId="282" priority="24" stopIfTrue="1">
      <formula>#REF!="DTC Int. Staff"</formula>
    </cfRule>
  </conditionalFormatting>
  <conditionalFormatting sqref="G27">
    <cfRule type="expression" dxfId="281" priority="19" stopIfTrue="1">
      <formula>#REF!="Freelancer"</formula>
    </cfRule>
    <cfRule type="expression" dxfId="280" priority="20" stopIfTrue="1">
      <formula>#REF!="DTC Int. Staff"</formula>
    </cfRule>
  </conditionalFormatting>
  <conditionalFormatting sqref="G27">
    <cfRule type="expression" dxfId="279" priority="17" stopIfTrue="1">
      <formula>$F$5="Freelancer"</formula>
    </cfRule>
    <cfRule type="expression" dxfId="278" priority="18" stopIfTrue="1">
      <formula>$F$5="DTC Int. Staff"</formula>
    </cfRule>
  </conditionalFormatting>
  <conditionalFormatting sqref="G28">
    <cfRule type="expression" dxfId="277" priority="15" stopIfTrue="1">
      <formula>#REF!="Freelancer"</formula>
    </cfRule>
    <cfRule type="expression" dxfId="276" priority="16" stopIfTrue="1">
      <formula>#REF!="DTC Int. Staff"</formula>
    </cfRule>
  </conditionalFormatting>
  <conditionalFormatting sqref="G28">
    <cfRule type="expression" dxfId="275" priority="13" stopIfTrue="1">
      <formula>$F$5="Freelancer"</formula>
    </cfRule>
    <cfRule type="expression" dxfId="274" priority="14" stopIfTrue="1">
      <formula>$F$5="DTC Int. Staff"</formula>
    </cfRule>
  </conditionalFormatting>
  <conditionalFormatting sqref="G30">
    <cfRule type="expression" dxfId="273" priority="11" stopIfTrue="1">
      <formula>#REF!="Freelancer"</formula>
    </cfRule>
    <cfRule type="expression" dxfId="272" priority="12" stopIfTrue="1">
      <formula>#REF!="DTC Int. Staff"</formula>
    </cfRule>
  </conditionalFormatting>
  <conditionalFormatting sqref="G30">
    <cfRule type="expression" dxfId="271" priority="9" stopIfTrue="1">
      <formula>$F$5="Freelancer"</formula>
    </cfRule>
    <cfRule type="expression" dxfId="270" priority="10" stopIfTrue="1">
      <formula>$F$5="DTC Int. Staff"</formula>
    </cfRule>
  </conditionalFormatting>
  <conditionalFormatting sqref="G35:G38">
    <cfRule type="expression" dxfId="269" priority="5" stopIfTrue="1">
      <formula>$F$5="Freelancer"</formula>
    </cfRule>
    <cfRule type="expression" dxfId="268" priority="6" stopIfTrue="1">
      <formula>$F$5="DTC Int. Staff"</formula>
    </cfRule>
  </conditionalFormatting>
  <conditionalFormatting sqref="G35:G38">
    <cfRule type="expression" dxfId="267" priority="7" stopIfTrue="1">
      <formula>#REF!="Freelancer"</formula>
    </cfRule>
    <cfRule type="expression" dxfId="266" priority="8" stopIfTrue="1">
      <formula>#REF!="DTC Int. Staff"</formula>
    </cfRule>
  </conditionalFormatting>
  <conditionalFormatting sqref="G41:G42">
    <cfRule type="expression" dxfId="265" priority="1" stopIfTrue="1">
      <formula>$F$5="Freelancer"</formula>
    </cfRule>
    <cfRule type="expression" dxfId="264" priority="2" stopIfTrue="1">
      <formula>$F$5="DTC Int. Staff"</formula>
    </cfRule>
  </conditionalFormatting>
  <conditionalFormatting sqref="G41:G42">
    <cfRule type="expression" dxfId="263" priority="3" stopIfTrue="1">
      <formula>#REF!="Freelancer"</formula>
    </cfRule>
    <cfRule type="expression" dxfId="262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TIME-C45</cp:lastModifiedBy>
  <dcterms:created xsi:type="dcterms:W3CDTF">2006-02-12T14:53:28Z</dcterms:created>
  <dcterms:modified xsi:type="dcterms:W3CDTF">2022-01-10T05:55:13Z</dcterms:modified>
</cp:coreProperties>
</file>