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non/TIME SHEET/2021/"/>
    </mc:Choice>
  </mc:AlternateContent>
  <xr:revisionPtr revIDLastSave="0" documentId="13_ncr:1_{9D311014-C9F5-BE44-9354-8BE6797A15B5}" xr6:coauthVersionLast="47" xr6:coauthVersionMax="47" xr10:uidLastSave="{00000000-0000-0000-0000-000000000000}"/>
  <bookViews>
    <workbookView xWindow="4540" yWindow="1860" windowWidth="23640" windowHeight="1404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48" l="1"/>
  <c r="E11" i="48"/>
  <c r="B11" i="48" s="1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E16" i="47"/>
  <c r="E12" i="47"/>
  <c r="E13" i="47" s="1"/>
  <c r="E14" i="47" s="1"/>
  <c r="E15" i="47" s="1"/>
  <c r="B10" i="47"/>
  <c r="B10" i="48"/>
  <c r="E12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3" i="48"/>
  <c r="B12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2" i="48"/>
  <c r="D12" i="48"/>
  <c r="E22" i="44"/>
  <c r="B17" i="44"/>
  <c r="E18" i="44"/>
  <c r="E19" i="44" s="1"/>
  <c r="E20" i="44" s="1"/>
  <c r="E21" i="44" s="1"/>
  <c r="E14" i="48"/>
  <c r="B13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13" i="48"/>
  <c r="D13" i="48"/>
  <c r="E15" i="48"/>
  <c r="B14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4" i="48" l="1"/>
  <c r="D14" i="48"/>
  <c r="E16" i="48"/>
  <c r="B15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15" i="48" l="1"/>
  <c r="A15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17" i="48"/>
  <c r="B16" i="48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16" i="48"/>
  <c r="D16" i="48"/>
  <c r="E39" i="46"/>
  <c r="E40" i="46" s="1"/>
  <c r="E41" i="46" s="1"/>
  <c r="E42" i="46" s="1"/>
  <c r="E43" i="46"/>
  <c r="B38" i="46"/>
  <c r="E18" i="48"/>
  <c r="B17" i="48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17" i="48"/>
  <c r="D17" i="48"/>
  <c r="D43" i="43"/>
  <c r="D44" i="43" s="1"/>
  <c r="D45" i="43" s="1"/>
  <c r="D46" i="43" s="1"/>
  <c r="D47" i="43" s="1"/>
  <c r="A43" i="43"/>
  <c r="A37" i="47"/>
  <c r="D37" i="47"/>
  <c r="E19" i="48"/>
  <c r="B18" i="48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20" i="48"/>
  <c r="B19" i="48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18" i="48"/>
  <c r="D18" i="48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19" i="48"/>
  <c r="D19" i="48"/>
  <c r="D39" i="44"/>
  <c r="D40" i="44" s="1"/>
  <c r="D41" i="44" s="1"/>
  <c r="D42" i="44" s="1"/>
  <c r="D43" i="44" s="1"/>
  <c r="A39" i="44"/>
  <c r="E21" i="48"/>
  <c r="B20" i="48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20" i="48"/>
  <c r="D20" i="48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21" i="48"/>
  <c r="E22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21" i="48"/>
  <c r="D21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23" i="48"/>
  <c r="B22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22" i="48"/>
  <c r="D22" i="48"/>
  <c r="A60" i="43"/>
  <c r="D60" i="43"/>
  <c r="D61" i="43" s="1"/>
  <c r="D62" i="43" s="1"/>
  <c r="D63" i="43" s="1"/>
  <c r="D64" i="43" s="1"/>
  <c r="B23" i="48"/>
  <c r="E24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24" i="48"/>
  <c r="E2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23" i="48"/>
  <c r="A23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25" i="48"/>
  <c r="E26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24" i="48"/>
  <c r="A24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25" i="48"/>
  <c r="A2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26" i="48"/>
  <c r="E27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27" i="48"/>
  <c r="E28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26" i="48"/>
  <c r="A26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29" i="48"/>
  <c r="B28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27" i="48"/>
  <c r="A27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28" i="48" l="1"/>
  <c r="A28" i="48"/>
  <c r="E30" i="48"/>
  <c r="B29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29" i="48"/>
  <c r="D29" i="48"/>
  <c r="D82" i="46"/>
  <c r="D83" i="46" s="1"/>
  <c r="D84" i="46" s="1"/>
  <c r="D85" i="46" s="1"/>
  <c r="D86" i="46" s="1"/>
  <c r="A82" i="46"/>
  <c r="E31" i="48"/>
  <c r="B30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30" i="48"/>
  <c r="D30" i="48"/>
  <c r="B87" i="45"/>
  <c r="E92" i="45"/>
  <c r="E88" i="45"/>
  <c r="E89" i="45" s="1"/>
  <c r="E90" i="45" s="1"/>
  <c r="E91" i="45" s="1"/>
  <c r="E32" i="48"/>
  <c r="B31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31" i="48"/>
  <c r="D31" i="48"/>
  <c r="D91" i="47"/>
  <c r="A91" i="47"/>
  <c r="E33" i="48"/>
  <c r="B3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32" i="48"/>
  <c r="D32" i="48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34" i="48"/>
  <c r="B33" i="48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40" i="48"/>
  <c r="A33" i="48"/>
  <c r="D33" i="48"/>
  <c r="D104" i="43"/>
  <c r="A104" i="43"/>
  <c r="E35" i="48"/>
  <c r="B34" i="48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36" i="48"/>
  <c r="B35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41" i="48"/>
  <c r="A34" i="48"/>
  <c r="D34" i="48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37" i="48"/>
  <c r="B36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35" i="48"/>
  <c r="D35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36" i="48"/>
  <c r="D36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37" i="48"/>
  <c r="E38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39" i="48"/>
  <c r="B38" i="48"/>
  <c r="E39" i="48"/>
  <c r="A113" i="44"/>
  <c r="D113" i="44"/>
  <c r="D114" i="44" s="1"/>
  <c r="D115" i="44" s="1"/>
  <c r="D116" i="44" s="1"/>
  <c r="D117" i="44" s="1"/>
  <c r="D37" i="48"/>
  <c r="A37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38" i="48"/>
  <c r="A38" i="48"/>
  <c r="D39" i="48"/>
  <c r="A39" i="48"/>
  <c r="E40" i="48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41" i="48"/>
</calcChain>
</file>

<file path=xl/sharedStrings.xml><?xml version="1.0" encoding="utf-8"?>
<sst xmlns="http://schemas.openxmlformats.org/spreadsheetml/2006/main" count="327" uniqueCount="112">
  <si>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</si>
  <si>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</si>
  <si>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</si>
  <si>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</si>
  <si>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</si>
  <si>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</si>
  <si>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</si>
  <si>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</si>
  <si>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</si>
  <si>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</si>
  <si>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</si>
  <si>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</si>
  <si>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</si>
  <si>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</si>
  <si>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</si>
  <si>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</si>
  <si>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</si>
  <si>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</si>
  <si>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</si>
  <si>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</si>
  <si>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</si>
  <si>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</si>
  <si>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</si>
  <si>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</si>
  <si>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</si>
  <si>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</si>
  <si>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</si>
  <si>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</si>
  <si>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</si>
  <si>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</si>
  <si>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</si>
  <si>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</si>
  <si>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</si>
  <si>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</si>
  <si>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</si>
  <si>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</si>
  <si>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</si>
  <si>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</si>
  <si>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</si>
  <si>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</si>
  <si>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</si>
  <si>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</si>
  <si>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</si>
  <si>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</si>
  <si>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</si>
  <si>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</si>
  <si>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</si>
  <si>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</si>
  <si>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</si>
  <si>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</si>
  <si>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</si>
  <si>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</si>
  <si>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</si>
  <si>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</si>
  <si>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</si>
  <si>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</si>
  <si>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</si>
  <si>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</si>
  <si>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</si>
  <si>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</si>
  <si>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</si>
  <si>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</si>
  <si>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</si>
  <si>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</si>
  <si>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</si>
  <si>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</si>
  <si>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</si>
  <si>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</si>
  <si>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</si>
  <si>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</si>
  <si>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</si>
  <si>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</si>
  <si>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</si>
  <si>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</si>
  <si>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</si>
  <si>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</si>
  <si>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</si>
  <si>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</si>
  <si>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</si>
  <si>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</si>
  <si>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</si>
  <si>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Nattanon</t>
  </si>
  <si>
    <t>Malahom</t>
  </si>
  <si>
    <t>TIME131</t>
  </si>
  <si>
    <t>จัดการประชุมเผยแพร่ EA &amp; Digital Plan &amp; Data Governance</t>
  </si>
  <si>
    <t>TIME</t>
  </si>
  <si>
    <t>แก้ไขรูปหน้าปกของเล่มรายงาน 5G City</t>
  </si>
  <si>
    <t>สนับสนุนการจัดประชุมสื่อสารแผนยุทธศาสตร์ ผ่านทางออนไลน์ (MS Team)</t>
  </si>
  <si>
    <t>Info graphic ขนาด A0/A3 จำนวน 2 แผ่น ด่วน!!</t>
  </si>
  <si>
    <t>เป็น Host วันจันทร์ที่ 15 เช็คชื่อ คนเรียน 3. ดูแลห้อง/ ถ่ายภาพตอนเรียน 4. กดบันทึกวิดิโอ</t>
  </si>
  <si>
    <t>เป็น Host วันจันทร์ที่ 16 เช็คชื่อ คนเรียน 3. ดูแลห้อง/ ถ่ายภาพตอนเรียน 4. กดบันทึกวิดิโอ</t>
  </si>
  <si>
    <t>TINT Infographic 20 page / 370 page</t>
  </si>
  <si>
    <t>TINT Infographic 15 page / 370 page</t>
  </si>
  <si>
    <t>แก้ปกหน้าและหลังของรายงาน และ powerpoint </t>
  </si>
  <si>
    <t>ทำไฟล์ปกหน้า หลัง ของเล่มรายงาน สำหรับปริ้นท์เข้าเล่มสันกาว</t>
  </si>
  <si>
    <t>ถ่ายรูปงาน Focus Group ที่โรงแรมพูลแมน คิง เพาเวอร์ กรุงเทพ</t>
  </si>
  <si>
    <t xml:space="preserve">TINT Infographic </t>
  </si>
  <si>
    <t>แก้ไข Info graphic ขนาด A0/A3 จำนวน 2 แผ่น ด่วน!! ตามคอมเม้นลูกค้า</t>
  </si>
  <si>
    <t xml:space="preserve">เปลี่ยนรูปแบบตามลูกค้า Info graphic ขนาด A0/A3 จำนวน 2 แผ่น ด่วน!! </t>
  </si>
  <si>
    <t>ปรับ Info graphic ขนาด A0/A3 ให้เหลือ 1 แผ่น</t>
  </si>
  <si>
    <t xml:space="preserve">Final Info graphic ขนาด A0/A3 </t>
  </si>
  <si>
    <t>TINT Infographic  เล่ม 1</t>
  </si>
  <si>
    <t>VDO กตป</t>
  </si>
  <si>
    <t>BackDrop กตป</t>
  </si>
  <si>
    <t>หยุด</t>
  </si>
  <si>
    <t>ออกทริป กตป ลงพื้นที่ถ่ายรูป และ วีดีโอ , จัดคิวคนเข้างาน , จัดคิวคนรับค่าเดินทาง , Infographic TINT</t>
  </si>
  <si>
    <t>Infographic TINT</t>
  </si>
  <si>
    <t xml:space="preserve">ออกทริป กตป ลงพื้นที่ถ่ายรูป และ วีดีโอ , จัดเตรียมสถานที่และห้องประชุม </t>
  </si>
  <si>
    <t>ออกทริป กตป ลงพื้นที่ถ่ายรูป และ วีดีโอ , จัดคิวคนเข้างาน , จัดคิวคนรับค่าเดินทาง , ประสานโรงแรมข้าวกลางวัน</t>
  </si>
  <si>
    <t>ปกหน้า ปกหลัง ERC , ปก ETDA Streaming , ปก NBTC Radio</t>
  </si>
  <si>
    <t>การ์ดคริสมาสปาร์ตี้ , แก้ปก ERC , ETDA , NBTC</t>
  </si>
  <si>
    <t xml:space="preserve">ทำนามบัตรให้พี่ใหม่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</si>
</sst>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4"/>
      <color rgb="FF212529"/>
      <name val="Roboto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rgb="FF000000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30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3" xfId="2" applyNumberFormat="1" applyFont="1" applyBorder="1" applyAlignment="1">
      <alignment horizontal="center" vertical="center"/>
    </xf>
    <xf numFmtId="14" fontId="8" fillId="0" borderId="43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4" xfId="0" applyFont="1" applyBorder="1" applyAlignment="1" applyProtection="1">
      <alignment vertical="center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5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6" xfId="2" applyNumberFormat="1" applyFont="1" applyFill="1" applyBorder="1" applyAlignment="1" applyProtection="1">
      <alignment horizontal="center" vertical="center"/>
      <protection locked="0"/>
    </xf>
    <xf numFmtId="0" fontId="5" fillId="4" borderId="46" xfId="2" applyFont="1" applyFill="1" applyBorder="1" applyAlignment="1">
      <alignment horizontal="center" vertical="center"/>
    </xf>
    <xf numFmtId="0" fontId="5" fillId="4" borderId="47" xfId="2" applyFont="1" applyFill="1" applyBorder="1" applyAlignment="1">
      <alignment horizontal="center" vertical="center"/>
    </xf>
    <xf numFmtId="0" fontId="5" fillId="11" borderId="48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3" xfId="2" applyNumberFormat="1" applyFont="1" applyFill="1" applyBorder="1" applyAlignment="1">
      <alignment horizontal="center" vertical="center"/>
    </xf>
    <xf numFmtId="14" fontId="8" fillId="9" borderId="43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4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/>
    <xf numFmtId="0" fontId="14" fillId="9" borderId="10" xfId="2" applyFont="1" applyFill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0" fontId="15" fillId="8" borderId="10" xfId="2" applyFont="1" applyFill="1" applyBorder="1" applyAlignment="1" applyProtection="1">
      <alignment vertical="center" wrapText="1"/>
      <protection locked="0"/>
    </xf>
    <xf numFmtId="0" fontId="16" fillId="12" borderId="10" xfId="0" applyFont="1" applyFill="1" applyBorder="1" applyAlignment="1" applyProtection="1">
      <alignment horizontal="center" vertical="center"/>
      <protection locked="0"/>
    </xf>
    <xf numFmtId="0" fontId="16" fillId="12" borderId="21" xfId="0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horizontal="center" vertical="center"/>
      <protection locked="0"/>
    </xf>
    <xf numFmtId="0" fontId="16" fillId="13" borderId="21" xfId="0" applyFont="1" applyFill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50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77" t="s">
        <v>24</v>
      </c>
      <c r="C2" s="278"/>
      <c r="D2" s="278"/>
      <c r="E2" s="278"/>
      <c r="F2" s="278"/>
      <c r="G2" s="279"/>
      <c r="H2" s="2"/>
      <c r="I2" s="2"/>
    </row>
    <row r="3" spans="2:9" x14ac:dyDescent="0.2">
      <c r="B3" s="7" t="s">
        <v>25</v>
      </c>
      <c r="C3" s="283" t="s">
        <v>45</v>
      </c>
      <c r="D3" s="284"/>
      <c r="E3" s="284"/>
      <c r="F3" s="284"/>
      <c r="G3" s="285"/>
      <c r="H3" s="3"/>
      <c r="I3" s="3"/>
    </row>
    <row r="4" spans="2:9" x14ac:dyDescent="0.2">
      <c r="B4" s="6" t="s">
        <v>26</v>
      </c>
      <c r="C4" s="286" t="s">
        <v>46</v>
      </c>
      <c r="D4" s="287"/>
      <c r="E4" s="287"/>
      <c r="F4" s="287"/>
      <c r="G4" s="288"/>
      <c r="H4" s="3"/>
      <c r="I4" s="3"/>
    </row>
    <row r="5" spans="2:9" x14ac:dyDescent="0.2">
      <c r="B5" s="6" t="s">
        <v>27</v>
      </c>
      <c r="C5" s="286" t="s">
        <v>47</v>
      </c>
      <c r="D5" s="287"/>
      <c r="E5" s="287"/>
      <c r="F5" s="287"/>
      <c r="G5" s="288"/>
      <c r="H5" s="3"/>
      <c r="I5" s="3"/>
    </row>
    <row r="7" spans="2:9" ht="32.25" customHeight="1" x14ac:dyDescent="0.2">
      <c r="B7" s="289" t="s">
        <v>31</v>
      </c>
      <c r="C7" s="290"/>
      <c r="D7" s="290"/>
      <c r="E7" s="290"/>
      <c r="F7" s="290"/>
      <c r="G7" s="291"/>
      <c r="H7" s="3"/>
      <c r="I7" s="3"/>
    </row>
    <row r="8" spans="2:9" x14ac:dyDescent="0.2">
      <c r="B8" s="280" t="s">
        <v>28</v>
      </c>
      <c r="C8" s="281"/>
      <c r="D8" s="281"/>
      <c r="E8" s="281"/>
      <c r="F8" s="281"/>
      <c r="G8" s="282"/>
      <c r="H8" s="3"/>
      <c r="I8" s="3"/>
    </row>
    <row r="9" spans="2:9" x14ac:dyDescent="0.2">
      <c r="B9" s="268" t="s">
        <v>29</v>
      </c>
      <c r="C9" s="269"/>
      <c r="D9" s="269"/>
      <c r="E9" s="269"/>
      <c r="F9" s="269"/>
      <c r="G9" s="270"/>
      <c r="H9" s="3"/>
      <c r="I9" s="3"/>
    </row>
    <row r="10" spans="2:9" x14ac:dyDescent="0.2">
      <c r="B10" s="254" t="s">
        <v>30</v>
      </c>
      <c r="C10" s="255"/>
      <c r="D10" s="255"/>
      <c r="E10" s="255"/>
      <c r="F10" s="255"/>
      <c r="G10" s="256"/>
      <c r="H10" s="3"/>
      <c r="I10" s="3"/>
    </row>
    <row r="12" spans="2:9" ht="16" x14ac:dyDescent="0.2">
      <c r="B12" s="58" t="s">
        <v>49</v>
      </c>
      <c r="C12" s="263" t="s">
        <v>16</v>
      </c>
      <c r="D12" s="264"/>
      <c r="E12" s="264"/>
      <c r="F12" s="264"/>
      <c r="G12" s="264"/>
      <c r="H12" s="4"/>
      <c r="I12" s="4"/>
    </row>
    <row r="13" spans="2:9" ht="19.5" customHeight="1" x14ac:dyDescent="0.2">
      <c r="B13" s="60">
        <v>9001</v>
      </c>
      <c r="C13" s="251" t="s">
        <v>36</v>
      </c>
      <c r="D13" s="252"/>
      <c r="E13" s="252"/>
      <c r="F13" s="252"/>
      <c r="G13" s="253"/>
      <c r="H13" s="4"/>
      <c r="I13" s="4"/>
    </row>
    <row r="14" spans="2:9" ht="19.5" customHeight="1" x14ac:dyDescent="0.2">
      <c r="B14" s="7" t="s">
        <v>23</v>
      </c>
      <c r="C14" s="254"/>
      <c r="D14" s="255"/>
      <c r="E14" s="255"/>
      <c r="F14" s="255"/>
      <c r="G14" s="256"/>
      <c r="H14" s="4"/>
      <c r="I14" s="4"/>
    </row>
    <row r="15" spans="2:9" ht="18.75" customHeight="1" x14ac:dyDescent="0.2">
      <c r="B15" s="60">
        <v>9002</v>
      </c>
      <c r="C15" s="257" t="s">
        <v>48</v>
      </c>
      <c r="D15" s="258"/>
      <c r="E15" s="258"/>
      <c r="F15" s="258"/>
      <c r="G15" s="259"/>
      <c r="H15" s="4"/>
      <c r="I15" s="4"/>
    </row>
    <row r="16" spans="2:9" ht="18.75" customHeight="1" x14ac:dyDescent="0.2">
      <c r="B16" s="61"/>
      <c r="C16" s="292" t="s">
        <v>43</v>
      </c>
      <c r="D16" s="293"/>
      <c r="E16" s="293"/>
      <c r="F16" s="293"/>
      <c r="G16" s="294"/>
      <c r="H16" s="4"/>
      <c r="I16" s="4"/>
    </row>
    <row r="17" spans="2:9" ht="18.75" customHeight="1" x14ac:dyDescent="0.2">
      <c r="B17" s="7" t="s">
        <v>15</v>
      </c>
      <c r="C17" s="260" t="s">
        <v>44</v>
      </c>
      <c r="D17" s="261"/>
      <c r="E17" s="261"/>
      <c r="F17" s="261"/>
      <c r="G17" s="262"/>
      <c r="H17" s="4"/>
      <c r="I17" s="4"/>
    </row>
    <row r="18" spans="2:9" ht="19.5" customHeight="1" x14ac:dyDescent="0.2">
      <c r="B18" s="62">
        <v>9003</v>
      </c>
      <c r="C18" s="265" t="s">
        <v>37</v>
      </c>
      <c r="D18" s="266"/>
      <c r="E18" s="266"/>
      <c r="F18" s="266"/>
      <c r="G18" s="267"/>
      <c r="H18" s="4"/>
      <c r="I18" s="4"/>
    </row>
    <row r="19" spans="2:9" x14ac:dyDescent="0.2">
      <c r="B19" s="63" t="s">
        <v>17</v>
      </c>
      <c r="C19" s="271"/>
      <c r="D19" s="272"/>
      <c r="E19" s="272"/>
      <c r="F19" s="272"/>
      <c r="G19" s="273"/>
      <c r="H19" s="4"/>
      <c r="I19" s="4"/>
    </row>
    <row r="20" spans="2:9" ht="19.5" customHeight="1" x14ac:dyDescent="0.2">
      <c r="B20" s="62">
        <v>9004</v>
      </c>
      <c r="C20" s="265" t="s">
        <v>42</v>
      </c>
      <c r="D20" s="266"/>
      <c r="E20" s="266"/>
      <c r="F20" s="266"/>
      <c r="G20" s="267"/>
      <c r="H20" s="4"/>
      <c r="I20" s="4"/>
    </row>
    <row r="21" spans="2:9" ht="19.5" customHeight="1" x14ac:dyDescent="0.2">
      <c r="B21" s="63" t="s">
        <v>17</v>
      </c>
      <c r="C21" s="271"/>
      <c r="D21" s="272"/>
      <c r="E21" s="272"/>
      <c r="F21" s="272"/>
      <c r="G21" s="273"/>
      <c r="H21" s="4"/>
      <c r="I21" s="4"/>
    </row>
    <row r="22" spans="2:9" ht="19.5" customHeight="1" x14ac:dyDescent="0.2">
      <c r="B22" s="60">
        <v>9005</v>
      </c>
      <c r="C22" s="251" t="s">
        <v>41</v>
      </c>
      <c r="D22" s="252"/>
      <c r="E22" s="252"/>
      <c r="F22" s="252"/>
      <c r="G22" s="253"/>
    </row>
    <row r="23" spans="2:9" ht="19.5" customHeight="1" x14ac:dyDescent="0.2">
      <c r="B23" s="7" t="s">
        <v>32</v>
      </c>
      <c r="C23" s="254"/>
      <c r="D23" s="255"/>
      <c r="E23" s="255"/>
      <c r="F23" s="255"/>
      <c r="G23" s="256"/>
    </row>
    <row r="24" spans="2:9" ht="19.5" customHeight="1" x14ac:dyDescent="0.2">
      <c r="B24" s="60">
        <v>9006</v>
      </c>
      <c r="C24" s="265" t="s">
        <v>40</v>
      </c>
      <c r="D24" s="266"/>
      <c r="E24" s="266"/>
      <c r="F24" s="266"/>
      <c r="G24" s="267"/>
    </row>
    <row r="25" spans="2:9" x14ac:dyDescent="0.2">
      <c r="B25" s="7" t="s">
        <v>22</v>
      </c>
      <c r="C25" s="271"/>
      <c r="D25" s="272"/>
      <c r="E25" s="272"/>
      <c r="F25" s="272"/>
      <c r="G25" s="273"/>
    </row>
    <row r="26" spans="2:9" ht="19.5" customHeight="1" x14ac:dyDescent="0.2">
      <c r="B26" s="60">
        <v>9007</v>
      </c>
      <c r="C26" s="251" t="s">
        <v>39</v>
      </c>
      <c r="D26" s="252"/>
      <c r="E26" s="252"/>
      <c r="F26" s="252"/>
      <c r="G26" s="253"/>
    </row>
    <row r="27" spans="2:9" ht="19.5" customHeight="1" x14ac:dyDescent="0.2">
      <c r="B27" s="7" t="s">
        <v>9</v>
      </c>
      <c r="C27" s="254"/>
      <c r="D27" s="255"/>
      <c r="E27" s="255"/>
      <c r="F27" s="255"/>
      <c r="G27" s="256"/>
    </row>
    <row r="28" spans="2:9" ht="19.5" customHeight="1" x14ac:dyDescent="0.2">
      <c r="B28" s="60">
        <v>9008</v>
      </c>
      <c r="C28" s="251" t="s">
        <v>38</v>
      </c>
      <c r="D28" s="252"/>
      <c r="E28" s="252"/>
      <c r="F28" s="252"/>
      <c r="G28" s="253"/>
    </row>
    <row r="29" spans="2:9" ht="19.5" customHeight="1" x14ac:dyDescent="0.2">
      <c r="B29" s="7" t="s">
        <v>10</v>
      </c>
      <c r="C29" s="268"/>
      <c r="D29" s="269"/>
      <c r="E29" s="269"/>
      <c r="F29" s="269"/>
      <c r="G29" s="270"/>
    </row>
    <row r="30" spans="2:9" x14ac:dyDescent="0.2">
      <c r="B30" s="116">
        <v>9009</v>
      </c>
      <c r="C30" s="265" t="s">
        <v>79</v>
      </c>
      <c r="D30" s="266"/>
      <c r="E30" s="266"/>
      <c r="F30" s="266"/>
      <c r="G30" s="267"/>
    </row>
    <row r="31" spans="2:9" x14ac:dyDescent="0.2">
      <c r="B31" s="117"/>
      <c r="C31" s="274" t="s">
        <v>80</v>
      </c>
      <c r="D31" s="275"/>
      <c r="E31" s="275"/>
      <c r="F31" s="275"/>
      <c r="G31" s="276"/>
    </row>
    <row r="32" spans="2:9" ht="19.5" customHeight="1" x14ac:dyDescent="0.2">
      <c r="B32" s="118" t="s">
        <v>21</v>
      </c>
      <c r="C32" s="271" t="s">
        <v>78</v>
      </c>
      <c r="D32" s="272"/>
      <c r="E32" s="272"/>
      <c r="F32" s="272"/>
      <c r="G32" s="273"/>
    </row>
    <row r="33" spans="2:7" ht="19.5" customHeight="1" x14ac:dyDescent="0.2">
      <c r="B33" s="60">
        <v>9010</v>
      </c>
      <c r="C33" s="268" t="s">
        <v>18</v>
      </c>
      <c r="D33" s="269"/>
      <c r="E33" s="269"/>
      <c r="F33" s="269"/>
      <c r="G33" s="270"/>
    </row>
    <row r="34" spans="2:7" ht="19.5" customHeight="1" x14ac:dyDescent="0.2">
      <c r="B34" s="7" t="s">
        <v>11</v>
      </c>
      <c r="C34" s="254"/>
      <c r="D34" s="255"/>
      <c r="E34" s="255"/>
      <c r="F34" s="255"/>
      <c r="G34" s="256"/>
    </row>
    <row r="35" spans="2:7" ht="19.5" customHeight="1" x14ac:dyDescent="0.2">
      <c r="B35" s="60">
        <v>9013</v>
      </c>
      <c r="C35" s="251" t="s">
        <v>19</v>
      </c>
      <c r="D35" s="252"/>
      <c r="E35" s="252"/>
      <c r="F35" s="252"/>
      <c r="G35" s="253"/>
    </row>
    <row r="36" spans="2:7" ht="19.5" customHeight="1" x14ac:dyDescent="0.2">
      <c r="B36" s="7" t="s">
        <v>12</v>
      </c>
      <c r="C36" s="254"/>
      <c r="D36" s="255"/>
      <c r="E36" s="255"/>
      <c r="F36" s="255"/>
      <c r="G36" s="256"/>
    </row>
    <row r="37" spans="2:7" ht="19.5" customHeight="1" x14ac:dyDescent="0.2">
      <c r="B37" s="60">
        <v>9014</v>
      </c>
      <c r="C37" s="251" t="s">
        <v>13</v>
      </c>
      <c r="D37" s="252"/>
      <c r="E37" s="252"/>
      <c r="F37" s="252"/>
      <c r="G37" s="253"/>
    </row>
    <row r="38" spans="2:7" ht="19.5" customHeight="1" x14ac:dyDescent="0.2">
      <c r="B38" s="64" t="s">
        <v>13</v>
      </c>
      <c r="C38" s="260"/>
      <c r="D38" s="261"/>
      <c r="E38" s="261"/>
      <c r="F38" s="261"/>
      <c r="G38" s="262"/>
    </row>
    <row r="39" spans="2:7" ht="19.5" customHeight="1" x14ac:dyDescent="0.2">
      <c r="B39" s="60">
        <v>9015</v>
      </c>
      <c r="C39" s="251" t="s">
        <v>20</v>
      </c>
      <c r="D39" s="252"/>
      <c r="E39" s="252"/>
      <c r="F39" s="252"/>
      <c r="G39" s="253"/>
    </row>
    <row r="40" spans="2:7" ht="19.5" customHeight="1" x14ac:dyDescent="0.2">
      <c r="B40" s="64" t="s">
        <v>14</v>
      </c>
      <c r="C40" s="254"/>
      <c r="D40" s="255"/>
      <c r="E40" s="255"/>
      <c r="F40" s="255"/>
      <c r="G40" s="256"/>
    </row>
    <row r="43" spans="2:7" ht="16" x14ac:dyDescent="0.2">
      <c r="B43" s="58" t="s">
        <v>50</v>
      </c>
      <c r="C43" s="263" t="s">
        <v>16</v>
      </c>
      <c r="D43" s="264"/>
      <c r="E43" s="264"/>
      <c r="F43" s="264"/>
      <c r="G43" s="264"/>
    </row>
    <row r="44" spans="2:7" x14ac:dyDescent="0.2">
      <c r="B44" s="60" t="s">
        <v>51</v>
      </c>
      <c r="C44" s="251" t="s">
        <v>69</v>
      </c>
      <c r="D44" s="252"/>
      <c r="E44" s="252"/>
      <c r="F44" s="252"/>
      <c r="G44" s="253"/>
    </row>
    <row r="45" spans="2:7" x14ac:dyDescent="0.2">
      <c r="B45" s="7" t="s">
        <v>60</v>
      </c>
      <c r="C45" s="254"/>
      <c r="D45" s="255"/>
      <c r="E45" s="255"/>
      <c r="F45" s="255"/>
      <c r="G45" s="256"/>
    </row>
    <row r="46" spans="2:7" x14ac:dyDescent="0.2">
      <c r="B46" s="61" t="s">
        <v>52</v>
      </c>
      <c r="C46" s="257" t="s">
        <v>70</v>
      </c>
      <c r="D46" s="258"/>
      <c r="E46" s="258"/>
      <c r="F46" s="258"/>
      <c r="G46" s="259"/>
    </row>
    <row r="47" spans="2:7" x14ac:dyDescent="0.2">
      <c r="B47" s="7" t="s">
        <v>61</v>
      </c>
      <c r="C47" s="260"/>
      <c r="D47" s="261"/>
      <c r="E47" s="261"/>
      <c r="F47" s="261"/>
      <c r="G47" s="262"/>
    </row>
    <row r="48" spans="2:7" x14ac:dyDescent="0.2">
      <c r="B48" s="62" t="s">
        <v>53</v>
      </c>
      <c r="C48" s="251" t="s">
        <v>71</v>
      </c>
      <c r="D48" s="252"/>
      <c r="E48" s="252"/>
      <c r="F48" s="252"/>
      <c r="G48" s="253"/>
    </row>
    <row r="49" spans="2:7" x14ac:dyDescent="0.2">
      <c r="B49" s="63" t="s">
        <v>62</v>
      </c>
      <c r="C49" s="254"/>
      <c r="D49" s="255"/>
      <c r="E49" s="255"/>
      <c r="F49" s="255"/>
      <c r="G49" s="256"/>
    </row>
    <row r="50" spans="2:7" x14ac:dyDescent="0.2">
      <c r="B50" s="62" t="s">
        <v>54</v>
      </c>
      <c r="C50" s="251" t="s">
        <v>72</v>
      </c>
      <c r="D50" s="252"/>
      <c r="E50" s="252"/>
      <c r="F50" s="252"/>
      <c r="G50" s="253"/>
    </row>
    <row r="51" spans="2:7" x14ac:dyDescent="0.2">
      <c r="B51" s="63" t="s">
        <v>63</v>
      </c>
      <c r="C51" s="254"/>
      <c r="D51" s="255"/>
      <c r="E51" s="255"/>
      <c r="F51" s="255"/>
      <c r="G51" s="256"/>
    </row>
    <row r="52" spans="2:7" x14ac:dyDescent="0.2">
      <c r="B52" s="60" t="s">
        <v>55</v>
      </c>
      <c r="C52" s="251" t="s">
        <v>73</v>
      </c>
      <c r="D52" s="252"/>
      <c r="E52" s="252"/>
      <c r="F52" s="252"/>
      <c r="G52" s="253"/>
    </row>
    <row r="53" spans="2:7" x14ac:dyDescent="0.2">
      <c r="B53" s="7" t="s">
        <v>64</v>
      </c>
      <c r="C53" s="254"/>
      <c r="D53" s="255"/>
      <c r="E53" s="255"/>
      <c r="F53" s="255"/>
      <c r="G53" s="256"/>
    </row>
    <row r="54" spans="2:7" x14ac:dyDescent="0.2">
      <c r="B54" s="60" t="s">
        <v>56</v>
      </c>
      <c r="C54" s="251" t="s">
        <v>74</v>
      </c>
      <c r="D54" s="252"/>
      <c r="E54" s="252"/>
      <c r="F54" s="252"/>
      <c r="G54" s="253"/>
    </row>
    <row r="55" spans="2:7" x14ac:dyDescent="0.2">
      <c r="B55" s="7" t="s">
        <v>65</v>
      </c>
      <c r="C55" s="254"/>
      <c r="D55" s="255"/>
      <c r="E55" s="255"/>
      <c r="F55" s="255"/>
      <c r="G55" s="256"/>
    </row>
    <row r="56" spans="2:7" x14ac:dyDescent="0.2">
      <c r="B56" s="61" t="s">
        <v>57</v>
      </c>
      <c r="C56" s="257" t="s">
        <v>75</v>
      </c>
      <c r="D56" s="258"/>
      <c r="E56" s="258"/>
      <c r="F56" s="258"/>
      <c r="G56" s="259"/>
    </row>
    <row r="57" spans="2:7" x14ac:dyDescent="0.2">
      <c r="B57" s="7" t="s">
        <v>66</v>
      </c>
      <c r="C57" s="260"/>
      <c r="D57" s="261"/>
      <c r="E57" s="261"/>
      <c r="F57" s="261"/>
      <c r="G57" s="262"/>
    </row>
    <row r="58" spans="2:7" x14ac:dyDescent="0.2">
      <c r="B58" s="62" t="s">
        <v>58</v>
      </c>
      <c r="C58" s="251" t="s">
        <v>76</v>
      </c>
      <c r="D58" s="252"/>
      <c r="E58" s="252"/>
      <c r="F58" s="252"/>
      <c r="G58" s="253"/>
    </row>
    <row r="59" spans="2:7" x14ac:dyDescent="0.2">
      <c r="B59" s="63" t="s">
        <v>67</v>
      </c>
      <c r="C59" s="254"/>
      <c r="D59" s="255"/>
      <c r="E59" s="255"/>
      <c r="F59" s="255"/>
      <c r="G59" s="256"/>
    </row>
    <row r="60" spans="2:7" x14ac:dyDescent="0.2">
      <c r="B60" s="62" t="s">
        <v>59</v>
      </c>
      <c r="C60" s="251" t="s">
        <v>77</v>
      </c>
      <c r="D60" s="252"/>
      <c r="E60" s="252"/>
      <c r="F60" s="252"/>
      <c r="G60" s="253"/>
    </row>
    <row r="61" spans="2:7" x14ac:dyDescent="0.2">
      <c r="B61" s="63" t="s">
        <v>68</v>
      </c>
      <c r="C61" s="254"/>
      <c r="D61" s="255"/>
      <c r="E61" s="255"/>
      <c r="F61" s="255"/>
      <c r="G61" s="256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300" t="s">
        <v>8</v>
      </c>
      <c r="E4" s="301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8">
        <v>44440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1" t="str">
        <f>IF(B11=1,"Mo",IF(B11=2,"Tue",IF(B11=3,"Wed",IF(B11=4,"Thu",IF(B11=5,"Fri",IF(B11=6,"Sat",IF(B11=7,"Sun","")))))))</f>
        <v>Wed</v>
      </c>
      <c r="E11" s="192">
        <f>+D10</f>
        <v>44440</v>
      </c>
      <c r="F11" s="193"/>
      <c r="G11" s="194"/>
      <c r="H11" s="195"/>
      <c r="I11" s="194"/>
      <c r="J11" s="196"/>
      <c r="K11" s="197"/>
    </row>
    <row r="12" spans="1:11" ht="22.5" customHeight="1" x14ac:dyDescent="0.15">
      <c r="C12" s="182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6"/>
      <c r="K12" s="99"/>
    </row>
    <row r="13" spans="1:11" ht="22.5" customHeight="1" x14ac:dyDescent="0.15">
      <c r="C13" s="182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6"/>
      <c r="K13" s="99"/>
    </row>
    <row r="14" spans="1:11" ht="22.5" customHeight="1" x14ac:dyDescent="0.15">
      <c r="C14" s="182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6"/>
      <c r="K14" s="99"/>
    </row>
    <row r="15" spans="1:11" ht="22.5" customHeight="1" x14ac:dyDescent="0.15">
      <c r="C15" s="182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6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7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7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7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7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7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6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6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6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6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6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7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7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6" t="str">
        <f t="shared" si="5"/>
        <v>Mo</v>
      </c>
      <c r="E28" s="207">
        <f>+E27+1</f>
        <v>44445</v>
      </c>
      <c r="F28" s="208"/>
      <c r="G28" s="209"/>
      <c r="H28" s="229"/>
      <c r="I28" s="209"/>
      <c r="J28" s="227"/>
      <c r="K28" s="105"/>
    </row>
    <row r="29" spans="1:11" ht="22.5" customHeight="1" x14ac:dyDescent="0.15">
      <c r="C29" s="162"/>
      <c r="D29" s="226" t="str">
        <f>D28</f>
        <v>Mo</v>
      </c>
      <c r="E29" s="207">
        <f>E28</f>
        <v>44445</v>
      </c>
      <c r="F29" s="208"/>
      <c r="G29" s="209"/>
      <c r="H29" s="229"/>
      <c r="I29" s="209"/>
      <c r="J29" s="227"/>
      <c r="K29" s="105"/>
    </row>
    <row r="30" spans="1:11" ht="22.5" customHeight="1" x14ac:dyDescent="0.15">
      <c r="C30" s="162"/>
      <c r="D30" s="226" t="str">
        <f t="shared" ref="D30:E32" si="6">D29</f>
        <v>Mo</v>
      </c>
      <c r="E30" s="207">
        <f t="shared" si="6"/>
        <v>44445</v>
      </c>
      <c r="F30" s="208"/>
      <c r="G30" s="209"/>
      <c r="H30" s="229"/>
      <c r="I30" s="209"/>
      <c r="J30" s="227"/>
      <c r="K30" s="105"/>
    </row>
    <row r="31" spans="1:11" ht="22.5" customHeight="1" x14ac:dyDescent="0.15">
      <c r="C31" s="162"/>
      <c r="D31" s="226" t="str">
        <f t="shared" si="6"/>
        <v>Mo</v>
      </c>
      <c r="E31" s="207">
        <f t="shared" si="6"/>
        <v>44445</v>
      </c>
      <c r="F31" s="208"/>
      <c r="G31" s="209"/>
      <c r="H31" s="229"/>
      <c r="I31" s="209"/>
      <c r="J31" s="227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6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7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7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7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7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7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6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6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6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6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6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7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7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7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7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7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6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6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6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6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6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7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7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6" t="str">
        <f t="shared" si="5"/>
        <v>Mo</v>
      </c>
      <c r="E55" s="207">
        <f>+E54+1</f>
        <v>44452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2"/>
      <c r="D56" s="226" t="str">
        <f>D55</f>
        <v>Mo</v>
      </c>
      <c r="E56" s="207">
        <f>E55</f>
        <v>44452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2"/>
      <c r="D57" s="226" t="str">
        <f t="shared" ref="D57:E59" si="11">D56</f>
        <v>Mo</v>
      </c>
      <c r="E57" s="207">
        <f t="shared" si="11"/>
        <v>44452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C58" s="162"/>
      <c r="D58" s="226" t="str">
        <f t="shared" si="11"/>
        <v>Mo</v>
      </c>
      <c r="E58" s="207">
        <f t="shared" si="11"/>
        <v>44452</v>
      </c>
      <c r="F58" s="208"/>
      <c r="G58" s="209"/>
      <c r="H58" s="210"/>
      <c r="I58" s="209"/>
      <c r="J58" s="227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6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7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7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7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7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7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6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6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6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6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6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7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7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7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7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7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6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6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6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6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6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7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7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6" t="str">
        <f t="shared" si="5"/>
        <v>Mo</v>
      </c>
      <c r="E82" s="207">
        <f>+E81+1</f>
        <v>44459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>D82</f>
        <v>Mo</v>
      </c>
      <c r="E83" s="207">
        <f>E82</f>
        <v>44459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ref="D84:E86" si="17">D83</f>
        <v>Mo</v>
      </c>
      <c r="E84" s="207">
        <f t="shared" si="17"/>
        <v>44459</v>
      </c>
      <c r="F84" s="208"/>
      <c r="G84" s="209"/>
      <c r="H84" s="210"/>
      <c r="I84" s="209"/>
      <c r="J84" s="227"/>
      <c r="K84" s="105"/>
    </row>
    <row r="85" spans="1:11" ht="22.5" customHeight="1" x14ac:dyDescent="0.15">
      <c r="C85" s="162"/>
      <c r="D85" s="226" t="str">
        <f t="shared" si="17"/>
        <v>Mo</v>
      </c>
      <c r="E85" s="207">
        <f t="shared" si="17"/>
        <v>44459</v>
      </c>
      <c r="F85" s="208"/>
      <c r="G85" s="209"/>
      <c r="H85" s="210"/>
      <c r="I85" s="209"/>
      <c r="J85" s="227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6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7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7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7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7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7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6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6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6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6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6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6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7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7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7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7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7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6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6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6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6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6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7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7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6" t="str">
        <f t="shared" si="5"/>
        <v>Mo</v>
      </c>
      <c r="E110" s="207">
        <f>+E109+1</f>
        <v>44466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>D110</f>
        <v>Mo</v>
      </c>
      <c r="E111" s="207">
        <f>E110</f>
        <v>44466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ref="D112:E114" si="23">D111</f>
        <v>Mo</v>
      </c>
      <c r="E112" s="207">
        <f t="shared" si="23"/>
        <v>44466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C113" s="162"/>
      <c r="D113" s="226" t="str">
        <f t="shared" si="23"/>
        <v>Mo</v>
      </c>
      <c r="E113" s="207">
        <f t="shared" si="23"/>
        <v>44466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6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7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7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7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7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7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6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6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6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6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6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7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89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89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89"/>
      <c r="K128" s="102"/>
    </row>
    <row r="129" spans="3:11" ht="21.75" customHeight="1" thickBot="1" x14ac:dyDescent="0.2">
      <c r="C129" s="184"/>
      <c r="D129" s="183" t="str">
        <f t="shared" si="26"/>
        <v>Thu</v>
      </c>
      <c r="E129" s="178">
        <f t="shared" si="26"/>
        <v>44469</v>
      </c>
      <c r="F129" s="179"/>
      <c r="G129" s="180"/>
      <c r="H129" s="181"/>
      <c r="I129" s="180"/>
      <c r="J129" s="190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71" priority="21" stopIfTrue="1">
      <formula>IF($A11=1,B11,)</formula>
    </cfRule>
    <cfRule type="expression" dxfId="270" priority="22" stopIfTrue="1">
      <formula>IF($A11="",B11,)</formula>
    </cfRule>
  </conditionalFormatting>
  <conditionalFormatting sqref="E11:E15">
    <cfRule type="expression" dxfId="269" priority="23" stopIfTrue="1">
      <formula>IF($A11="",B11,"")</formula>
    </cfRule>
  </conditionalFormatting>
  <conditionalFormatting sqref="E16:E124">
    <cfRule type="expression" dxfId="268" priority="24" stopIfTrue="1">
      <formula>IF($A16&lt;&gt;1,B16,"")</formula>
    </cfRule>
  </conditionalFormatting>
  <conditionalFormatting sqref="D11:D124">
    <cfRule type="expression" dxfId="267" priority="25" stopIfTrue="1">
      <formula>IF($A11="",B11,)</formula>
    </cfRule>
  </conditionalFormatting>
  <conditionalFormatting sqref="G11:G20 G26:G80 G82:G119">
    <cfRule type="expression" dxfId="266" priority="26" stopIfTrue="1">
      <formula>#REF!="Freelancer"</formula>
    </cfRule>
    <cfRule type="expression" dxfId="265" priority="27" stopIfTrue="1">
      <formula>#REF!="DTC Int. Staff"</formula>
    </cfRule>
  </conditionalFormatting>
  <conditionalFormatting sqref="G115:G119 G87:G108 G26 G33:G53 G60:G80">
    <cfRule type="expression" dxfId="264" priority="19" stopIfTrue="1">
      <formula>$F$5="Freelancer"</formula>
    </cfRule>
    <cfRule type="expression" dxfId="263" priority="20" stopIfTrue="1">
      <formula>$F$5="DTC Int. Staff"</formula>
    </cfRule>
  </conditionalFormatting>
  <conditionalFormatting sqref="G16:G20">
    <cfRule type="expression" dxfId="262" priority="17" stopIfTrue="1">
      <formula>#REF!="Freelancer"</formula>
    </cfRule>
    <cfRule type="expression" dxfId="261" priority="18" stopIfTrue="1">
      <formula>#REF!="DTC Int. Staff"</formula>
    </cfRule>
  </conditionalFormatting>
  <conditionalFormatting sqref="G16:G20">
    <cfRule type="expression" dxfId="260" priority="15" stopIfTrue="1">
      <formula>$F$5="Freelancer"</formula>
    </cfRule>
    <cfRule type="expression" dxfId="259" priority="16" stopIfTrue="1">
      <formula>$F$5="DTC Int. Staff"</formula>
    </cfRule>
  </conditionalFormatting>
  <conditionalFormatting sqref="G21:G25">
    <cfRule type="expression" dxfId="258" priority="13" stopIfTrue="1">
      <formula>#REF!="Freelancer"</formula>
    </cfRule>
    <cfRule type="expression" dxfId="257" priority="14" stopIfTrue="1">
      <formula>#REF!="DTC Int. Staff"</formula>
    </cfRule>
  </conditionalFormatting>
  <conditionalFormatting sqref="G21:G25">
    <cfRule type="expression" dxfId="256" priority="11" stopIfTrue="1">
      <formula>$F$5="Freelancer"</formula>
    </cfRule>
    <cfRule type="expression" dxfId="255" priority="12" stopIfTrue="1">
      <formula>$F$5="DTC Int. Staff"</formula>
    </cfRule>
  </conditionalFormatting>
  <conditionalFormatting sqref="C125:C129">
    <cfRule type="expression" dxfId="254" priority="8" stopIfTrue="1">
      <formula>IF($A125=1,B125,)</formula>
    </cfRule>
    <cfRule type="expression" dxfId="253" priority="9" stopIfTrue="1">
      <formula>IF($A125="",B125,)</formula>
    </cfRule>
  </conditionalFormatting>
  <conditionalFormatting sqref="D125:D129">
    <cfRule type="expression" dxfId="252" priority="10" stopIfTrue="1">
      <formula>IF($A125="",B125,)</formula>
    </cfRule>
  </conditionalFormatting>
  <conditionalFormatting sqref="E125:E129">
    <cfRule type="expression" dxfId="251" priority="7" stopIfTrue="1">
      <formula>IF($A125&lt;&gt;1,B125,"")</formula>
    </cfRule>
  </conditionalFormatting>
  <conditionalFormatting sqref="G55:G59">
    <cfRule type="expression" dxfId="250" priority="5" stopIfTrue="1">
      <formula>$F$5="Freelancer"</formula>
    </cfRule>
    <cfRule type="expression" dxfId="249" priority="6" stopIfTrue="1">
      <formula>$F$5="DTC Int. Staff"</formula>
    </cfRule>
  </conditionalFormatting>
  <conditionalFormatting sqref="G81">
    <cfRule type="expression" dxfId="248" priority="3" stopIfTrue="1">
      <formula>#REF!="Freelancer"</formula>
    </cfRule>
    <cfRule type="expression" dxfId="247" priority="4" stopIfTrue="1">
      <formula>#REF!="DTC Int. Staff"</formula>
    </cfRule>
  </conditionalFormatting>
  <conditionalFormatting sqref="G81">
    <cfRule type="expression" dxfId="246" priority="1" stopIfTrue="1">
      <formula>$F$5="Freelancer"</formula>
    </cfRule>
    <cfRule type="expression" dxfId="2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300" t="s">
        <v>8</v>
      </c>
      <c r="E4" s="301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3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7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6" t="str">
        <f t="shared" ref="D18:D126" si="4">IF(B18=1,"Mo",IF(B18=2,"Tue",IF(B18=3,"Wed",IF(B18=4,"Thu",IF(B18=5,"Fri",IF(B18=6,"Sat",IF(B18=7,"Sun","")))))))</f>
        <v>Mo</v>
      </c>
      <c r="E18" s="207">
        <f t="shared" si="3"/>
        <v>44473</v>
      </c>
      <c r="F18" s="208"/>
      <c r="G18" s="209"/>
      <c r="H18" s="228"/>
      <c r="I18" s="209"/>
      <c r="J18" s="211"/>
      <c r="K18" s="105"/>
    </row>
    <row r="19" spans="1:11" ht="22.5" customHeight="1" x14ac:dyDescent="0.15">
      <c r="C19" s="146"/>
      <c r="D19" s="206" t="str">
        <f>D18</f>
        <v>Mo</v>
      </c>
      <c r="E19" s="207">
        <f>E18</f>
        <v>44473</v>
      </c>
      <c r="F19" s="208"/>
      <c r="G19" s="209"/>
      <c r="H19" s="228"/>
      <c r="I19" s="209"/>
      <c r="J19" s="211"/>
      <c r="K19" s="105"/>
    </row>
    <row r="20" spans="1:11" ht="22.5" customHeight="1" x14ac:dyDescent="0.15">
      <c r="C20" s="146"/>
      <c r="D20" s="206" t="str">
        <f t="shared" ref="D20:E22" si="5">D19</f>
        <v>Mo</v>
      </c>
      <c r="E20" s="207">
        <f t="shared" si="5"/>
        <v>44473</v>
      </c>
      <c r="F20" s="208"/>
      <c r="G20" s="209"/>
      <c r="H20" s="228"/>
      <c r="I20" s="209"/>
      <c r="J20" s="211"/>
      <c r="K20" s="105"/>
    </row>
    <row r="21" spans="1:11" ht="22.5" customHeight="1" x14ac:dyDescent="0.15">
      <c r="C21" s="146"/>
      <c r="D21" s="206" t="str">
        <f t="shared" si="5"/>
        <v>Mo</v>
      </c>
      <c r="E21" s="207">
        <f t="shared" si="5"/>
        <v>44473</v>
      </c>
      <c r="F21" s="208"/>
      <c r="G21" s="209"/>
      <c r="H21" s="228"/>
      <c r="I21" s="209"/>
      <c r="J21" s="211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6" t="str">
        <f t="shared" si="4"/>
        <v>Wed</v>
      </c>
      <c r="E28" s="207">
        <f>+E23+1</f>
        <v>44475</v>
      </c>
      <c r="F28" s="208"/>
      <c r="G28" s="209"/>
      <c r="H28" s="229"/>
      <c r="I28" s="209"/>
      <c r="J28" s="211"/>
      <c r="K28" s="105"/>
    </row>
    <row r="29" spans="1:11" ht="22.5" customHeight="1" x14ac:dyDescent="0.15">
      <c r="C29" s="146"/>
      <c r="D29" s="206" t="str">
        <f>D28</f>
        <v>Wed</v>
      </c>
      <c r="E29" s="207">
        <f>E28</f>
        <v>44475</v>
      </c>
      <c r="F29" s="208"/>
      <c r="G29" s="209"/>
      <c r="H29" s="229"/>
      <c r="I29" s="209"/>
      <c r="J29" s="211"/>
      <c r="K29" s="105"/>
    </row>
    <row r="30" spans="1:11" ht="22.5" customHeight="1" x14ac:dyDescent="0.15">
      <c r="C30" s="146"/>
      <c r="D30" s="206" t="str">
        <f t="shared" ref="D30:E32" si="7">D29</f>
        <v>Wed</v>
      </c>
      <c r="E30" s="207">
        <f t="shared" si="7"/>
        <v>44475</v>
      </c>
      <c r="F30" s="208"/>
      <c r="G30" s="209"/>
      <c r="H30" s="229"/>
      <c r="I30" s="209"/>
      <c r="J30" s="211"/>
      <c r="K30" s="105"/>
    </row>
    <row r="31" spans="1:11" ht="22.5" customHeight="1" x14ac:dyDescent="0.15">
      <c r="C31" s="146"/>
      <c r="D31" s="206" t="str">
        <f t="shared" si="7"/>
        <v>Wed</v>
      </c>
      <c r="E31" s="207">
        <f t="shared" si="7"/>
        <v>44475</v>
      </c>
      <c r="F31" s="208"/>
      <c r="G31" s="209"/>
      <c r="H31" s="229"/>
      <c r="I31" s="209"/>
      <c r="J31" s="211"/>
      <c r="K31" s="105"/>
    </row>
    <row r="32" spans="1:11" ht="22.5" customHeight="1" x14ac:dyDescent="0.15">
      <c r="C32" s="146"/>
      <c r="D32" s="206" t="str">
        <f t="shared" si="7"/>
        <v>Wed</v>
      </c>
      <c r="E32" s="207">
        <f t="shared" si="7"/>
        <v>44475</v>
      </c>
      <c r="F32" s="208"/>
      <c r="G32" s="209"/>
      <c r="H32" s="229"/>
      <c r="I32" s="209"/>
      <c r="J32" s="211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6" t="str">
        <f t="shared" si="4"/>
        <v>Mo</v>
      </c>
      <c r="E45" s="207">
        <f t="shared" si="3"/>
        <v>44480</v>
      </c>
      <c r="F45" s="208"/>
      <c r="G45" s="209"/>
      <c r="H45" s="210"/>
      <c r="I45" s="209"/>
      <c r="J45" s="211"/>
      <c r="K45" s="105"/>
    </row>
    <row r="46" spans="1:11" ht="22.5" customHeight="1" x14ac:dyDescent="0.15">
      <c r="C46" s="146"/>
      <c r="D46" s="206" t="str">
        <f>D45</f>
        <v>Mo</v>
      </c>
      <c r="E46" s="207">
        <f>E45</f>
        <v>44480</v>
      </c>
      <c r="F46" s="208"/>
      <c r="G46" s="209"/>
      <c r="H46" s="210"/>
      <c r="I46" s="209"/>
      <c r="J46" s="211"/>
      <c r="K46" s="105"/>
    </row>
    <row r="47" spans="1:11" ht="22.5" customHeight="1" x14ac:dyDescent="0.15">
      <c r="C47" s="146"/>
      <c r="D47" s="206" t="str">
        <f t="shared" ref="D47:E49" si="10">D46</f>
        <v>Mo</v>
      </c>
      <c r="E47" s="207">
        <f t="shared" si="10"/>
        <v>44480</v>
      </c>
      <c r="F47" s="208"/>
      <c r="G47" s="209"/>
      <c r="H47" s="210"/>
      <c r="I47" s="209"/>
      <c r="J47" s="211"/>
      <c r="K47" s="105"/>
    </row>
    <row r="48" spans="1:11" ht="22.5" customHeight="1" x14ac:dyDescent="0.15">
      <c r="C48" s="146"/>
      <c r="D48" s="206" t="str">
        <f t="shared" si="10"/>
        <v>Mo</v>
      </c>
      <c r="E48" s="207">
        <f t="shared" si="10"/>
        <v>44480</v>
      </c>
      <c r="F48" s="208"/>
      <c r="G48" s="209"/>
      <c r="H48" s="210"/>
      <c r="I48" s="209"/>
      <c r="J48" s="211"/>
      <c r="K48" s="105"/>
    </row>
    <row r="49" spans="1:11" ht="22.5" customHeight="1" x14ac:dyDescent="0.15">
      <c r="C49" s="146"/>
      <c r="D49" s="206" t="str">
        <f t="shared" si="10"/>
        <v>Mo</v>
      </c>
      <c r="E49" s="207">
        <f t="shared" si="10"/>
        <v>44480</v>
      </c>
      <c r="F49" s="208"/>
      <c r="G49" s="209"/>
      <c r="H49" s="210"/>
      <c r="I49" s="209"/>
      <c r="J49" s="211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6" t="str">
        <f t="shared" si="4"/>
        <v>Wed</v>
      </c>
      <c r="E55" s="207">
        <f>+E50+1</f>
        <v>44482</v>
      </c>
      <c r="F55" s="208"/>
      <c r="G55" s="209"/>
      <c r="H55" s="210"/>
      <c r="I55" s="209"/>
      <c r="J55" s="211"/>
      <c r="K55" s="105"/>
    </row>
    <row r="56" spans="1:11" ht="22.5" customHeight="1" x14ac:dyDescent="0.15">
      <c r="C56" s="146"/>
      <c r="D56" s="206" t="str">
        <f>D55</f>
        <v>Wed</v>
      </c>
      <c r="E56" s="207">
        <f>E55</f>
        <v>44482</v>
      </c>
      <c r="F56" s="208"/>
      <c r="G56" s="209"/>
      <c r="H56" s="210"/>
      <c r="I56" s="209"/>
      <c r="J56" s="211"/>
      <c r="K56" s="105"/>
    </row>
    <row r="57" spans="1:11" ht="22.5" customHeight="1" x14ac:dyDescent="0.15">
      <c r="C57" s="146"/>
      <c r="D57" s="206" t="str">
        <f t="shared" ref="D57:E59" si="12">D56</f>
        <v>Wed</v>
      </c>
      <c r="E57" s="207">
        <f t="shared" si="12"/>
        <v>44482</v>
      </c>
      <c r="F57" s="208"/>
      <c r="G57" s="209"/>
      <c r="H57" s="210"/>
      <c r="I57" s="209"/>
      <c r="J57" s="211"/>
      <c r="K57" s="105"/>
    </row>
    <row r="58" spans="1:11" ht="22.5" customHeight="1" x14ac:dyDescent="0.15">
      <c r="C58" s="146"/>
      <c r="D58" s="206" t="str">
        <f t="shared" si="12"/>
        <v>Wed</v>
      </c>
      <c r="E58" s="207">
        <f t="shared" si="12"/>
        <v>44482</v>
      </c>
      <c r="F58" s="208"/>
      <c r="G58" s="209"/>
      <c r="H58" s="210"/>
      <c r="I58" s="209"/>
      <c r="J58" s="211"/>
      <c r="K58" s="105"/>
    </row>
    <row r="59" spans="1:11" ht="22.5" customHeight="1" x14ac:dyDescent="0.15">
      <c r="C59" s="146"/>
      <c r="D59" s="206" t="str">
        <f t="shared" si="12"/>
        <v>Wed</v>
      </c>
      <c r="E59" s="207">
        <f t="shared" si="12"/>
        <v>44482</v>
      </c>
      <c r="F59" s="208"/>
      <c r="G59" s="209"/>
      <c r="H59" s="210"/>
      <c r="I59" s="209"/>
      <c r="J59" s="211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6" t="str">
        <f t="shared" si="4"/>
        <v>Mo</v>
      </c>
      <c r="E72" s="207">
        <f t="shared" si="3"/>
        <v>44487</v>
      </c>
      <c r="F72" s="208"/>
      <c r="G72" s="209"/>
      <c r="H72" s="210"/>
      <c r="I72" s="209"/>
      <c r="J72" s="211"/>
      <c r="K72" s="105"/>
    </row>
    <row r="73" spans="1:11" ht="22.5" customHeight="1" x14ac:dyDescent="0.15">
      <c r="C73" s="146"/>
      <c r="D73" s="206" t="str">
        <f>D72</f>
        <v>Mo</v>
      </c>
      <c r="E73" s="207">
        <f>E72</f>
        <v>44487</v>
      </c>
      <c r="F73" s="208"/>
      <c r="G73" s="209"/>
      <c r="H73" s="210"/>
      <c r="I73" s="209"/>
      <c r="J73" s="211"/>
      <c r="K73" s="105"/>
    </row>
    <row r="74" spans="1:11" ht="22.5" customHeight="1" x14ac:dyDescent="0.15">
      <c r="C74" s="146"/>
      <c r="D74" s="206" t="str">
        <f t="shared" ref="D74:E76" si="15">D73</f>
        <v>Mo</v>
      </c>
      <c r="E74" s="207">
        <f t="shared" si="15"/>
        <v>44487</v>
      </c>
      <c r="F74" s="208"/>
      <c r="G74" s="209"/>
      <c r="H74" s="210"/>
      <c r="I74" s="209"/>
      <c r="J74" s="211"/>
      <c r="K74" s="105"/>
    </row>
    <row r="75" spans="1:11" ht="22.5" customHeight="1" x14ac:dyDescent="0.15">
      <c r="C75" s="146"/>
      <c r="D75" s="206" t="str">
        <f t="shared" si="15"/>
        <v>Mo</v>
      </c>
      <c r="E75" s="207">
        <f t="shared" si="15"/>
        <v>44487</v>
      </c>
      <c r="F75" s="208"/>
      <c r="G75" s="209"/>
      <c r="H75" s="210"/>
      <c r="I75" s="209"/>
      <c r="J75" s="211"/>
      <c r="K75" s="105"/>
    </row>
    <row r="76" spans="1:11" ht="22.5" customHeight="1" x14ac:dyDescent="0.15">
      <c r="C76" s="146"/>
      <c r="D76" s="206" t="str">
        <f t="shared" si="15"/>
        <v>Mo</v>
      </c>
      <c r="E76" s="207">
        <f t="shared" si="15"/>
        <v>44487</v>
      </c>
      <c r="F76" s="208"/>
      <c r="G76" s="209"/>
      <c r="H76" s="210"/>
      <c r="I76" s="209"/>
      <c r="J76" s="211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6" t="str">
        <f t="shared" si="4"/>
        <v>Wed</v>
      </c>
      <c r="E82" s="207">
        <f>+E77+1</f>
        <v>44489</v>
      </c>
      <c r="F82" s="208"/>
      <c r="G82" s="209"/>
      <c r="H82" s="210"/>
      <c r="I82" s="209"/>
      <c r="J82" s="211"/>
      <c r="K82" s="105"/>
    </row>
    <row r="83" spans="1:11" ht="22.5" customHeight="1" x14ac:dyDescent="0.15">
      <c r="C83" s="146"/>
      <c r="D83" s="206" t="str">
        <f>D82</f>
        <v>Wed</v>
      </c>
      <c r="E83" s="207">
        <f>E82</f>
        <v>44489</v>
      </c>
      <c r="F83" s="208"/>
      <c r="G83" s="209"/>
      <c r="H83" s="210"/>
      <c r="I83" s="209"/>
      <c r="J83" s="211"/>
      <c r="K83" s="105"/>
    </row>
    <row r="84" spans="1:11" ht="22.5" customHeight="1" x14ac:dyDescent="0.15">
      <c r="C84" s="146"/>
      <c r="D84" s="206" t="str">
        <f t="shared" ref="D84:E86" si="17">D83</f>
        <v>Wed</v>
      </c>
      <c r="E84" s="207">
        <f t="shared" si="17"/>
        <v>44489</v>
      </c>
      <c r="F84" s="208"/>
      <c r="G84" s="209"/>
      <c r="H84" s="210"/>
      <c r="I84" s="209"/>
      <c r="J84" s="211"/>
      <c r="K84" s="105"/>
    </row>
    <row r="85" spans="1:11" ht="22.5" customHeight="1" x14ac:dyDescent="0.15">
      <c r="C85" s="146"/>
      <c r="D85" s="206" t="str">
        <f t="shared" si="17"/>
        <v>Wed</v>
      </c>
      <c r="E85" s="207">
        <f t="shared" si="17"/>
        <v>44489</v>
      </c>
      <c r="F85" s="208"/>
      <c r="G85" s="209"/>
      <c r="H85" s="210"/>
      <c r="I85" s="209"/>
      <c r="J85" s="211"/>
      <c r="K85" s="105"/>
    </row>
    <row r="86" spans="1:11" ht="22.5" customHeight="1" x14ac:dyDescent="0.15">
      <c r="C86" s="146"/>
      <c r="D86" s="206" t="str">
        <f t="shared" si="17"/>
        <v>Wed</v>
      </c>
      <c r="E86" s="207">
        <f t="shared" si="17"/>
        <v>44489</v>
      </c>
      <c r="F86" s="208"/>
      <c r="G86" s="209"/>
      <c r="H86" s="210"/>
      <c r="I86" s="209"/>
      <c r="J86" s="211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6" t="str">
        <f t="shared" si="4"/>
        <v>Mo</v>
      </c>
      <c r="E100" s="207">
        <f t="shared" si="20"/>
        <v>44494</v>
      </c>
      <c r="F100" s="208"/>
      <c r="G100" s="209"/>
      <c r="H100" s="210"/>
      <c r="I100" s="209"/>
      <c r="J100" s="211"/>
      <c r="K100" s="105"/>
    </row>
    <row r="101" spans="1:11" ht="22.5" customHeight="1" x14ac:dyDescent="0.15">
      <c r="C101" s="146"/>
      <c r="D101" s="206" t="str">
        <f>D100</f>
        <v>Mo</v>
      </c>
      <c r="E101" s="207">
        <f>E100</f>
        <v>44494</v>
      </c>
      <c r="F101" s="208"/>
      <c r="G101" s="209"/>
      <c r="H101" s="210"/>
      <c r="I101" s="209"/>
      <c r="J101" s="211"/>
      <c r="K101" s="105"/>
    </row>
    <row r="102" spans="1:11" ht="22.5" customHeight="1" x14ac:dyDescent="0.15">
      <c r="C102" s="146"/>
      <c r="D102" s="206" t="str">
        <f t="shared" ref="D102:E104" si="21">D101</f>
        <v>Mo</v>
      </c>
      <c r="E102" s="207">
        <f t="shared" si="21"/>
        <v>44494</v>
      </c>
      <c r="F102" s="208"/>
      <c r="G102" s="209"/>
      <c r="H102" s="210"/>
      <c r="I102" s="209"/>
      <c r="J102" s="211"/>
      <c r="K102" s="105"/>
    </row>
    <row r="103" spans="1:11" ht="22.5" customHeight="1" x14ac:dyDescent="0.15">
      <c r="C103" s="146"/>
      <c r="D103" s="206" t="str">
        <f t="shared" si="21"/>
        <v>Mo</v>
      </c>
      <c r="E103" s="207">
        <f t="shared" si="21"/>
        <v>44494</v>
      </c>
      <c r="F103" s="208"/>
      <c r="G103" s="209"/>
      <c r="H103" s="210"/>
      <c r="I103" s="209"/>
      <c r="J103" s="211"/>
      <c r="K103" s="105"/>
    </row>
    <row r="104" spans="1:11" ht="22.5" customHeight="1" x14ac:dyDescent="0.15">
      <c r="C104" s="146"/>
      <c r="D104" s="206" t="str">
        <f t="shared" si="21"/>
        <v>Mo</v>
      </c>
      <c r="E104" s="207">
        <f t="shared" si="21"/>
        <v>44494</v>
      </c>
      <c r="F104" s="208"/>
      <c r="G104" s="209"/>
      <c r="H104" s="210"/>
      <c r="I104" s="209"/>
      <c r="J104" s="211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6" t="str">
        <f t="shared" si="4"/>
        <v>Wed</v>
      </c>
      <c r="E110" s="207">
        <f>+E105+1</f>
        <v>44496</v>
      </c>
      <c r="F110" s="208"/>
      <c r="G110" s="209"/>
      <c r="H110" s="210"/>
      <c r="I110" s="209"/>
      <c r="J110" s="211"/>
      <c r="K110" s="105"/>
    </row>
    <row r="111" spans="1:11" ht="22.5" customHeight="1" x14ac:dyDescent="0.15">
      <c r="C111" s="146"/>
      <c r="D111" s="206" t="str">
        <f>D110</f>
        <v>Wed</v>
      </c>
      <c r="E111" s="207">
        <f>E110</f>
        <v>44496</v>
      </c>
      <c r="F111" s="208"/>
      <c r="G111" s="209"/>
      <c r="H111" s="210"/>
      <c r="I111" s="209"/>
      <c r="J111" s="211"/>
      <c r="K111" s="105"/>
    </row>
    <row r="112" spans="1:11" ht="22.5" customHeight="1" x14ac:dyDescent="0.15">
      <c r="C112" s="146"/>
      <c r="D112" s="206" t="str">
        <f t="shared" ref="D112:E114" si="23">D111</f>
        <v>Wed</v>
      </c>
      <c r="E112" s="207">
        <f t="shared" si="23"/>
        <v>44496</v>
      </c>
      <c r="F112" s="208"/>
      <c r="G112" s="209"/>
      <c r="H112" s="210"/>
      <c r="I112" s="209"/>
      <c r="J112" s="211"/>
      <c r="K112" s="105"/>
    </row>
    <row r="113" spans="1:11" ht="22.5" customHeight="1" x14ac:dyDescent="0.15">
      <c r="C113" s="146"/>
      <c r="D113" s="206" t="str">
        <f t="shared" si="23"/>
        <v>Wed</v>
      </c>
      <c r="E113" s="207">
        <f t="shared" si="23"/>
        <v>44496</v>
      </c>
      <c r="F113" s="208"/>
      <c r="G113" s="209"/>
      <c r="H113" s="210"/>
      <c r="I113" s="209"/>
      <c r="J113" s="211"/>
      <c r="K113" s="105"/>
    </row>
    <row r="114" spans="1:11" ht="22.5" customHeight="1" x14ac:dyDescent="0.15">
      <c r="C114" s="146"/>
      <c r="D114" s="206" t="str">
        <f t="shared" si="23"/>
        <v>Wed</v>
      </c>
      <c r="E114" s="207">
        <f t="shared" si="23"/>
        <v>44496</v>
      </c>
      <c r="F114" s="208"/>
      <c r="G114" s="209"/>
      <c r="H114" s="210"/>
      <c r="I114" s="209"/>
      <c r="J114" s="211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0" t="str">
        <f t="shared" si="4"/>
        <v>Sun</v>
      </c>
      <c r="E126" s="178">
        <f>IF(MONTH(E125+1)&gt;MONTH(E125),"",E125+1)</f>
        <v>44500</v>
      </c>
      <c r="F126" s="179"/>
      <c r="G126" s="180"/>
      <c r="H126" s="181"/>
      <c r="I126" s="180"/>
      <c r="J126" s="231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244" priority="25" stopIfTrue="1">
      <formula>IF($A11=1,B11,)</formula>
    </cfRule>
    <cfRule type="expression" dxfId="243" priority="26" stopIfTrue="1">
      <formula>IF($A11="",B11,)</formula>
    </cfRule>
  </conditionalFormatting>
  <conditionalFormatting sqref="E11:E15">
    <cfRule type="expression" dxfId="242" priority="27" stopIfTrue="1">
      <formula>IF($A11="",B11,"")</formula>
    </cfRule>
  </conditionalFormatting>
  <conditionalFormatting sqref="E16:E124">
    <cfRule type="expression" dxfId="241" priority="28" stopIfTrue="1">
      <formula>IF($A16&lt;&gt;1,B16,"")</formula>
    </cfRule>
  </conditionalFormatting>
  <conditionalFormatting sqref="D11:D124">
    <cfRule type="expression" dxfId="240" priority="29" stopIfTrue="1">
      <formula>IF($A11="",B11,)</formula>
    </cfRule>
  </conditionalFormatting>
  <conditionalFormatting sqref="G11:G16 G82:G119 G18:G76">
    <cfRule type="expression" dxfId="239" priority="30" stopIfTrue="1">
      <formula>#REF!="Freelancer"</formula>
    </cfRule>
    <cfRule type="expression" dxfId="238" priority="31" stopIfTrue="1">
      <formula>#REF!="DTC Int. Staff"</formula>
    </cfRule>
  </conditionalFormatting>
  <conditionalFormatting sqref="G115:G119 G87:G104 G18:G22 G33:G49 G60:G76">
    <cfRule type="expression" dxfId="237" priority="23" stopIfTrue="1">
      <formula>$F$5="Freelancer"</formula>
    </cfRule>
    <cfRule type="expression" dxfId="236" priority="24" stopIfTrue="1">
      <formula>$F$5="DTC Int. Staff"</formula>
    </cfRule>
  </conditionalFormatting>
  <conditionalFormatting sqref="G16">
    <cfRule type="expression" dxfId="235" priority="21" stopIfTrue="1">
      <formula>#REF!="Freelancer"</formula>
    </cfRule>
    <cfRule type="expression" dxfId="234" priority="22" stopIfTrue="1">
      <formula>#REF!="DTC Int. Staff"</formula>
    </cfRule>
  </conditionalFormatting>
  <conditionalFormatting sqref="G16">
    <cfRule type="expression" dxfId="233" priority="19" stopIfTrue="1">
      <formula>$F$5="Freelancer"</formula>
    </cfRule>
    <cfRule type="expression" dxfId="232" priority="20" stopIfTrue="1">
      <formula>$F$5="DTC Int. Staff"</formula>
    </cfRule>
  </conditionalFormatting>
  <conditionalFormatting sqref="G17">
    <cfRule type="expression" dxfId="231" priority="17" stopIfTrue="1">
      <formula>#REF!="Freelancer"</formula>
    </cfRule>
    <cfRule type="expression" dxfId="230" priority="18" stopIfTrue="1">
      <formula>#REF!="DTC Int. Staff"</formula>
    </cfRule>
  </conditionalFormatting>
  <conditionalFormatting sqref="G17">
    <cfRule type="expression" dxfId="229" priority="15" stopIfTrue="1">
      <formula>$F$5="Freelancer"</formula>
    </cfRule>
    <cfRule type="expression" dxfId="228" priority="16" stopIfTrue="1">
      <formula>$F$5="DTC Int. Staff"</formula>
    </cfRule>
  </conditionalFormatting>
  <conditionalFormatting sqref="C126">
    <cfRule type="expression" dxfId="227" priority="12" stopIfTrue="1">
      <formula>IF($A126=1,B126,)</formula>
    </cfRule>
    <cfRule type="expression" dxfId="226" priority="13" stopIfTrue="1">
      <formula>IF($A126="",B126,)</formula>
    </cfRule>
  </conditionalFormatting>
  <conditionalFormatting sqref="D126">
    <cfRule type="expression" dxfId="225" priority="14" stopIfTrue="1">
      <formula>IF($A126="",B126,)</formula>
    </cfRule>
  </conditionalFormatting>
  <conditionalFormatting sqref="C125">
    <cfRule type="expression" dxfId="224" priority="9" stopIfTrue="1">
      <formula>IF($A125=1,B125,)</formula>
    </cfRule>
    <cfRule type="expression" dxfId="223" priority="10" stopIfTrue="1">
      <formula>IF($A125="",B125,)</formula>
    </cfRule>
  </conditionalFormatting>
  <conditionalFormatting sqref="D125">
    <cfRule type="expression" dxfId="222" priority="11" stopIfTrue="1">
      <formula>IF($A125="",B125,)</formula>
    </cfRule>
  </conditionalFormatting>
  <conditionalFormatting sqref="E125">
    <cfRule type="expression" dxfId="221" priority="8" stopIfTrue="1">
      <formula>IF($A125&lt;&gt;1,B125,"")</formula>
    </cfRule>
  </conditionalFormatting>
  <conditionalFormatting sqref="E126">
    <cfRule type="expression" dxfId="220" priority="7" stopIfTrue="1">
      <formula>IF($A126&lt;&gt;1,B126,"")</formula>
    </cfRule>
  </conditionalFormatting>
  <conditionalFormatting sqref="G55:G59">
    <cfRule type="expression" dxfId="219" priority="5" stopIfTrue="1">
      <formula>$F$5="Freelancer"</formula>
    </cfRule>
    <cfRule type="expression" dxfId="218" priority="6" stopIfTrue="1">
      <formula>$F$5="DTC Int. Staff"</formula>
    </cfRule>
  </conditionalFormatting>
  <conditionalFormatting sqref="G77:G81">
    <cfRule type="expression" dxfId="217" priority="3" stopIfTrue="1">
      <formula>#REF!="Freelancer"</formula>
    </cfRule>
    <cfRule type="expression" dxfId="216" priority="4" stopIfTrue="1">
      <formula>#REF!="DTC Int. Staff"</formula>
    </cfRule>
  </conditionalFormatting>
  <conditionalFormatting sqref="G77:G81">
    <cfRule type="expression" dxfId="215" priority="1" stopIfTrue="1">
      <formula>$F$5="Freelancer"</formula>
    </cfRule>
    <cfRule type="expression" dxfId="2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05" zoomScale="75" zoomScaleNormal="90" workbookViewId="0">
      <selection activeCell="F3" sqref="F3:F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9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2" t="s">
        <v>5</v>
      </c>
      <c r="E1" s="303"/>
      <c r="F1" s="303"/>
      <c r="G1" s="303"/>
      <c r="H1" s="303"/>
      <c r="I1" s="303"/>
      <c r="J1" s="304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300" t="s">
        <v>8</v>
      </c>
      <c r="E4" s="301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83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178</v>
      </c>
      <c r="J8" s="131">
        <f>I8/8</f>
        <v>22.25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5" t="s">
        <v>2</v>
      </c>
      <c r="K10" s="203" t="s">
        <v>50</v>
      </c>
    </row>
    <row r="11" spans="1:11" ht="22.5" customHeight="1" x14ac:dyDescent="0.2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>
        <v>9006</v>
      </c>
      <c r="H11" s="242" t="s">
        <v>86</v>
      </c>
      <c r="I11" s="209" t="s">
        <v>85</v>
      </c>
      <c r="J11" s="187">
        <v>2</v>
      </c>
      <c r="K11" s="224"/>
    </row>
    <row r="12" spans="1:11" ht="22.5" customHeight="1" x14ac:dyDescent="0.15">
      <c r="C12" s="182"/>
      <c r="D12" s="163" t="str">
        <f>D11</f>
        <v>Mo</v>
      </c>
      <c r="E12" s="148">
        <f>E11</f>
        <v>44501</v>
      </c>
      <c r="F12" s="149"/>
      <c r="G12" s="150">
        <v>9006</v>
      </c>
      <c r="H12" s="243" t="s">
        <v>91</v>
      </c>
      <c r="I12" s="209" t="s">
        <v>85</v>
      </c>
      <c r="J12" s="187">
        <v>6</v>
      </c>
      <c r="K12" s="102"/>
    </row>
    <row r="13" spans="1:11" ht="22.5" customHeight="1" x14ac:dyDescent="0.15">
      <c r="C13" s="182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7"/>
      <c r="K13" s="102"/>
    </row>
    <row r="14" spans="1:11" ht="22.5" customHeight="1" x14ac:dyDescent="0.15">
      <c r="C14" s="182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7"/>
      <c r="K14" s="102"/>
    </row>
    <row r="15" spans="1:11" ht="22.5" customHeight="1" x14ac:dyDescent="0.15">
      <c r="C15" s="182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7"/>
      <c r="K15" s="102"/>
    </row>
    <row r="16" spans="1:11" ht="22.5" customHeight="1" x14ac:dyDescent="0.2">
      <c r="B16" s="119">
        <f t="shared" si="1"/>
        <v>2</v>
      </c>
      <c r="C16" s="162"/>
      <c r="D16" s="226" t="str">
        <f>IF(B16=1,"Mo",IF(B16=2,"Tue",IF(B16=3,"Wed",IF(B16=4,"Thu",IF(B16=5,"Fri",IF(B16=6,"Sat",IF(B16=7,"Sun","")))))))</f>
        <v>Tue</v>
      </c>
      <c r="E16" s="207">
        <f>+E11+1</f>
        <v>44502</v>
      </c>
      <c r="F16" s="208"/>
      <c r="G16" s="150">
        <v>9006</v>
      </c>
      <c r="H16" s="242" t="s">
        <v>84</v>
      </c>
      <c r="I16" s="209" t="s">
        <v>85</v>
      </c>
      <c r="J16" s="227">
        <v>8</v>
      </c>
      <c r="K16" s="105"/>
    </row>
    <row r="17" spans="1:11" ht="22.5" customHeight="1" x14ac:dyDescent="0.15">
      <c r="C17" s="162"/>
      <c r="D17" s="226" t="str">
        <f>D16</f>
        <v>Tue</v>
      </c>
      <c r="E17" s="207">
        <f>E16</f>
        <v>44502</v>
      </c>
      <c r="F17" s="208"/>
      <c r="G17" s="209"/>
      <c r="H17" s="210"/>
      <c r="I17" s="209"/>
      <c r="J17" s="227"/>
      <c r="K17" s="105"/>
    </row>
    <row r="18" spans="1:11" ht="22.5" customHeight="1" x14ac:dyDescent="0.15">
      <c r="C18" s="162"/>
      <c r="D18" s="226" t="str">
        <f t="shared" ref="D18:E20" si="3">D17</f>
        <v>Tue</v>
      </c>
      <c r="E18" s="207">
        <f t="shared" si="3"/>
        <v>44502</v>
      </c>
      <c r="F18" s="208"/>
      <c r="G18" s="209"/>
      <c r="H18" s="210"/>
      <c r="I18" s="209"/>
      <c r="J18" s="227"/>
      <c r="K18" s="105"/>
    </row>
    <row r="19" spans="1:11" ht="22.5" customHeight="1" x14ac:dyDescent="0.15">
      <c r="C19" s="162"/>
      <c r="D19" s="226" t="str">
        <f t="shared" si="3"/>
        <v>Tue</v>
      </c>
      <c r="E19" s="207">
        <f t="shared" si="3"/>
        <v>44502</v>
      </c>
      <c r="F19" s="208"/>
      <c r="G19" s="209"/>
      <c r="H19" s="210"/>
      <c r="I19" s="209"/>
      <c r="J19" s="227"/>
      <c r="K19" s="105"/>
    </row>
    <row r="20" spans="1:11" ht="22.5" customHeight="1" x14ac:dyDescent="0.15">
      <c r="C20" s="162"/>
      <c r="D20" s="226" t="str">
        <f t="shared" si="3"/>
        <v>Tue</v>
      </c>
      <c r="E20" s="207">
        <f t="shared" si="3"/>
        <v>44502</v>
      </c>
      <c r="F20" s="208"/>
      <c r="G20" s="209"/>
      <c r="H20" s="210"/>
      <c r="I20" s="209"/>
      <c r="J20" s="227"/>
      <c r="K20" s="105"/>
    </row>
    <row r="21" spans="1:11" ht="22.5" customHeight="1" x14ac:dyDescent="0.2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>
        <v>9006</v>
      </c>
      <c r="H21" s="242" t="s">
        <v>88</v>
      </c>
      <c r="I21" s="209" t="s">
        <v>85</v>
      </c>
      <c r="J21" s="227">
        <v>8</v>
      </c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7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7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7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7"/>
      <c r="K25" s="102"/>
    </row>
    <row r="26" spans="1:11" ht="22.5" customHeight="1" x14ac:dyDescent="0.2">
      <c r="A26" s="119">
        <f t="shared" si="0"/>
        <v>1</v>
      </c>
      <c r="B26" s="119">
        <f t="shared" si="1"/>
        <v>4</v>
      </c>
      <c r="C26" s="162"/>
      <c r="D26" s="226" t="str">
        <f t="shared" ref="D26:D119" si="5">IF(B26=1,"Mo",IF(B26=2,"Tue",IF(B26=3,"Wed",IF(B26=4,"Thu",IF(B26=5,"Fri",IF(B26=6,"Sat",IF(B26=7,"Sun","")))))))</f>
        <v>Thu</v>
      </c>
      <c r="E26" s="207">
        <f t="shared" ref="E26" si="6">+E21+1</f>
        <v>44504</v>
      </c>
      <c r="F26" s="208"/>
      <c r="G26" s="150">
        <v>9006</v>
      </c>
      <c r="H26" s="242" t="s">
        <v>88</v>
      </c>
      <c r="I26" s="209" t="s">
        <v>85</v>
      </c>
      <c r="J26" s="227">
        <v>8</v>
      </c>
      <c r="K26" s="105"/>
    </row>
    <row r="27" spans="1:11" ht="22.5" customHeight="1" x14ac:dyDescent="0.15">
      <c r="C27" s="162"/>
      <c r="D27" s="226" t="str">
        <f>D26</f>
        <v>Thu</v>
      </c>
      <c r="E27" s="207">
        <f>E26</f>
        <v>44504</v>
      </c>
      <c r="F27" s="208"/>
      <c r="G27" s="209"/>
      <c r="H27" s="228"/>
      <c r="I27" s="209"/>
      <c r="J27" s="227"/>
      <c r="K27" s="105"/>
    </row>
    <row r="28" spans="1:11" ht="22.5" customHeight="1" x14ac:dyDescent="0.15">
      <c r="C28" s="162"/>
      <c r="D28" s="226" t="str">
        <f t="shared" ref="D28:E30" si="7">D27</f>
        <v>Thu</v>
      </c>
      <c r="E28" s="207">
        <f t="shared" si="7"/>
        <v>44504</v>
      </c>
      <c r="F28" s="208"/>
      <c r="G28" s="209"/>
      <c r="H28" s="228"/>
      <c r="I28" s="209"/>
      <c r="J28" s="227"/>
      <c r="K28" s="105"/>
    </row>
    <row r="29" spans="1:11" ht="22.5" customHeight="1" x14ac:dyDescent="0.15">
      <c r="C29" s="162"/>
      <c r="D29" s="226" t="str">
        <f t="shared" si="7"/>
        <v>Thu</v>
      </c>
      <c r="E29" s="207">
        <f t="shared" si="7"/>
        <v>44504</v>
      </c>
      <c r="F29" s="208"/>
      <c r="G29" s="209"/>
      <c r="H29" s="228"/>
      <c r="I29" s="209"/>
      <c r="J29" s="227"/>
      <c r="K29" s="105"/>
    </row>
    <row r="30" spans="1:11" ht="22.5" customHeight="1" x14ac:dyDescent="0.15">
      <c r="C30" s="162"/>
      <c r="D30" s="226" t="str">
        <f t="shared" si="7"/>
        <v>Thu</v>
      </c>
      <c r="E30" s="207">
        <f t="shared" si="7"/>
        <v>44504</v>
      </c>
      <c r="F30" s="208"/>
      <c r="G30" s="209"/>
      <c r="H30" s="228"/>
      <c r="I30" s="209"/>
      <c r="J30" s="227"/>
      <c r="K30" s="105"/>
    </row>
    <row r="31" spans="1:11" ht="22.5" customHeight="1" x14ac:dyDescent="0.2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>
        <v>9006</v>
      </c>
      <c r="H31" s="242" t="s">
        <v>87</v>
      </c>
      <c r="I31" s="209" t="s">
        <v>85</v>
      </c>
      <c r="J31" s="187">
        <v>5</v>
      </c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>
        <v>9006</v>
      </c>
      <c r="H32" s="158" t="s">
        <v>92</v>
      </c>
      <c r="I32" s="209" t="s">
        <v>85</v>
      </c>
      <c r="J32" s="187">
        <v>4</v>
      </c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7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7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7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6" t="str">
        <f t="shared" si="5"/>
        <v>Sat</v>
      </c>
      <c r="E36" s="207">
        <f>+E31+1</f>
        <v>44506</v>
      </c>
      <c r="F36" s="208"/>
      <c r="G36" s="209"/>
      <c r="H36" s="229"/>
      <c r="I36" s="209"/>
      <c r="J36" s="227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6" t="str">
        <f t="shared" si="5"/>
        <v>Sun</v>
      </c>
      <c r="E37" s="207">
        <f>+E36+1</f>
        <v>44507</v>
      </c>
      <c r="F37" s="208"/>
      <c r="G37" s="209"/>
      <c r="H37" s="210"/>
      <c r="I37" s="209"/>
      <c r="J37" s="227"/>
      <c r="K37" s="105"/>
    </row>
    <row r="38" spans="1:11" ht="22.5" customHeight="1" x14ac:dyDescent="0.2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>
        <v>9006</v>
      </c>
      <c r="H38" s="242" t="s">
        <v>97</v>
      </c>
      <c r="I38" s="209" t="s">
        <v>85</v>
      </c>
      <c r="J38" s="227">
        <v>8</v>
      </c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7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7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7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7"/>
      <c r="K42" s="102"/>
    </row>
    <row r="43" spans="1:11" ht="22.5" customHeight="1" x14ac:dyDescent="0.2">
      <c r="A43" s="119">
        <f t="shared" si="0"/>
        <v>1</v>
      </c>
      <c r="B43" s="119">
        <f t="shared" si="1"/>
        <v>2</v>
      </c>
      <c r="C43" s="162"/>
      <c r="D43" s="226" t="str">
        <f>IF(B43=1,"Mo",IF(B43=2,"Tue",IF(B43=3,"Wed",IF(B43=4,"Thu",IF(B43=5,"Fri",IF(B43=6,"Sat",IF(B43=7,"Sun","")))))))</f>
        <v>Tue</v>
      </c>
      <c r="E43" s="207">
        <f>+E38+1</f>
        <v>44509</v>
      </c>
      <c r="F43" s="208"/>
      <c r="G43" s="150">
        <v>9006</v>
      </c>
      <c r="H43" s="242" t="s">
        <v>98</v>
      </c>
      <c r="I43" s="209" t="s">
        <v>85</v>
      </c>
      <c r="J43" s="227">
        <v>8</v>
      </c>
      <c r="K43" s="105"/>
    </row>
    <row r="44" spans="1:11" ht="22.5" customHeight="1" x14ac:dyDescent="0.15">
      <c r="C44" s="162"/>
      <c r="D44" s="226" t="str">
        <f>D43</f>
        <v>Tue</v>
      </c>
      <c r="E44" s="207">
        <f>E43</f>
        <v>44509</v>
      </c>
      <c r="F44" s="208"/>
      <c r="G44" s="209"/>
      <c r="H44" s="210"/>
      <c r="I44" s="209"/>
      <c r="J44" s="227"/>
      <c r="K44" s="105"/>
    </row>
    <row r="45" spans="1:11" ht="22.5" customHeight="1" x14ac:dyDescent="0.15">
      <c r="C45" s="162"/>
      <c r="D45" s="226" t="str">
        <f t="shared" ref="D45:E47" si="10">D44</f>
        <v>Tue</v>
      </c>
      <c r="E45" s="207">
        <f t="shared" si="10"/>
        <v>44509</v>
      </c>
      <c r="F45" s="208"/>
      <c r="G45" s="209"/>
      <c r="H45" s="210"/>
      <c r="I45" s="209"/>
      <c r="J45" s="227"/>
      <c r="K45" s="105"/>
    </row>
    <row r="46" spans="1:11" ht="22.5" customHeight="1" x14ac:dyDescent="0.15">
      <c r="C46" s="162"/>
      <c r="D46" s="226" t="str">
        <f t="shared" si="10"/>
        <v>Tue</v>
      </c>
      <c r="E46" s="207">
        <f t="shared" si="10"/>
        <v>44509</v>
      </c>
      <c r="F46" s="208"/>
      <c r="G46" s="209"/>
      <c r="H46" s="210"/>
      <c r="I46" s="209"/>
      <c r="J46" s="227"/>
      <c r="K46" s="105"/>
    </row>
    <row r="47" spans="1:11" ht="22.5" customHeight="1" x14ac:dyDescent="0.15">
      <c r="C47" s="162"/>
      <c r="D47" s="226" t="str">
        <f t="shared" si="10"/>
        <v>Tue</v>
      </c>
      <c r="E47" s="207">
        <f t="shared" si="10"/>
        <v>44509</v>
      </c>
      <c r="F47" s="208"/>
      <c r="G47" s="209"/>
      <c r="H47" s="210"/>
      <c r="I47" s="209"/>
      <c r="J47" s="227"/>
      <c r="K47" s="105"/>
    </row>
    <row r="48" spans="1:11" ht="22.5" customHeight="1" x14ac:dyDescent="0.2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>
        <v>9006</v>
      </c>
      <c r="H48" s="242" t="s">
        <v>99</v>
      </c>
      <c r="I48" s="209" t="s">
        <v>85</v>
      </c>
      <c r="J48" s="227">
        <v>8</v>
      </c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7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7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7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7"/>
      <c r="K52" s="102"/>
    </row>
    <row r="53" spans="1:11" ht="22.5" customHeight="1" x14ac:dyDescent="0.2">
      <c r="A53" s="119">
        <f t="shared" si="0"/>
        <v>1</v>
      </c>
      <c r="B53" s="119">
        <f t="shared" si="1"/>
        <v>4</v>
      </c>
      <c r="C53" s="166"/>
      <c r="D53" s="226" t="str">
        <f t="shared" si="5"/>
        <v>Thu</v>
      </c>
      <c r="E53" s="207">
        <f>+E48+1</f>
        <v>44511</v>
      </c>
      <c r="F53" s="208"/>
      <c r="G53" s="150">
        <v>9006</v>
      </c>
      <c r="H53" s="242" t="s">
        <v>100</v>
      </c>
      <c r="I53" s="209" t="s">
        <v>85</v>
      </c>
      <c r="J53" s="227">
        <v>8</v>
      </c>
      <c r="K53" s="105"/>
    </row>
    <row r="54" spans="1:11" ht="22.5" customHeight="1" x14ac:dyDescent="0.15">
      <c r="C54" s="166"/>
      <c r="D54" s="226" t="str">
        <f>D53</f>
        <v>Thu</v>
      </c>
      <c r="E54" s="207">
        <f>E53</f>
        <v>44511</v>
      </c>
      <c r="F54" s="208"/>
      <c r="G54" s="209"/>
      <c r="H54" s="210"/>
      <c r="I54" s="209"/>
      <c r="J54" s="227"/>
      <c r="K54" s="105"/>
    </row>
    <row r="55" spans="1:11" ht="22.5" customHeight="1" x14ac:dyDescent="0.15">
      <c r="C55" s="166"/>
      <c r="D55" s="226" t="str">
        <f t="shared" ref="D55:E57" si="12">D54</f>
        <v>Thu</v>
      </c>
      <c r="E55" s="207">
        <f t="shared" si="12"/>
        <v>44511</v>
      </c>
      <c r="F55" s="208"/>
      <c r="G55" s="209"/>
      <c r="H55" s="210"/>
      <c r="I55" s="209"/>
      <c r="J55" s="227"/>
      <c r="K55" s="105"/>
    </row>
    <row r="56" spans="1:11" ht="22.5" customHeight="1" x14ac:dyDescent="0.15">
      <c r="C56" s="166"/>
      <c r="D56" s="226" t="str">
        <f t="shared" si="12"/>
        <v>Thu</v>
      </c>
      <c r="E56" s="207">
        <f t="shared" si="12"/>
        <v>44511</v>
      </c>
      <c r="F56" s="208"/>
      <c r="G56" s="209"/>
      <c r="H56" s="210"/>
      <c r="I56" s="209"/>
      <c r="J56" s="227"/>
      <c r="K56" s="105"/>
    </row>
    <row r="57" spans="1:11" ht="22.5" customHeight="1" x14ac:dyDescent="0.15">
      <c r="C57" s="166"/>
      <c r="D57" s="226" t="str">
        <f t="shared" si="12"/>
        <v>Thu</v>
      </c>
      <c r="E57" s="207">
        <f t="shared" si="12"/>
        <v>44511</v>
      </c>
      <c r="F57" s="208"/>
      <c r="G57" s="209"/>
      <c r="H57" s="210"/>
      <c r="I57" s="209"/>
      <c r="J57" s="227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>
        <v>9006</v>
      </c>
      <c r="H58" s="244" t="s">
        <v>101</v>
      </c>
      <c r="I58" s="209" t="s">
        <v>85</v>
      </c>
      <c r="J58" s="227">
        <v>8</v>
      </c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7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7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7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7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6" t="str">
        <f t="shared" si="5"/>
        <v>Sat</v>
      </c>
      <c r="E63" s="207">
        <f>+E58+1</f>
        <v>44513</v>
      </c>
      <c r="F63" s="208"/>
      <c r="G63" s="209"/>
      <c r="H63" s="210"/>
      <c r="I63" s="209"/>
      <c r="J63" s="227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6" t="str">
        <f t="shared" si="5"/>
        <v>Sun</v>
      </c>
      <c r="E64" s="207">
        <f>+E63+1</f>
        <v>44514</v>
      </c>
      <c r="F64" s="208"/>
      <c r="G64" s="209"/>
      <c r="H64" s="210"/>
      <c r="I64" s="209"/>
      <c r="J64" s="227"/>
      <c r="K64" s="105"/>
    </row>
    <row r="65" spans="1:11" ht="22.5" customHeight="1" x14ac:dyDescent="0.2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>
        <v>9006</v>
      </c>
      <c r="H65" s="242" t="s">
        <v>89</v>
      </c>
      <c r="I65" s="209" t="s">
        <v>85</v>
      </c>
      <c r="J65" s="187">
        <v>9</v>
      </c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7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7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7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7"/>
      <c r="K69" s="102"/>
    </row>
    <row r="70" spans="1:11" ht="22.5" customHeight="1" x14ac:dyDescent="0.2">
      <c r="A70" s="119">
        <f t="shared" si="0"/>
        <v>1</v>
      </c>
      <c r="B70" s="119">
        <f t="shared" si="1"/>
        <v>2</v>
      </c>
      <c r="C70" s="162"/>
      <c r="D70" s="226" t="str">
        <f t="shared" si="5"/>
        <v>Tue</v>
      </c>
      <c r="E70" s="207">
        <f>+E65+1</f>
        <v>44516</v>
      </c>
      <c r="F70" s="208"/>
      <c r="G70" s="150">
        <v>9006</v>
      </c>
      <c r="H70" s="242" t="s">
        <v>90</v>
      </c>
      <c r="I70" s="209" t="s">
        <v>85</v>
      </c>
      <c r="J70" s="227">
        <v>9</v>
      </c>
      <c r="K70" s="105"/>
    </row>
    <row r="71" spans="1:11" ht="22.5" customHeight="1" x14ac:dyDescent="0.15">
      <c r="C71" s="162"/>
      <c r="D71" s="226" t="str">
        <f>D70</f>
        <v>Tue</v>
      </c>
      <c r="E71" s="207">
        <f>E70</f>
        <v>44516</v>
      </c>
      <c r="F71" s="208"/>
      <c r="G71" s="209"/>
      <c r="H71" s="210"/>
      <c r="I71" s="209"/>
      <c r="J71" s="227"/>
      <c r="K71" s="105"/>
    </row>
    <row r="72" spans="1:11" ht="22.5" customHeight="1" x14ac:dyDescent="0.15">
      <c r="C72" s="162"/>
      <c r="D72" s="226" t="str">
        <f t="shared" ref="D72:E74" si="15">D71</f>
        <v>Tue</v>
      </c>
      <c r="E72" s="207">
        <f t="shared" si="15"/>
        <v>44516</v>
      </c>
      <c r="F72" s="208"/>
      <c r="G72" s="209"/>
      <c r="H72" s="210"/>
      <c r="I72" s="209"/>
      <c r="J72" s="227"/>
      <c r="K72" s="105"/>
    </row>
    <row r="73" spans="1:11" ht="22.5" customHeight="1" x14ac:dyDescent="0.15">
      <c r="C73" s="162"/>
      <c r="D73" s="226" t="str">
        <f t="shared" si="15"/>
        <v>Tue</v>
      </c>
      <c r="E73" s="207">
        <f t="shared" si="15"/>
        <v>44516</v>
      </c>
      <c r="F73" s="208"/>
      <c r="G73" s="209"/>
      <c r="H73" s="210"/>
      <c r="I73" s="209"/>
      <c r="J73" s="227"/>
      <c r="K73" s="105"/>
    </row>
    <row r="74" spans="1:11" ht="22.5" customHeight="1" x14ac:dyDescent="0.15">
      <c r="C74" s="162"/>
      <c r="D74" s="226" t="str">
        <f t="shared" si="15"/>
        <v>Tue</v>
      </c>
      <c r="E74" s="207">
        <f t="shared" si="15"/>
        <v>44516</v>
      </c>
      <c r="F74" s="208"/>
      <c r="G74" s="209"/>
      <c r="H74" s="210"/>
      <c r="I74" s="209"/>
      <c r="J74" s="227"/>
      <c r="K74" s="105"/>
    </row>
    <row r="75" spans="1:11" ht="22.5" customHeight="1" x14ac:dyDescent="0.2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>
        <v>9006</v>
      </c>
      <c r="H75" s="242" t="s">
        <v>93</v>
      </c>
      <c r="I75" s="209" t="s">
        <v>85</v>
      </c>
      <c r="J75" s="187">
        <v>3</v>
      </c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7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7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7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7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6" t="str">
        <f t="shared" si="5"/>
        <v>Thu</v>
      </c>
      <c r="E80" s="207">
        <f>+E75+1</f>
        <v>44518</v>
      </c>
      <c r="F80" s="208"/>
      <c r="G80" s="209"/>
      <c r="H80" s="210"/>
      <c r="I80" s="209"/>
      <c r="J80" s="227">
        <v>8</v>
      </c>
      <c r="K80" s="105"/>
    </row>
    <row r="81" spans="1:11" ht="22.5" customHeight="1" x14ac:dyDescent="0.15">
      <c r="C81" s="162"/>
      <c r="D81" s="226" t="str">
        <f>D80</f>
        <v>Thu</v>
      </c>
      <c r="E81" s="207">
        <f>E80</f>
        <v>44518</v>
      </c>
      <c r="F81" s="208"/>
      <c r="G81" s="209"/>
      <c r="H81" s="210"/>
      <c r="I81" s="209"/>
      <c r="J81" s="227"/>
      <c r="K81" s="105"/>
    </row>
    <row r="82" spans="1:11" ht="22.5" customHeight="1" x14ac:dyDescent="0.15">
      <c r="C82" s="162"/>
      <c r="D82" s="226" t="str">
        <f t="shared" ref="D82:E84" si="17">D81</f>
        <v>Thu</v>
      </c>
      <c r="E82" s="207">
        <f t="shared" si="17"/>
        <v>44518</v>
      </c>
      <c r="F82" s="208"/>
      <c r="G82" s="209"/>
      <c r="H82" s="210"/>
      <c r="I82" s="209"/>
      <c r="J82" s="227"/>
      <c r="K82" s="105"/>
    </row>
    <row r="83" spans="1:11" ht="22.5" customHeight="1" x14ac:dyDescent="0.15">
      <c r="C83" s="162"/>
      <c r="D83" s="226" t="str">
        <f t="shared" si="17"/>
        <v>Thu</v>
      </c>
      <c r="E83" s="207">
        <f t="shared" si="17"/>
        <v>44518</v>
      </c>
      <c r="F83" s="208"/>
      <c r="G83" s="209"/>
      <c r="H83" s="210"/>
      <c r="I83" s="209"/>
      <c r="J83" s="227"/>
      <c r="K83" s="105"/>
    </row>
    <row r="84" spans="1:11" ht="22.5" customHeight="1" x14ac:dyDescent="0.15">
      <c r="C84" s="162"/>
      <c r="D84" s="226" t="str">
        <f t="shared" si="17"/>
        <v>Thu</v>
      </c>
      <c r="E84" s="207">
        <f t="shared" si="17"/>
        <v>44518</v>
      </c>
      <c r="F84" s="208"/>
      <c r="G84" s="209"/>
      <c r="H84" s="210"/>
      <c r="I84" s="209"/>
      <c r="J84" s="227"/>
      <c r="K84" s="105"/>
    </row>
    <row r="85" spans="1:11" ht="22.5" customHeight="1" x14ac:dyDescent="0.2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>
        <v>9006</v>
      </c>
      <c r="H85" s="242" t="s">
        <v>94</v>
      </c>
      <c r="I85" s="209" t="s">
        <v>85</v>
      </c>
      <c r="J85" s="187">
        <v>4</v>
      </c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>
        <v>9006</v>
      </c>
      <c r="H86" s="158" t="s">
        <v>92</v>
      </c>
      <c r="I86" s="209" t="s">
        <v>85</v>
      </c>
      <c r="J86" s="187">
        <v>4</v>
      </c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7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7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7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6" t="str">
        <f t="shared" si="5"/>
        <v>Sat</v>
      </c>
      <c r="E90" s="207">
        <f>+E85+1</f>
        <v>44520</v>
      </c>
      <c r="F90" s="208"/>
      <c r="G90" s="209"/>
      <c r="H90" s="210"/>
      <c r="I90" s="209"/>
      <c r="J90" s="227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6" t="str">
        <f t="shared" si="5"/>
        <v>Sun</v>
      </c>
      <c r="E91" s="207">
        <f>+E90+1</f>
        <v>44521</v>
      </c>
      <c r="F91" s="208"/>
      <c r="G91" s="209"/>
      <c r="H91" s="210"/>
      <c r="I91" s="209"/>
      <c r="J91" s="227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>
        <v>9006</v>
      </c>
      <c r="H92" s="244" t="s">
        <v>96</v>
      </c>
      <c r="I92" s="209" t="s">
        <v>85</v>
      </c>
      <c r="J92" s="187">
        <v>8</v>
      </c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7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7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7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7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7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6" t="str">
        <f t="shared" si="5"/>
        <v>Tue</v>
      </c>
      <c r="E98" s="207">
        <f>+E92+1</f>
        <v>44523</v>
      </c>
      <c r="F98" s="208"/>
      <c r="G98" s="150">
        <v>9006</v>
      </c>
      <c r="H98" s="244" t="s">
        <v>96</v>
      </c>
      <c r="I98" s="209" t="s">
        <v>85</v>
      </c>
      <c r="J98" s="227">
        <v>8</v>
      </c>
      <c r="K98" s="105"/>
    </row>
    <row r="99" spans="1:11" ht="22.5" customHeight="1" x14ac:dyDescent="0.15">
      <c r="C99" s="162"/>
      <c r="D99" s="226" t="str">
        <f>D98</f>
        <v>Tue</v>
      </c>
      <c r="E99" s="207">
        <f>E98</f>
        <v>44523</v>
      </c>
      <c r="F99" s="208"/>
      <c r="G99" s="209"/>
      <c r="H99" s="228"/>
      <c r="I99" s="209"/>
      <c r="J99" s="227"/>
      <c r="K99" s="105"/>
    </row>
    <row r="100" spans="1:11" ht="22.5" customHeight="1" x14ac:dyDescent="0.15">
      <c r="C100" s="162"/>
      <c r="D100" s="226" t="str">
        <f t="shared" ref="D100:E102" si="20">D99</f>
        <v>Tue</v>
      </c>
      <c r="E100" s="207">
        <f t="shared" si="20"/>
        <v>44523</v>
      </c>
      <c r="F100" s="208"/>
      <c r="G100" s="209"/>
      <c r="H100" s="228"/>
      <c r="I100" s="209"/>
      <c r="J100" s="227"/>
      <c r="K100" s="105"/>
    </row>
    <row r="101" spans="1:11" ht="22.5" customHeight="1" x14ac:dyDescent="0.15">
      <c r="C101" s="162"/>
      <c r="D101" s="226" t="str">
        <f t="shared" si="20"/>
        <v>Tue</v>
      </c>
      <c r="E101" s="207">
        <f t="shared" si="20"/>
        <v>44523</v>
      </c>
      <c r="F101" s="208"/>
      <c r="G101" s="209"/>
      <c r="H101" s="228"/>
      <c r="I101" s="209"/>
      <c r="J101" s="227"/>
      <c r="K101" s="105"/>
    </row>
    <row r="102" spans="1:11" ht="22.5" customHeight="1" x14ac:dyDescent="0.15">
      <c r="C102" s="162"/>
      <c r="D102" s="226" t="str">
        <f t="shared" si="20"/>
        <v>Tue</v>
      </c>
      <c r="E102" s="207">
        <f t="shared" si="20"/>
        <v>44523</v>
      </c>
      <c r="F102" s="208"/>
      <c r="G102" s="209"/>
      <c r="H102" s="228"/>
      <c r="I102" s="209"/>
      <c r="J102" s="227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>
        <v>9006</v>
      </c>
      <c r="H103" s="244" t="s">
        <v>96</v>
      </c>
      <c r="I103" s="209" t="s">
        <v>85</v>
      </c>
      <c r="J103" s="187">
        <v>5</v>
      </c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>
        <v>9006</v>
      </c>
      <c r="H104" s="151" t="s">
        <v>103</v>
      </c>
      <c r="I104" s="209" t="s">
        <v>85</v>
      </c>
      <c r="J104" s="187">
        <v>3</v>
      </c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7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7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7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6" t="str">
        <f t="shared" si="5"/>
        <v>Thu</v>
      </c>
      <c r="E108" s="207">
        <f>+E103+1</f>
        <v>44525</v>
      </c>
      <c r="F108" s="208"/>
      <c r="G108" s="150">
        <v>9006</v>
      </c>
      <c r="H108" s="244" t="s">
        <v>96</v>
      </c>
      <c r="I108" s="209" t="s">
        <v>85</v>
      </c>
      <c r="J108" s="227">
        <v>5</v>
      </c>
      <c r="K108" s="105"/>
    </row>
    <row r="109" spans="1:11" ht="22.5" customHeight="1" x14ac:dyDescent="0.15">
      <c r="C109" s="162"/>
      <c r="D109" s="226" t="str">
        <f>D108</f>
        <v>Thu</v>
      </c>
      <c r="E109" s="207">
        <f>E108</f>
        <v>44525</v>
      </c>
      <c r="F109" s="208"/>
      <c r="G109" s="150">
        <v>9006</v>
      </c>
      <c r="H109" s="244" t="s">
        <v>102</v>
      </c>
      <c r="I109" s="209" t="s">
        <v>85</v>
      </c>
      <c r="J109" s="227">
        <v>3</v>
      </c>
      <c r="K109" s="105"/>
    </row>
    <row r="110" spans="1:11" ht="22.5" customHeight="1" x14ac:dyDescent="0.15">
      <c r="C110" s="162"/>
      <c r="D110" s="226" t="str">
        <f t="shared" ref="D110:E112" si="22">D109</f>
        <v>Thu</v>
      </c>
      <c r="E110" s="207">
        <f t="shared" si="22"/>
        <v>44525</v>
      </c>
      <c r="F110" s="208"/>
      <c r="G110" s="209"/>
      <c r="H110" s="210"/>
      <c r="I110" s="209"/>
      <c r="J110" s="227"/>
      <c r="K110" s="105"/>
    </row>
    <row r="111" spans="1:11" ht="22.5" customHeight="1" x14ac:dyDescent="0.15">
      <c r="C111" s="162"/>
      <c r="D111" s="226" t="str">
        <f t="shared" si="22"/>
        <v>Thu</v>
      </c>
      <c r="E111" s="207">
        <f t="shared" si="22"/>
        <v>44525</v>
      </c>
      <c r="F111" s="208"/>
      <c r="G111" s="209"/>
      <c r="H111" s="210"/>
      <c r="I111" s="209"/>
      <c r="J111" s="227"/>
      <c r="K111" s="105"/>
    </row>
    <row r="112" spans="1:11" ht="22.5" customHeight="1" x14ac:dyDescent="0.15">
      <c r="C112" s="162"/>
      <c r="D112" s="226" t="str">
        <f t="shared" si="22"/>
        <v>Thu</v>
      </c>
      <c r="E112" s="207">
        <f t="shared" si="22"/>
        <v>44525</v>
      </c>
      <c r="F112" s="208"/>
      <c r="G112" s="209"/>
      <c r="H112" s="210"/>
      <c r="I112" s="209"/>
      <c r="J112" s="227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>
        <v>9006</v>
      </c>
      <c r="H113" s="244" t="s">
        <v>96</v>
      </c>
      <c r="I113" s="209" t="s">
        <v>85</v>
      </c>
      <c r="J113" s="187">
        <v>8</v>
      </c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>
        <v>9006</v>
      </c>
      <c r="H114" s="244" t="s">
        <v>102</v>
      </c>
      <c r="I114" s="209" t="s">
        <v>85</v>
      </c>
      <c r="J114" s="187">
        <v>3</v>
      </c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7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7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7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6" t="str">
        <f t="shared" si="5"/>
        <v>Sat</v>
      </c>
      <c r="E118" s="207">
        <f>+E113+1</f>
        <v>44527</v>
      </c>
      <c r="F118" s="208"/>
      <c r="G118" s="209"/>
      <c r="H118" s="210"/>
      <c r="I118" s="209"/>
      <c r="J118" s="227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6" t="str">
        <f t="shared" si="5"/>
        <v>Sun</v>
      </c>
      <c r="E119" s="207">
        <f>+E118+1</f>
        <v>44528</v>
      </c>
      <c r="F119" s="208"/>
      <c r="G119" s="209"/>
      <c r="H119" s="232"/>
      <c r="I119" s="209"/>
      <c r="J119" s="227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>
        <v>9006</v>
      </c>
      <c r="H120" s="244" t="s">
        <v>96</v>
      </c>
      <c r="I120" s="150" t="s">
        <v>85</v>
      </c>
      <c r="J120" s="187">
        <v>6</v>
      </c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>
        <v>9006</v>
      </c>
      <c r="H121" s="244" t="s">
        <v>102</v>
      </c>
      <c r="I121" s="150" t="s">
        <v>85</v>
      </c>
      <c r="J121" s="187">
        <v>2</v>
      </c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7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7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7"/>
      <c r="K124" s="102"/>
    </row>
    <row r="125" spans="1:11" ht="22.5" customHeight="1" x14ac:dyDescent="0.2">
      <c r="A125" s="119">
        <f t="shared" si="0"/>
        <v>1</v>
      </c>
      <c r="B125" s="119">
        <v>2</v>
      </c>
      <c r="C125" s="162"/>
      <c r="D125" s="226" t="str">
        <f>IF(B125=1,"Mo",IF(B125=2,"Tue",IF(B125=3,"Wed",IF(B125=4,"Thu",IF(B125=5,"Fri",IF(B125=6,"Sat",IF(B125=7,"Sun","")))))))</f>
        <v>Tue</v>
      </c>
      <c r="E125" s="207">
        <f>IF(MONTH(E120+1)&gt;MONTH(E120),"",E120+1)</f>
        <v>44530</v>
      </c>
      <c r="F125" s="208"/>
      <c r="G125" s="209">
        <v>9006</v>
      </c>
      <c r="H125" s="242" t="s">
        <v>95</v>
      </c>
      <c r="I125" s="209" t="s">
        <v>85</v>
      </c>
      <c r="J125" s="227">
        <v>5</v>
      </c>
      <c r="K125" s="105"/>
    </row>
    <row r="126" spans="1:11" ht="22.5" customHeight="1" x14ac:dyDescent="0.15">
      <c r="C126" s="162"/>
      <c r="D126" s="233" t="str">
        <f>D125</f>
        <v>Tue</v>
      </c>
      <c r="E126" s="234">
        <f>E125</f>
        <v>44530</v>
      </c>
      <c r="F126" s="235"/>
      <c r="G126" s="209">
        <v>9006</v>
      </c>
      <c r="H126" s="245" t="s">
        <v>96</v>
      </c>
      <c r="I126" s="209" t="s">
        <v>85</v>
      </c>
      <c r="J126" s="238">
        <v>4</v>
      </c>
      <c r="K126" s="105"/>
    </row>
    <row r="127" spans="1:11" ht="22.5" customHeight="1" x14ac:dyDescent="0.15">
      <c r="C127" s="162"/>
      <c r="D127" s="233" t="str">
        <f t="shared" ref="D127:E129" si="25">D126</f>
        <v>Tue</v>
      </c>
      <c r="E127" s="234">
        <f t="shared" si="25"/>
        <v>44530</v>
      </c>
      <c r="F127" s="235"/>
      <c r="G127" s="236"/>
      <c r="H127" s="237"/>
      <c r="I127" s="236"/>
      <c r="J127" s="238"/>
      <c r="K127" s="105"/>
    </row>
    <row r="128" spans="1:11" ht="22.5" customHeight="1" x14ac:dyDescent="0.15">
      <c r="C128" s="162"/>
      <c r="D128" s="233" t="str">
        <f t="shared" si="25"/>
        <v>Tue</v>
      </c>
      <c r="E128" s="234">
        <f t="shared" si="25"/>
        <v>44530</v>
      </c>
      <c r="F128" s="235"/>
      <c r="G128" s="236"/>
      <c r="H128" s="237"/>
      <c r="I128" s="236"/>
      <c r="J128" s="238"/>
      <c r="K128" s="105"/>
    </row>
    <row r="129" spans="1:11" ht="22.5" customHeight="1" thickBot="1" x14ac:dyDescent="0.2">
      <c r="C129" s="162"/>
      <c r="D129" s="239" t="str">
        <f t="shared" si="25"/>
        <v>Tue</v>
      </c>
      <c r="E129" s="213">
        <f t="shared" si="25"/>
        <v>44530</v>
      </c>
      <c r="F129" s="214"/>
      <c r="G129" s="215"/>
      <c r="H129" s="240"/>
      <c r="I129" s="215"/>
      <c r="J129" s="241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4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213" priority="191" stopIfTrue="1">
      <formula>IF($A11=1,B11,)</formula>
    </cfRule>
    <cfRule type="expression" dxfId="212" priority="192" stopIfTrue="1">
      <formula>IF($A11="",B11,)</formula>
    </cfRule>
  </conditionalFormatting>
  <conditionalFormatting sqref="E11:E15">
    <cfRule type="expression" dxfId="211" priority="193" stopIfTrue="1">
      <formula>IF($A11="",B11,"")</formula>
    </cfRule>
  </conditionalFormatting>
  <conditionalFormatting sqref="E26:E124">
    <cfRule type="expression" dxfId="210" priority="194" stopIfTrue="1">
      <formula>IF($A26&lt;&gt;1,B26,"")</formula>
    </cfRule>
  </conditionalFormatting>
  <conditionalFormatting sqref="D11:D15 D26:D124">
    <cfRule type="expression" dxfId="209" priority="195" stopIfTrue="1">
      <formula>IF($A11="",B11,)</formula>
    </cfRule>
  </conditionalFormatting>
  <conditionalFormatting sqref="G90:G91 G11:G20 G26:G31 G33:G37 G39:G42 G44:G47 G49:G52 G54:G57 G59:G84 G99:G102 G105:G107 G110:G112 G115:G119 G93:G97">
    <cfRule type="expression" dxfId="208" priority="196" stopIfTrue="1">
      <formula>#REF!="Freelancer"</formula>
    </cfRule>
    <cfRule type="expression" dxfId="207" priority="197" stopIfTrue="1">
      <formula>#REF!="DTC Int. Staff"</formula>
    </cfRule>
  </conditionalFormatting>
  <conditionalFormatting sqref="G119 G26:G30 G37 G91 G64:G84 G39:G42 G44:G47 G49:G52 G54:G57 G99:G102 G105:G107 G110:G112 G93:G97">
    <cfRule type="expression" dxfId="206" priority="189" stopIfTrue="1">
      <formula>$F$5="Freelancer"</formula>
    </cfRule>
    <cfRule type="expression" dxfId="205" priority="190" stopIfTrue="1">
      <formula>$F$5="DTC Int. Staff"</formula>
    </cfRule>
  </conditionalFormatting>
  <conditionalFormatting sqref="G16:G20">
    <cfRule type="expression" dxfId="204" priority="187" stopIfTrue="1">
      <formula>#REF!="Freelancer"</formula>
    </cfRule>
    <cfRule type="expression" dxfId="203" priority="188" stopIfTrue="1">
      <formula>#REF!="DTC Int. Staff"</formula>
    </cfRule>
  </conditionalFormatting>
  <conditionalFormatting sqref="G16:G20">
    <cfRule type="expression" dxfId="202" priority="185" stopIfTrue="1">
      <formula>$F$5="Freelancer"</formula>
    </cfRule>
    <cfRule type="expression" dxfId="201" priority="186" stopIfTrue="1">
      <formula>$F$5="DTC Int. Staff"</formula>
    </cfRule>
  </conditionalFormatting>
  <conditionalFormatting sqref="G22:G25">
    <cfRule type="expression" dxfId="200" priority="183" stopIfTrue="1">
      <formula>#REF!="Freelancer"</formula>
    </cfRule>
    <cfRule type="expression" dxfId="199" priority="184" stopIfTrue="1">
      <formula>#REF!="DTC Int. Staff"</formula>
    </cfRule>
  </conditionalFormatting>
  <conditionalFormatting sqref="G22:G25">
    <cfRule type="expression" dxfId="198" priority="181" stopIfTrue="1">
      <formula>$F$5="Freelancer"</formula>
    </cfRule>
    <cfRule type="expression" dxfId="197" priority="182" stopIfTrue="1">
      <formula>$F$5="DTC Int. Staff"</formula>
    </cfRule>
  </conditionalFormatting>
  <conditionalFormatting sqref="C125:C129">
    <cfRule type="expression" dxfId="196" priority="178" stopIfTrue="1">
      <formula>IF($A125=1,B125,)</formula>
    </cfRule>
    <cfRule type="expression" dxfId="195" priority="179" stopIfTrue="1">
      <formula>IF($A125="",B125,)</formula>
    </cfRule>
  </conditionalFormatting>
  <conditionalFormatting sqref="D125:D129">
    <cfRule type="expression" dxfId="194" priority="180" stopIfTrue="1">
      <formula>IF($A125="",B125,)</formula>
    </cfRule>
  </conditionalFormatting>
  <conditionalFormatting sqref="E125:E129">
    <cfRule type="expression" dxfId="193" priority="177" stopIfTrue="1">
      <formula>IF($A125&lt;&gt;1,B125,"")</formula>
    </cfRule>
  </conditionalFormatting>
  <conditionalFormatting sqref="G63">
    <cfRule type="expression" dxfId="192" priority="175" stopIfTrue="1">
      <formula>$F$5="Freelancer"</formula>
    </cfRule>
    <cfRule type="expression" dxfId="191" priority="176" stopIfTrue="1">
      <formula>$F$5="DTC Int. Staff"</formula>
    </cfRule>
  </conditionalFormatting>
  <conditionalFormatting sqref="G87:G89">
    <cfRule type="expression" dxfId="190" priority="173" stopIfTrue="1">
      <formula>#REF!="Freelancer"</formula>
    </cfRule>
    <cfRule type="expression" dxfId="189" priority="174" stopIfTrue="1">
      <formula>#REF!="DTC Int. Staff"</formula>
    </cfRule>
  </conditionalFormatting>
  <conditionalFormatting sqref="G87:G89">
    <cfRule type="expression" dxfId="188" priority="171" stopIfTrue="1">
      <formula>$F$5="Freelancer"</formula>
    </cfRule>
    <cfRule type="expression" dxfId="187" priority="172" stopIfTrue="1">
      <formula>$F$5="DTC Int. Staff"</formula>
    </cfRule>
  </conditionalFormatting>
  <conditionalFormatting sqref="E17:E20">
    <cfRule type="expression" dxfId="186" priority="169" stopIfTrue="1">
      <formula>IF($A17="",B17,"")</formula>
    </cfRule>
  </conditionalFormatting>
  <conditionalFormatting sqref="D17:D20">
    <cfRule type="expression" dxfId="185" priority="170" stopIfTrue="1">
      <formula>IF($A17="",B17,)</formula>
    </cfRule>
  </conditionalFormatting>
  <conditionalFormatting sqref="E22:E25">
    <cfRule type="expression" dxfId="184" priority="167" stopIfTrue="1">
      <formula>IF($A22="",B22,"")</formula>
    </cfRule>
  </conditionalFormatting>
  <conditionalFormatting sqref="D22:D25">
    <cfRule type="expression" dxfId="183" priority="168" stopIfTrue="1">
      <formula>IF($A22="",B22,)</formula>
    </cfRule>
  </conditionalFormatting>
  <conditionalFormatting sqref="G31">
    <cfRule type="expression" dxfId="182" priority="165" stopIfTrue="1">
      <formula>#REF!="Freelancer"</formula>
    </cfRule>
    <cfRule type="expression" dxfId="181" priority="166" stopIfTrue="1">
      <formula>#REF!="DTC Int. Staff"</formula>
    </cfRule>
  </conditionalFormatting>
  <conditionalFormatting sqref="G31">
    <cfRule type="expression" dxfId="180" priority="163" stopIfTrue="1">
      <formula>$F$5="Freelancer"</formula>
    </cfRule>
    <cfRule type="expression" dxfId="179" priority="164" stopIfTrue="1">
      <formula>$F$5="DTC Int. Staff"</formula>
    </cfRule>
  </conditionalFormatting>
  <conditionalFormatting sqref="G26">
    <cfRule type="expression" dxfId="178" priority="161" stopIfTrue="1">
      <formula>#REF!="Freelancer"</formula>
    </cfRule>
    <cfRule type="expression" dxfId="177" priority="162" stopIfTrue="1">
      <formula>#REF!="DTC Int. Staff"</formula>
    </cfRule>
  </conditionalFormatting>
  <conditionalFormatting sqref="G26">
    <cfRule type="expression" dxfId="176" priority="159" stopIfTrue="1">
      <formula>$F$5="Freelancer"</formula>
    </cfRule>
    <cfRule type="expression" dxfId="175" priority="160" stopIfTrue="1">
      <formula>$F$5="DTC Int. Staff"</formula>
    </cfRule>
  </conditionalFormatting>
  <conditionalFormatting sqref="G65">
    <cfRule type="expression" dxfId="174" priority="157" stopIfTrue="1">
      <formula>#REF!="Freelancer"</formula>
    </cfRule>
    <cfRule type="expression" dxfId="173" priority="158" stopIfTrue="1">
      <formula>#REF!="DTC Int. Staff"</formula>
    </cfRule>
  </conditionalFormatting>
  <conditionalFormatting sqref="G65">
    <cfRule type="expression" dxfId="172" priority="155" stopIfTrue="1">
      <formula>$F$5="Freelancer"</formula>
    </cfRule>
    <cfRule type="expression" dxfId="171" priority="156" stopIfTrue="1">
      <formula>$F$5="DTC Int. Staff"</formula>
    </cfRule>
  </conditionalFormatting>
  <conditionalFormatting sqref="G70">
    <cfRule type="expression" dxfId="170" priority="153" stopIfTrue="1">
      <formula>#REF!="Freelancer"</formula>
    </cfRule>
    <cfRule type="expression" dxfId="169" priority="154" stopIfTrue="1">
      <formula>#REF!="DTC Int. Staff"</formula>
    </cfRule>
  </conditionalFormatting>
  <conditionalFormatting sqref="G70">
    <cfRule type="expression" dxfId="168" priority="151" stopIfTrue="1">
      <formula>$F$5="Freelancer"</formula>
    </cfRule>
    <cfRule type="expression" dxfId="167" priority="152" stopIfTrue="1">
      <formula>$F$5="DTC Int. Staff"</formula>
    </cfRule>
  </conditionalFormatting>
  <conditionalFormatting sqref="G32">
    <cfRule type="expression" dxfId="166" priority="149" stopIfTrue="1">
      <formula>#REF!="Freelancer"</formula>
    </cfRule>
    <cfRule type="expression" dxfId="165" priority="150" stopIfTrue="1">
      <formula>#REF!="DTC Int. Staff"</formula>
    </cfRule>
  </conditionalFormatting>
  <conditionalFormatting sqref="G75">
    <cfRule type="expression" dxfId="164" priority="147" stopIfTrue="1">
      <formula>#REF!="Freelancer"</formula>
    </cfRule>
    <cfRule type="expression" dxfId="163" priority="148" stopIfTrue="1">
      <formula>#REF!="DTC Int. Staff"</formula>
    </cfRule>
  </conditionalFormatting>
  <conditionalFormatting sqref="G75">
    <cfRule type="expression" dxfId="162" priority="145" stopIfTrue="1">
      <formula>$F$5="Freelancer"</formula>
    </cfRule>
    <cfRule type="expression" dxfId="161" priority="146" stopIfTrue="1">
      <formula>$F$5="DTC Int. Staff"</formula>
    </cfRule>
  </conditionalFormatting>
  <conditionalFormatting sqref="G85">
    <cfRule type="expression" dxfId="160" priority="143" stopIfTrue="1">
      <formula>#REF!="Freelancer"</formula>
    </cfRule>
    <cfRule type="expression" dxfId="159" priority="144" stopIfTrue="1">
      <formula>#REF!="DTC Int. Staff"</formula>
    </cfRule>
  </conditionalFormatting>
  <conditionalFormatting sqref="G85">
    <cfRule type="expression" dxfId="158" priority="141" stopIfTrue="1">
      <formula>$F$5="Freelancer"</formula>
    </cfRule>
    <cfRule type="expression" dxfId="157" priority="142" stopIfTrue="1">
      <formula>$F$5="DTC Int. Staff"</formula>
    </cfRule>
  </conditionalFormatting>
  <conditionalFormatting sqref="G85">
    <cfRule type="expression" dxfId="156" priority="139" stopIfTrue="1">
      <formula>#REF!="Freelancer"</formula>
    </cfRule>
    <cfRule type="expression" dxfId="155" priority="140" stopIfTrue="1">
      <formula>#REF!="DTC Int. Staff"</formula>
    </cfRule>
  </conditionalFormatting>
  <conditionalFormatting sqref="G85">
    <cfRule type="expression" dxfId="154" priority="137" stopIfTrue="1">
      <formula>$F$5="Freelancer"</formula>
    </cfRule>
    <cfRule type="expression" dxfId="153" priority="138" stopIfTrue="1">
      <formula>$F$5="DTC Int. Staff"</formula>
    </cfRule>
  </conditionalFormatting>
  <conditionalFormatting sqref="G86">
    <cfRule type="expression" dxfId="152" priority="135" stopIfTrue="1">
      <formula>#REF!="Freelancer"</formula>
    </cfRule>
    <cfRule type="expression" dxfId="151" priority="136" stopIfTrue="1">
      <formula>#REF!="DTC Int. Staff"</formula>
    </cfRule>
  </conditionalFormatting>
  <conditionalFormatting sqref="G86">
    <cfRule type="expression" dxfId="150" priority="133" stopIfTrue="1">
      <formula>$F$5="Freelancer"</formula>
    </cfRule>
    <cfRule type="expression" dxfId="149" priority="134" stopIfTrue="1">
      <formula>$F$5="DTC Int. Staff"</formula>
    </cfRule>
  </conditionalFormatting>
  <conditionalFormatting sqref="G86">
    <cfRule type="expression" dxfId="148" priority="131" stopIfTrue="1">
      <formula>#REF!="Freelancer"</formula>
    </cfRule>
    <cfRule type="expression" dxfId="147" priority="132" stopIfTrue="1">
      <formula>#REF!="DTC Int. Staff"</formula>
    </cfRule>
  </conditionalFormatting>
  <conditionalFormatting sqref="G86">
    <cfRule type="expression" dxfId="146" priority="129" stopIfTrue="1">
      <formula>$F$5="Freelancer"</formula>
    </cfRule>
    <cfRule type="expression" dxfId="145" priority="130" stopIfTrue="1">
      <formula>$F$5="DTC Int. Staff"</formula>
    </cfRule>
  </conditionalFormatting>
  <conditionalFormatting sqref="G38">
    <cfRule type="expression" dxfId="144" priority="127" stopIfTrue="1">
      <formula>#REF!="Freelancer"</formula>
    </cfRule>
    <cfRule type="expression" dxfId="143" priority="128" stopIfTrue="1">
      <formula>#REF!="DTC Int. Staff"</formula>
    </cfRule>
  </conditionalFormatting>
  <conditionalFormatting sqref="G38">
    <cfRule type="expression" dxfId="142" priority="125" stopIfTrue="1">
      <formula>$F$5="Freelancer"</formula>
    </cfRule>
    <cfRule type="expression" dxfId="141" priority="126" stopIfTrue="1">
      <formula>$F$5="DTC Int. Staff"</formula>
    </cfRule>
  </conditionalFormatting>
  <conditionalFormatting sqref="G38">
    <cfRule type="expression" dxfId="140" priority="123" stopIfTrue="1">
      <formula>#REF!="Freelancer"</formula>
    </cfRule>
    <cfRule type="expression" dxfId="139" priority="124" stopIfTrue="1">
      <formula>#REF!="DTC Int. Staff"</formula>
    </cfRule>
  </conditionalFormatting>
  <conditionalFormatting sqref="G38">
    <cfRule type="expression" dxfId="138" priority="121" stopIfTrue="1">
      <formula>$F$5="Freelancer"</formula>
    </cfRule>
    <cfRule type="expression" dxfId="137" priority="122" stopIfTrue="1">
      <formula>$F$5="DTC Int. Staff"</formula>
    </cfRule>
  </conditionalFormatting>
  <conditionalFormatting sqref="G43">
    <cfRule type="expression" dxfId="136" priority="119" stopIfTrue="1">
      <formula>#REF!="Freelancer"</formula>
    </cfRule>
    <cfRule type="expression" dxfId="135" priority="120" stopIfTrue="1">
      <formula>#REF!="DTC Int. Staff"</formula>
    </cfRule>
  </conditionalFormatting>
  <conditionalFormatting sqref="G43">
    <cfRule type="expression" dxfId="134" priority="117" stopIfTrue="1">
      <formula>$F$5="Freelancer"</formula>
    </cfRule>
    <cfRule type="expression" dxfId="133" priority="118" stopIfTrue="1">
      <formula>$F$5="DTC Int. Staff"</formula>
    </cfRule>
  </conditionalFormatting>
  <conditionalFormatting sqref="G43">
    <cfRule type="expression" dxfId="132" priority="115" stopIfTrue="1">
      <formula>#REF!="Freelancer"</formula>
    </cfRule>
    <cfRule type="expression" dxfId="131" priority="116" stopIfTrue="1">
      <formula>#REF!="DTC Int. Staff"</formula>
    </cfRule>
  </conditionalFormatting>
  <conditionalFormatting sqref="G43">
    <cfRule type="expression" dxfId="130" priority="113" stopIfTrue="1">
      <formula>$F$5="Freelancer"</formula>
    </cfRule>
    <cfRule type="expression" dxfId="129" priority="114" stopIfTrue="1">
      <formula>$F$5="DTC Int. Staff"</formula>
    </cfRule>
  </conditionalFormatting>
  <conditionalFormatting sqref="G48">
    <cfRule type="expression" dxfId="128" priority="111" stopIfTrue="1">
      <formula>#REF!="Freelancer"</formula>
    </cfRule>
    <cfRule type="expression" dxfId="127" priority="112" stopIfTrue="1">
      <formula>#REF!="DTC Int. Staff"</formula>
    </cfRule>
  </conditionalFormatting>
  <conditionalFormatting sqref="G48">
    <cfRule type="expression" dxfId="126" priority="109" stopIfTrue="1">
      <formula>$F$5="Freelancer"</formula>
    </cfRule>
    <cfRule type="expression" dxfId="125" priority="110" stopIfTrue="1">
      <formula>$F$5="DTC Int. Staff"</formula>
    </cfRule>
  </conditionalFormatting>
  <conditionalFormatting sqref="G48">
    <cfRule type="expression" dxfId="124" priority="107" stopIfTrue="1">
      <formula>#REF!="Freelancer"</formula>
    </cfRule>
    <cfRule type="expression" dxfId="123" priority="108" stopIfTrue="1">
      <formula>#REF!="DTC Int. Staff"</formula>
    </cfRule>
  </conditionalFormatting>
  <conditionalFormatting sqref="G48">
    <cfRule type="expression" dxfId="122" priority="105" stopIfTrue="1">
      <formula>$F$5="Freelancer"</formula>
    </cfRule>
    <cfRule type="expression" dxfId="121" priority="106" stopIfTrue="1">
      <formula>$F$5="DTC Int. Staff"</formula>
    </cfRule>
  </conditionalFormatting>
  <conditionalFormatting sqref="G53">
    <cfRule type="expression" dxfId="120" priority="103" stopIfTrue="1">
      <formula>#REF!="Freelancer"</formula>
    </cfRule>
    <cfRule type="expression" dxfId="119" priority="104" stopIfTrue="1">
      <formula>#REF!="DTC Int. Staff"</formula>
    </cfRule>
  </conditionalFormatting>
  <conditionalFormatting sqref="G53">
    <cfRule type="expression" dxfId="118" priority="101" stopIfTrue="1">
      <formula>$F$5="Freelancer"</formula>
    </cfRule>
    <cfRule type="expression" dxfId="117" priority="102" stopIfTrue="1">
      <formula>$F$5="DTC Int. Staff"</formula>
    </cfRule>
  </conditionalFormatting>
  <conditionalFormatting sqref="G53">
    <cfRule type="expression" dxfId="116" priority="99" stopIfTrue="1">
      <formula>#REF!="Freelancer"</formula>
    </cfRule>
    <cfRule type="expression" dxfId="115" priority="100" stopIfTrue="1">
      <formula>#REF!="DTC Int. Staff"</formula>
    </cfRule>
  </conditionalFormatting>
  <conditionalFormatting sqref="G53">
    <cfRule type="expression" dxfId="114" priority="97" stopIfTrue="1">
      <formula>$F$5="Freelancer"</formula>
    </cfRule>
    <cfRule type="expression" dxfId="113" priority="98" stopIfTrue="1">
      <formula>$F$5="DTC Int. Staff"</formula>
    </cfRule>
  </conditionalFormatting>
  <conditionalFormatting sqref="G58">
    <cfRule type="expression" dxfId="112" priority="95" stopIfTrue="1">
      <formula>#REF!="Freelancer"</formula>
    </cfRule>
    <cfRule type="expression" dxfId="111" priority="96" stopIfTrue="1">
      <formula>#REF!="DTC Int. Staff"</formula>
    </cfRule>
  </conditionalFormatting>
  <conditionalFormatting sqref="G58">
    <cfRule type="expression" dxfId="110" priority="93" stopIfTrue="1">
      <formula>$F$5="Freelancer"</formula>
    </cfRule>
    <cfRule type="expression" dxfId="109" priority="94" stopIfTrue="1">
      <formula>$F$5="DTC Int. Staff"</formula>
    </cfRule>
  </conditionalFormatting>
  <conditionalFormatting sqref="G58">
    <cfRule type="expression" dxfId="108" priority="91" stopIfTrue="1">
      <formula>#REF!="Freelancer"</formula>
    </cfRule>
    <cfRule type="expression" dxfId="107" priority="92" stopIfTrue="1">
      <formula>#REF!="DTC Int. Staff"</formula>
    </cfRule>
  </conditionalFormatting>
  <conditionalFormatting sqref="G58">
    <cfRule type="expression" dxfId="106" priority="89" stopIfTrue="1">
      <formula>$F$5="Freelancer"</formula>
    </cfRule>
    <cfRule type="expression" dxfId="105" priority="90" stopIfTrue="1">
      <formula>$F$5="DTC Int. Staff"</formula>
    </cfRule>
  </conditionalFormatting>
  <conditionalFormatting sqref="G21">
    <cfRule type="expression" dxfId="104" priority="87" stopIfTrue="1">
      <formula>#REF!="Freelancer"</formula>
    </cfRule>
    <cfRule type="expression" dxfId="103" priority="88" stopIfTrue="1">
      <formula>#REF!="DTC Int. Staff"</formula>
    </cfRule>
  </conditionalFormatting>
  <conditionalFormatting sqref="G21">
    <cfRule type="expression" dxfId="102" priority="85" stopIfTrue="1">
      <formula>$F$5="Freelancer"</formula>
    </cfRule>
    <cfRule type="expression" dxfId="101" priority="86" stopIfTrue="1">
      <formula>$F$5="DTC Int. Staff"</formula>
    </cfRule>
  </conditionalFormatting>
  <conditionalFormatting sqref="G21">
    <cfRule type="expression" dxfId="100" priority="83" stopIfTrue="1">
      <formula>#REF!="Freelancer"</formula>
    </cfRule>
    <cfRule type="expression" dxfId="99" priority="84" stopIfTrue="1">
      <formula>#REF!="DTC Int. Staff"</formula>
    </cfRule>
  </conditionalFormatting>
  <conditionalFormatting sqref="G21">
    <cfRule type="expression" dxfId="98" priority="81" stopIfTrue="1">
      <formula>$F$5="Freelancer"</formula>
    </cfRule>
    <cfRule type="expression" dxfId="97" priority="82" stopIfTrue="1">
      <formula>$F$5="DTC Int. Staff"</formula>
    </cfRule>
  </conditionalFormatting>
  <conditionalFormatting sqref="G98">
    <cfRule type="expression" dxfId="96" priority="79" stopIfTrue="1">
      <formula>#REF!="Freelancer"</formula>
    </cfRule>
    <cfRule type="expression" dxfId="95" priority="80" stopIfTrue="1">
      <formula>#REF!="DTC Int. Staff"</formula>
    </cfRule>
  </conditionalFormatting>
  <conditionalFormatting sqref="G98">
    <cfRule type="expression" dxfId="94" priority="77" stopIfTrue="1">
      <formula>$F$5="Freelancer"</formula>
    </cfRule>
    <cfRule type="expression" dxfId="93" priority="78" stopIfTrue="1">
      <formula>$F$5="DTC Int. Staff"</formula>
    </cfRule>
  </conditionalFormatting>
  <conditionalFormatting sqref="G98">
    <cfRule type="expression" dxfId="92" priority="75" stopIfTrue="1">
      <formula>#REF!="Freelancer"</formula>
    </cfRule>
    <cfRule type="expression" dxfId="91" priority="76" stopIfTrue="1">
      <formula>#REF!="DTC Int. Staff"</formula>
    </cfRule>
  </conditionalFormatting>
  <conditionalFormatting sqref="G98">
    <cfRule type="expression" dxfId="90" priority="73" stopIfTrue="1">
      <formula>$F$5="Freelancer"</formula>
    </cfRule>
    <cfRule type="expression" dxfId="89" priority="74" stopIfTrue="1">
      <formula>$F$5="DTC Int. Staff"</formula>
    </cfRule>
  </conditionalFormatting>
  <conditionalFormatting sqref="G103">
    <cfRule type="expression" dxfId="88" priority="71" stopIfTrue="1">
      <formula>#REF!="Freelancer"</formula>
    </cfRule>
    <cfRule type="expression" dxfId="87" priority="72" stopIfTrue="1">
      <formula>#REF!="DTC Int. Staff"</formula>
    </cfRule>
  </conditionalFormatting>
  <conditionalFormatting sqref="G103">
    <cfRule type="expression" dxfId="86" priority="69" stopIfTrue="1">
      <formula>$F$5="Freelancer"</formula>
    </cfRule>
    <cfRule type="expression" dxfId="85" priority="70" stopIfTrue="1">
      <formula>$F$5="DTC Int. Staff"</formula>
    </cfRule>
  </conditionalFormatting>
  <conditionalFormatting sqref="G103">
    <cfRule type="expression" dxfId="84" priority="67" stopIfTrue="1">
      <formula>#REF!="Freelancer"</formula>
    </cfRule>
    <cfRule type="expression" dxfId="83" priority="68" stopIfTrue="1">
      <formula>#REF!="DTC Int. Staff"</formula>
    </cfRule>
  </conditionalFormatting>
  <conditionalFormatting sqref="G103">
    <cfRule type="expression" dxfId="82" priority="65" stopIfTrue="1">
      <formula>$F$5="Freelancer"</formula>
    </cfRule>
    <cfRule type="expression" dxfId="81" priority="66" stopIfTrue="1">
      <formula>$F$5="DTC Int. Staff"</formula>
    </cfRule>
  </conditionalFormatting>
  <conditionalFormatting sqref="G108">
    <cfRule type="expression" dxfId="80" priority="63" stopIfTrue="1">
      <formula>#REF!="Freelancer"</formula>
    </cfRule>
    <cfRule type="expression" dxfId="79" priority="64" stopIfTrue="1">
      <formula>#REF!="DTC Int. Staff"</formula>
    </cfRule>
  </conditionalFormatting>
  <conditionalFormatting sqref="G108">
    <cfRule type="expression" dxfId="78" priority="61" stopIfTrue="1">
      <formula>$F$5="Freelancer"</formula>
    </cfRule>
    <cfRule type="expression" dxfId="77" priority="62" stopIfTrue="1">
      <formula>$F$5="DTC Int. Staff"</formula>
    </cfRule>
  </conditionalFormatting>
  <conditionalFormatting sqref="G108">
    <cfRule type="expression" dxfId="76" priority="59" stopIfTrue="1">
      <formula>#REF!="Freelancer"</formula>
    </cfRule>
    <cfRule type="expression" dxfId="75" priority="60" stopIfTrue="1">
      <formula>#REF!="DTC Int. Staff"</formula>
    </cfRule>
  </conditionalFormatting>
  <conditionalFormatting sqref="G108">
    <cfRule type="expression" dxfId="74" priority="57" stopIfTrue="1">
      <formula>$F$5="Freelancer"</formula>
    </cfRule>
    <cfRule type="expression" dxfId="73" priority="58" stopIfTrue="1">
      <formula>$F$5="DTC Int. Staff"</formula>
    </cfRule>
  </conditionalFormatting>
  <conditionalFormatting sqref="G113">
    <cfRule type="expression" dxfId="72" priority="55" stopIfTrue="1">
      <formula>#REF!="Freelancer"</formula>
    </cfRule>
    <cfRule type="expression" dxfId="71" priority="56" stopIfTrue="1">
      <formula>#REF!="DTC Int. Staff"</formula>
    </cfRule>
  </conditionalFormatting>
  <conditionalFormatting sqref="G113">
    <cfRule type="expression" dxfId="70" priority="53" stopIfTrue="1">
      <formula>$F$5="Freelancer"</formula>
    </cfRule>
    <cfRule type="expression" dxfId="69" priority="54" stopIfTrue="1">
      <formula>$F$5="DTC Int. Staff"</formula>
    </cfRule>
  </conditionalFormatting>
  <conditionalFormatting sqref="G113">
    <cfRule type="expression" dxfId="68" priority="51" stopIfTrue="1">
      <formula>#REF!="Freelancer"</formula>
    </cfRule>
    <cfRule type="expression" dxfId="67" priority="52" stopIfTrue="1">
      <formula>#REF!="DTC Int. Staff"</formula>
    </cfRule>
  </conditionalFormatting>
  <conditionalFormatting sqref="G113">
    <cfRule type="expression" dxfId="66" priority="49" stopIfTrue="1">
      <formula>$F$5="Freelancer"</formula>
    </cfRule>
    <cfRule type="expression" dxfId="65" priority="50" stopIfTrue="1">
      <formula>$F$5="DTC Int. Staff"</formula>
    </cfRule>
  </conditionalFormatting>
  <conditionalFormatting sqref="G120">
    <cfRule type="expression" dxfId="64" priority="47" stopIfTrue="1">
      <formula>#REF!="Freelancer"</formula>
    </cfRule>
    <cfRule type="expression" dxfId="63" priority="48" stopIfTrue="1">
      <formula>#REF!="DTC Int. Staff"</formula>
    </cfRule>
  </conditionalFormatting>
  <conditionalFormatting sqref="G120">
    <cfRule type="expression" dxfId="62" priority="45" stopIfTrue="1">
      <formula>$F$5="Freelancer"</formula>
    </cfRule>
    <cfRule type="expression" dxfId="61" priority="46" stopIfTrue="1">
      <formula>$F$5="DTC Int. Staff"</formula>
    </cfRule>
  </conditionalFormatting>
  <conditionalFormatting sqref="G120">
    <cfRule type="expression" dxfId="60" priority="43" stopIfTrue="1">
      <formula>#REF!="Freelancer"</formula>
    </cfRule>
    <cfRule type="expression" dxfId="59" priority="44" stopIfTrue="1">
      <formula>#REF!="DTC Int. Staff"</formula>
    </cfRule>
  </conditionalFormatting>
  <conditionalFormatting sqref="G120">
    <cfRule type="expression" dxfId="58" priority="41" stopIfTrue="1">
      <formula>$F$5="Freelancer"</formula>
    </cfRule>
    <cfRule type="expression" dxfId="57" priority="42" stopIfTrue="1">
      <formula>$F$5="DTC Int. Staff"</formula>
    </cfRule>
  </conditionalFormatting>
  <conditionalFormatting sqref="G92">
    <cfRule type="expression" dxfId="56" priority="39" stopIfTrue="1">
      <formula>#REF!="Freelancer"</formula>
    </cfRule>
    <cfRule type="expression" dxfId="55" priority="40" stopIfTrue="1">
      <formula>#REF!="DTC Int. Staff"</formula>
    </cfRule>
  </conditionalFormatting>
  <conditionalFormatting sqref="G92">
    <cfRule type="expression" dxfId="54" priority="37" stopIfTrue="1">
      <formula>$F$5="Freelancer"</formula>
    </cfRule>
    <cfRule type="expression" dxfId="53" priority="38" stopIfTrue="1">
      <formula>$F$5="DTC Int. Staff"</formula>
    </cfRule>
  </conditionalFormatting>
  <conditionalFormatting sqref="G92">
    <cfRule type="expression" dxfId="52" priority="35" stopIfTrue="1">
      <formula>#REF!="Freelancer"</formula>
    </cfRule>
    <cfRule type="expression" dxfId="51" priority="36" stopIfTrue="1">
      <formula>#REF!="DTC Int. Staff"</formula>
    </cfRule>
  </conditionalFormatting>
  <conditionalFormatting sqref="G92">
    <cfRule type="expression" dxfId="50" priority="33" stopIfTrue="1">
      <formula>$F$5="Freelancer"</formula>
    </cfRule>
    <cfRule type="expression" dxfId="49" priority="34" stopIfTrue="1">
      <formula>$F$5="DTC Int. Staff"</formula>
    </cfRule>
  </conditionalFormatting>
  <conditionalFormatting sqref="G121">
    <cfRule type="expression" dxfId="48" priority="31" stopIfTrue="1">
      <formula>#REF!="Freelancer"</formula>
    </cfRule>
    <cfRule type="expression" dxfId="47" priority="32" stopIfTrue="1">
      <formula>#REF!="DTC Int. Staff"</formula>
    </cfRule>
  </conditionalFormatting>
  <conditionalFormatting sqref="G121">
    <cfRule type="expression" dxfId="46" priority="29" stopIfTrue="1">
      <formula>$F$5="Freelancer"</formula>
    </cfRule>
    <cfRule type="expression" dxfId="45" priority="30" stopIfTrue="1">
      <formula>$F$5="DTC Int. Staff"</formula>
    </cfRule>
  </conditionalFormatting>
  <conditionalFormatting sqref="G121">
    <cfRule type="expression" dxfId="44" priority="27" stopIfTrue="1">
      <formula>#REF!="Freelancer"</formula>
    </cfRule>
    <cfRule type="expression" dxfId="43" priority="28" stopIfTrue="1">
      <formula>#REF!="DTC Int. Staff"</formula>
    </cfRule>
  </conditionalFormatting>
  <conditionalFormatting sqref="G121">
    <cfRule type="expression" dxfId="42" priority="25" stopIfTrue="1">
      <formula>$F$5="Freelancer"</formula>
    </cfRule>
    <cfRule type="expression" dxfId="41" priority="26" stopIfTrue="1">
      <formula>$F$5="DTC Int. Staff"</formula>
    </cfRule>
  </conditionalFormatting>
  <conditionalFormatting sqref="G114">
    <cfRule type="expression" dxfId="40" priority="23" stopIfTrue="1">
      <formula>#REF!="Freelancer"</formula>
    </cfRule>
    <cfRule type="expression" dxfId="39" priority="24" stopIfTrue="1">
      <formula>#REF!="DTC Int. Staff"</formula>
    </cfRule>
  </conditionalFormatting>
  <conditionalFormatting sqref="G114">
    <cfRule type="expression" dxfId="38" priority="21" stopIfTrue="1">
      <formula>$F$5="Freelancer"</formula>
    </cfRule>
    <cfRule type="expression" dxfId="37" priority="22" stopIfTrue="1">
      <formula>$F$5="DTC Int. Staff"</formula>
    </cfRule>
  </conditionalFormatting>
  <conditionalFormatting sqref="G114">
    <cfRule type="expression" dxfId="36" priority="19" stopIfTrue="1">
      <formula>#REF!="Freelancer"</formula>
    </cfRule>
    <cfRule type="expression" dxfId="35" priority="20" stopIfTrue="1">
      <formula>#REF!="DTC Int. Staff"</formula>
    </cfRule>
  </conditionalFormatting>
  <conditionalFormatting sqref="G114">
    <cfRule type="expression" dxfId="34" priority="17" stopIfTrue="1">
      <formula>$F$5="Freelancer"</formula>
    </cfRule>
    <cfRule type="expression" dxfId="33" priority="18" stopIfTrue="1">
      <formula>$F$5="DTC Int. Staff"</formula>
    </cfRule>
  </conditionalFormatting>
  <conditionalFormatting sqref="G109">
    <cfRule type="expression" dxfId="32" priority="15" stopIfTrue="1">
      <formula>#REF!="Freelancer"</formula>
    </cfRule>
    <cfRule type="expression" dxfId="31" priority="16" stopIfTrue="1">
      <formula>#REF!="DTC Int. Staff"</formula>
    </cfRule>
  </conditionalFormatting>
  <conditionalFormatting sqref="G109">
    <cfRule type="expression" dxfId="30" priority="13" stopIfTrue="1">
      <formula>$F$5="Freelancer"</formula>
    </cfRule>
    <cfRule type="expression" dxfId="29" priority="14" stopIfTrue="1">
      <formula>$F$5="DTC Int. Staff"</formula>
    </cfRule>
  </conditionalFormatting>
  <conditionalFormatting sqref="G109">
    <cfRule type="expression" dxfId="28" priority="11" stopIfTrue="1">
      <formula>#REF!="Freelancer"</formula>
    </cfRule>
    <cfRule type="expression" dxfId="27" priority="12" stopIfTrue="1">
      <formula>#REF!="DTC Int. Staff"</formula>
    </cfRule>
  </conditionalFormatting>
  <conditionalFormatting sqref="G109">
    <cfRule type="expression" dxfId="26" priority="9" stopIfTrue="1">
      <formula>$F$5="Freelancer"</formula>
    </cfRule>
    <cfRule type="expression" dxfId="25" priority="10" stopIfTrue="1">
      <formula>$F$5="DTC Int. Staff"</formula>
    </cfRule>
  </conditionalFormatting>
  <conditionalFormatting sqref="G104">
    <cfRule type="expression" dxfId="24" priority="7" stopIfTrue="1">
      <formula>#REF!="Freelancer"</formula>
    </cfRule>
    <cfRule type="expression" dxfId="23" priority="8" stopIfTrue="1">
      <formula>#REF!="DTC Int. Staff"</formula>
    </cfRule>
  </conditionalFormatting>
  <conditionalFormatting sqref="G104">
    <cfRule type="expression" dxfId="22" priority="5" stopIfTrue="1">
      <formula>$F$5="Freelancer"</formula>
    </cfRule>
    <cfRule type="expression" dxfId="21" priority="6" stopIfTrue="1">
      <formula>$F$5="DTC Int. Staff"</formula>
    </cfRule>
  </conditionalFormatting>
  <conditionalFormatting sqref="G104">
    <cfRule type="expression" dxfId="20" priority="3" stopIfTrue="1">
      <formula>#REF!="Freelancer"</formula>
    </cfRule>
    <cfRule type="expression" dxfId="19" priority="4" stopIfTrue="1">
      <formula>#REF!="DTC Int. Staff"</formula>
    </cfRule>
  </conditionalFormatting>
  <conditionalFormatting sqref="G104">
    <cfRule type="expression" dxfId="18" priority="1" stopIfTrue="1">
      <formula>$F$5="Freelancer"</formula>
    </cfRule>
    <cfRule type="expression" dxfId="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186"/>
  <sheetViews>
    <sheetView showGridLines="0" tabSelected="1" topLeftCell="D10" zoomScale="64" zoomScaleNormal="90" workbookViewId="0">
      <selection activeCell="H38" sqref="H3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1.6640625" style="119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300" t="s">
        <v>8</v>
      </c>
      <c r="E4" s="301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83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SUM(J10:J52)</f>
        <v>128</v>
      </c>
      <c r="J8" s="131">
        <f>I8/8</f>
        <v>16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5" t="s">
        <v>2</v>
      </c>
      <c r="K10" s="203" t="s">
        <v>50</v>
      </c>
    </row>
    <row r="11" spans="1:11" ht="22.5" customHeight="1" x14ac:dyDescent="0.15">
      <c r="A11" s="119">
        <f t="shared" ref="A11:A40" si="0">IF(OR(C11="f",C11="u",C11="F",C11="U"),"",IF(OR(B11=1,B11=2,B11=3,B11=4,B11=5),1,""))</f>
        <v>1</v>
      </c>
      <c r="B11" s="119">
        <f t="shared" ref="B11:B38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>
        <v>9006</v>
      </c>
      <c r="H11" s="143" t="s">
        <v>106</v>
      </c>
      <c r="I11" s="142"/>
      <c r="J11" s="186">
        <v>8</v>
      </c>
      <c r="K11" s="197"/>
    </row>
    <row r="12" spans="1:11" ht="22.5" customHeight="1" x14ac:dyDescent="0.15">
      <c r="A12" s="119">
        <f t="shared" si="0"/>
        <v>1</v>
      </c>
      <c r="B12" s="119">
        <f t="shared" si="1"/>
        <v>4</v>
      </c>
      <c r="C12" s="162"/>
      <c r="D12" s="163" t="str">
        <f>IF(B12=1,"Mo",IF(B12=2,"Tue",IF(B12=3,"Wed",IF(B12=4,"Thu",IF(B12=5,"Fri",IF(B12=6,"Sat",IF(B12=7,"Sun","")))))))</f>
        <v>Thu</v>
      </c>
      <c r="E12" s="148">
        <f t="shared" ref="E12:E38" si="2">+E11+1</f>
        <v>44532</v>
      </c>
      <c r="F12" s="149"/>
      <c r="G12" s="142">
        <v>9006</v>
      </c>
      <c r="H12" s="143" t="s">
        <v>106</v>
      </c>
      <c r="I12" s="150"/>
      <c r="J12" s="187">
        <v>8</v>
      </c>
      <c r="K12" s="102"/>
    </row>
    <row r="13" spans="1:11" ht="22.5" customHeight="1" x14ac:dyDescent="0.15">
      <c r="A13" s="119">
        <f t="shared" si="0"/>
        <v>1</v>
      </c>
      <c r="B13" s="119">
        <f t="shared" si="1"/>
        <v>5</v>
      </c>
      <c r="C13" s="162"/>
      <c r="D13" s="161" t="str">
        <f>IF(B13=1,"Mo",IF(B13=2,"Tue",IF(B13=3,"Wed",IF(B13=4,"Thu",IF(B13=5,"Fri",IF(B13=6,"Sat",IF(B13=7,"Sun","")))))))</f>
        <v>Fri</v>
      </c>
      <c r="E13" s="140">
        <f t="shared" si="2"/>
        <v>44533</v>
      </c>
      <c r="F13" s="141"/>
      <c r="G13" s="142">
        <v>9006</v>
      </c>
      <c r="H13" s="143" t="s">
        <v>106</v>
      </c>
      <c r="I13" s="142"/>
      <c r="J13" s="186">
        <v>8</v>
      </c>
      <c r="K13" s="99"/>
    </row>
    <row r="14" spans="1:11" ht="22.5" customHeight="1" x14ac:dyDescent="0.15">
      <c r="A14" s="119" t="str">
        <f t="shared" si="0"/>
        <v/>
      </c>
      <c r="B14" s="119">
        <f t="shared" si="1"/>
        <v>6</v>
      </c>
      <c r="C14" s="162"/>
      <c r="D14" s="163" t="str">
        <f t="shared" ref="D14:D38" si="3">IF(B14=1,"Mo",IF(B14=2,"Tue",IF(B14=3,"Wed",IF(B14=4,"Thu",IF(B14=5,"Fri",IF(B14=6,"Sat",IF(B14=7,"Sun","")))))))</f>
        <v>Sat</v>
      </c>
      <c r="E14" s="148">
        <f t="shared" si="2"/>
        <v>44534</v>
      </c>
      <c r="F14" s="149"/>
      <c r="G14" s="150"/>
      <c r="H14" s="158"/>
      <c r="I14" s="150"/>
      <c r="J14" s="187"/>
      <c r="K14" s="102"/>
    </row>
    <row r="15" spans="1:11" ht="22.5" customHeight="1" x14ac:dyDescent="0.15">
      <c r="A15" s="119" t="str">
        <f t="shared" si="0"/>
        <v/>
      </c>
      <c r="B15" s="119">
        <f t="shared" si="1"/>
        <v>7</v>
      </c>
      <c r="C15" s="162"/>
      <c r="D15" s="163" t="str">
        <f t="shared" si="3"/>
        <v>Sun</v>
      </c>
      <c r="E15" s="148">
        <f t="shared" si="2"/>
        <v>44535</v>
      </c>
      <c r="F15" s="149"/>
      <c r="G15" s="150"/>
      <c r="H15" s="151"/>
      <c r="I15" s="150"/>
      <c r="J15" s="187"/>
      <c r="K15" s="102"/>
    </row>
    <row r="16" spans="1:11" ht="22.5" customHeight="1" x14ac:dyDescent="0.15">
      <c r="A16" s="119">
        <f t="shared" si="0"/>
        <v>1</v>
      </c>
      <c r="B16" s="119">
        <f t="shared" si="1"/>
        <v>1</v>
      </c>
      <c r="C16" s="162"/>
      <c r="D16" s="226" t="str">
        <f t="shared" si="3"/>
        <v>Mo</v>
      </c>
      <c r="E16" s="207">
        <f t="shared" si="2"/>
        <v>44536</v>
      </c>
      <c r="F16" s="208"/>
      <c r="G16" s="142">
        <v>9006</v>
      </c>
      <c r="H16" s="229" t="s">
        <v>109</v>
      </c>
      <c r="I16" s="209"/>
      <c r="J16" s="227">
        <v>8</v>
      </c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 t="shared" si="3"/>
        <v>Tue</v>
      </c>
      <c r="E17" s="148">
        <f t="shared" si="2"/>
        <v>44537</v>
      </c>
      <c r="F17" s="149"/>
      <c r="G17" s="150">
        <v>9010</v>
      </c>
      <c r="H17" s="151" t="s">
        <v>11</v>
      </c>
      <c r="I17" s="150"/>
      <c r="J17" s="187"/>
      <c r="K17" s="102"/>
    </row>
    <row r="18" spans="1:11" ht="22.5" customHeight="1" x14ac:dyDescent="0.15">
      <c r="A18" s="119">
        <f t="shared" si="0"/>
        <v>1</v>
      </c>
      <c r="B18" s="119">
        <f t="shared" si="1"/>
        <v>3</v>
      </c>
      <c r="C18" s="162"/>
      <c r="D18" s="161" t="str">
        <f>IF(B18=1,"Mo",IF(B18=2,"Tue",IF(B18=3,"Wed",IF(B18=4,"Thu",IF(B18=5,"Fri",IF(B18=6,"Sat",IF(B18=7,"Sun","")))))))</f>
        <v>Wed</v>
      </c>
      <c r="E18" s="140">
        <f t="shared" si="2"/>
        <v>44538</v>
      </c>
      <c r="F18" s="141"/>
      <c r="G18" s="248">
        <v>9010</v>
      </c>
      <c r="H18" s="156" t="s">
        <v>11</v>
      </c>
      <c r="I18" s="142"/>
      <c r="J18" s="186"/>
      <c r="K18" s="99"/>
    </row>
    <row r="19" spans="1:11" ht="22.5" customHeight="1" x14ac:dyDescent="0.15">
      <c r="A19" s="119">
        <f t="shared" si="0"/>
        <v>1</v>
      </c>
      <c r="B19" s="119">
        <f t="shared" si="1"/>
        <v>4</v>
      </c>
      <c r="C19" s="162"/>
      <c r="D19" s="163" t="str">
        <f>IF(B19=1,"Mo",IF(B19=2,"Tue",IF(B19=3,"Wed",IF(B19=4,"Thu",IF(B19=5,"Fri",IF(B19=6,"Sat",IF(B19=7,"Sun","")))))))</f>
        <v>Thu</v>
      </c>
      <c r="E19" s="148">
        <f t="shared" si="2"/>
        <v>44539</v>
      </c>
      <c r="F19" s="149"/>
      <c r="G19" s="246">
        <v>9010</v>
      </c>
      <c r="H19" s="151" t="s">
        <v>11</v>
      </c>
      <c r="I19" s="150"/>
      <c r="J19" s="187"/>
      <c r="K19" s="102"/>
    </row>
    <row r="20" spans="1:11" ht="22.5" customHeight="1" x14ac:dyDescent="0.15">
      <c r="A20" s="119">
        <f t="shared" si="0"/>
        <v>1</v>
      </c>
      <c r="B20" s="119">
        <f t="shared" si="1"/>
        <v>5</v>
      </c>
      <c r="C20" s="162"/>
      <c r="D20" s="161" t="str">
        <f>IF(B20=1,"Mo",IF(B20=2,"Tue",IF(B20=3,"Wed",IF(B20=4,"Thu",IF(B20=5,"Fri",IF(B20=6,"Sat",IF(B20=7,"Sun","")))))))</f>
        <v>Fri</v>
      </c>
      <c r="E20" s="140">
        <f t="shared" si="2"/>
        <v>44540</v>
      </c>
      <c r="F20" s="141"/>
      <c r="G20" s="142"/>
      <c r="H20" s="143" t="s">
        <v>104</v>
      </c>
      <c r="I20" s="142"/>
      <c r="J20" s="186"/>
      <c r="K20" s="99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62"/>
      <c r="D21" s="163" t="str">
        <f t="shared" si="3"/>
        <v>Sat</v>
      </c>
      <c r="E21" s="148">
        <f t="shared" si="2"/>
        <v>44541</v>
      </c>
      <c r="F21" s="149"/>
      <c r="G21" s="150"/>
      <c r="H21" s="151"/>
      <c r="I21" s="150"/>
      <c r="J21" s="187"/>
      <c r="K21" s="102"/>
    </row>
    <row r="22" spans="1:11" s="164" customFormat="1" ht="22.5" customHeight="1" x14ac:dyDescent="0.15">
      <c r="A22" s="164" t="str">
        <f t="shared" si="0"/>
        <v/>
      </c>
      <c r="B22" s="164">
        <f t="shared" si="1"/>
        <v>7</v>
      </c>
      <c r="C22" s="165"/>
      <c r="D22" s="163" t="str">
        <f t="shared" si="3"/>
        <v>Sun</v>
      </c>
      <c r="E22" s="148">
        <f t="shared" si="2"/>
        <v>44542</v>
      </c>
      <c r="F22" s="149"/>
      <c r="G22" s="150"/>
      <c r="H22" s="157"/>
      <c r="I22" s="150"/>
      <c r="J22" s="187"/>
      <c r="K22" s="102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62"/>
      <c r="D23" s="226" t="str">
        <f t="shared" si="3"/>
        <v>Mo</v>
      </c>
      <c r="E23" s="207">
        <f t="shared" si="2"/>
        <v>44543</v>
      </c>
      <c r="F23" s="208"/>
      <c r="G23" s="248">
        <v>9006</v>
      </c>
      <c r="H23" s="143" t="s">
        <v>106</v>
      </c>
      <c r="I23" s="209"/>
      <c r="J23" s="227">
        <v>8</v>
      </c>
      <c r="K23" s="105"/>
    </row>
    <row r="24" spans="1:11" ht="22.5" customHeight="1" x14ac:dyDescent="0.15">
      <c r="A24" s="119">
        <f t="shared" si="0"/>
        <v>1</v>
      </c>
      <c r="B24" s="119">
        <f t="shared" si="1"/>
        <v>2</v>
      </c>
      <c r="C24" s="162"/>
      <c r="D24" s="163" t="str">
        <f t="shared" si="3"/>
        <v>Tue</v>
      </c>
      <c r="E24" s="148">
        <f t="shared" si="2"/>
        <v>44544</v>
      </c>
      <c r="F24" s="149"/>
      <c r="G24" s="150">
        <v>9006</v>
      </c>
      <c r="H24" s="151" t="s">
        <v>107</v>
      </c>
      <c r="I24" s="150"/>
      <c r="J24" s="187">
        <v>10</v>
      </c>
      <c r="K24" s="102"/>
    </row>
    <row r="25" spans="1:11" ht="22.5" customHeight="1" x14ac:dyDescent="0.15">
      <c r="A25" s="119">
        <f t="shared" si="0"/>
        <v>1</v>
      </c>
      <c r="B25" s="119">
        <f t="shared" si="1"/>
        <v>3</v>
      </c>
      <c r="C25" s="162"/>
      <c r="D25" s="161" t="str">
        <f t="shared" si="3"/>
        <v>Wed</v>
      </c>
      <c r="E25" s="140">
        <f t="shared" si="2"/>
        <v>44545</v>
      </c>
      <c r="F25" s="141"/>
      <c r="G25" s="248">
        <v>9006</v>
      </c>
      <c r="H25" s="151" t="s">
        <v>105</v>
      </c>
      <c r="I25" s="142"/>
      <c r="J25" s="187">
        <v>10</v>
      </c>
      <c r="K25" s="99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163" t="str">
        <f t="shared" si="3"/>
        <v>Thu</v>
      </c>
      <c r="E26" s="148">
        <f t="shared" si="2"/>
        <v>44546</v>
      </c>
      <c r="F26" s="149"/>
      <c r="G26" s="150">
        <v>9006</v>
      </c>
      <c r="H26" s="151" t="s">
        <v>107</v>
      </c>
      <c r="I26" s="150"/>
      <c r="J26" s="187">
        <v>10</v>
      </c>
      <c r="K26" s="102"/>
    </row>
    <row r="27" spans="1:11" ht="22.5" customHeight="1" x14ac:dyDescent="0.15">
      <c r="A27" s="119">
        <f t="shared" si="0"/>
        <v>1</v>
      </c>
      <c r="B27" s="119">
        <f t="shared" si="1"/>
        <v>5</v>
      </c>
      <c r="C27" s="162"/>
      <c r="D27" s="161" t="str">
        <f t="shared" si="3"/>
        <v>Fri</v>
      </c>
      <c r="E27" s="140">
        <f t="shared" si="2"/>
        <v>44547</v>
      </c>
      <c r="F27" s="141"/>
      <c r="G27" s="248">
        <v>9006</v>
      </c>
      <c r="H27" s="151" t="s">
        <v>105</v>
      </c>
      <c r="I27" s="142"/>
      <c r="J27" s="187">
        <v>10</v>
      </c>
      <c r="K27" s="99"/>
    </row>
    <row r="28" spans="1:11" ht="22.5" customHeight="1" x14ac:dyDescent="0.15">
      <c r="A28" s="119" t="str">
        <f t="shared" si="0"/>
        <v/>
      </c>
      <c r="B28" s="119">
        <f t="shared" si="1"/>
        <v>6</v>
      </c>
      <c r="C28" s="162"/>
      <c r="D28" s="163" t="str">
        <f t="shared" si="3"/>
        <v>Sat</v>
      </c>
      <c r="E28" s="148">
        <f t="shared" si="2"/>
        <v>44548</v>
      </c>
      <c r="F28" s="149"/>
      <c r="G28" s="150"/>
      <c r="H28" s="151"/>
      <c r="I28" s="150"/>
      <c r="J28" s="187"/>
      <c r="K28" s="102"/>
    </row>
    <row r="29" spans="1:11" s="164" customFormat="1" ht="22.5" customHeight="1" x14ac:dyDescent="0.15">
      <c r="A29" s="164" t="str">
        <f t="shared" si="0"/>
        <v/>
      </c>
      <c r="B29" s="164">
        <f t="shared" si="1"/>
        <v>7</v>
      </c>
      <c r="C29" s="165"/>
      <c r="D29" s="163" t="str">
        <f t="shared" si="3"/>
        <v>Sun</v>
      </c>
      <c r="E29" s="148">
        <f t="shared" si="2"/>
        <v>44549</v>
      </c>
      <c r="F29" s="149"/>
      <c r="G29" s="150"/>
      <c r="H29" s="151"/>
      <c r="I29" s="150"/>
      <c r="J29" s="187"/>
      <c r="K29" s="102"/>
    </row>
    <row r="30" spans="1:11" ht="22.5" customHeight="1" x14ac:dyDescent="0.15">
      <c r="A30" s="119">
        <f t="shared" si="0"/>
        <v>1</v>
      </c>
      <c r="B30" s="119">
        <f t="shared" si="1"/>
        <v>1</v>
      </c>
      <c r="C30" s="162"/>
      <c r="D30" s="226" t="str">
        <f t="shared" si="3"/>
        <v>Mo</v>
      </c>
      <c r="E30" s="207">
        <f t="shared" si="2"/>
        <v>44550</v>
      </c>
      <c r="F30" s="208"/>
      <c r="G30" s="209">
        <v>9006</v>
      </c>
      <c r="H30" s="210" t="s">
        <v>110</v>
      </c>
      <c r="I30" s="209"/>
      <c r="J30" s="227">
        <v>8</v>
      </c>
      <c r="K30" s="105"/>
    </row>
    <row r="31" spans="1:11" ht="22.5" customHeight="1" x14ac:dyDescent="0.15">
      <c r="A31" s="119">
        <f t="shared" si="0"/>
        <v>1</v>
      </c>
      <c r="B31" s="119">
        <f t="shared" si="1"/>
        <v>2</v>
      </c>
      <c r="C31" s="162"/>
      <c r="D31" s="163" t="str">
        <f t="shared" si="3"/>
        <v>Tue</v>
      </c>
      <c r="E31" s="148">
        <f t="shared" si="2"/>
        <v>44551</v>
      </c>
      <c r="F31" s="149"/>
      <c r="G31" s="150">
        <v>9006</v>
      </c>
      <c r="H31" s="151" t="s">
        <v>107</v>
      </c>
      <c r="I31" s="150"/>
      <c r="J31" s="187">
        <v>8</v>
      </c>
      <c r="K31" s="102"/>
    </row>
    <row r="32" spans="1:11" ht="22.5" customHeight="1" x14ac:dyDescent="0.15">
      <c r="A32" s="119">
        <f t="shared" si="0"/>
        <v>1</v>
      </c>
      <c r="B32" s="119">
        <f t="shared" si="1"/>
        <v>3</v>
      </c>
      <c r="C32" s="162"/>
      <c r="D32" s="161" t="str">
        <f t="shared" si="3"/>
        <v>Wed</v>
      </c>
      <c r="E32" s="140">
        <f t="shared" si="2"/>
        <v>44552</v>
      </c>
      <c r="F32" s="141"/>
      <c r="G32" s="248">
        <v>9006</v>
      </c>
      <c r="H32" s="151" t="s">
        <v>105</v>
      </c>
      <c r="I32" s="142"/>
      <c r="J32" s="187">
        <v>8</v>
      </c>
      <c r="K32" s="99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62"/>
      <c r="D33" s="163" t="str">
        <f>IF(B33=1,"Mo",IF(B33=2,"Tue",IF(B33=3,"Wed",IF(B33=4,"Thu",IF(B33=5,"Fri",IF(B33=6,"Sat",IF(B33=7,"Sun","")))))))</f>
        <v>Thu</v>
      </c>
      <c r="E33" s="148">
        <f t="shared" si="2"/>
        <v>44553</v>
      </c>
      <c r="F33" s="149"/>
      <c r="G33" s="150">
        <v>9006</v>
      </c>
      <c r="H33" s="151" t="s">
        <v>107</v>
      </c>
      <c r="I33" s="150"/>
      <c r="J33" s="187">
        <v>8</v>
      </c>
      <c r="K33" s="102"/>
    </row>
    <row r="34" spans="1:11" ht="22.5" customHeight="1" x14ac:dyDescent="0.15">
      <c r="A34" s="119">
        <f t="shared" si="0"/>
        <v>1</v>
      </c>
      <c r="B34" s="119">
        <f t="shared" si="1"/>
        <v>5</v>
      </c>
      <c r="C34" s="162"/>
      <c r="D34" s="161" t="str">
        <f>IF(B34=1,"Mo",IF(B34=2,"Tue",IF(B34=3,"Wed",IF(B34=4,"Thu",IF(B34=5,"Fri",IF(B34=6,"Sat",IF(B34=7,"Sun","")))))))</f>
        <v>Fri</v>
      </c>
      <c r="E34" s="140">
        <f t="shared" si="2"/>
        <v>44554</v>
      </c>
      <c r="F34" s="141"/>
      <c r="G34" s="248">
        <v>9006</v>
      </c>
      <c r="H34" s="151" t="s">
        <v>108</v>
      </c>
      <c r="I34" s="142"/>
      <c r="J34" s="187">
        <v>8</v>
      </c>
      <c r="K34" s="99"/>
    </row>
    <row r="35" spans="1:11" ht="22.5" customHeight="1" x14ac:dyDescent="0.15">
      <c r="A35" s="119" t="str">
        <f t="shared" si="0"/>
        <v/>
      </c>
      <c r="B35" s="119">
        <f t="shared" si="1"/>
        <v>6</v>
      </c>
      <c r="C35" s="162"/>
      <c r="D35" s="163" t="str">
        <f t="shared" si="3"/>
        <v>Sat</v>
      </c>
      <c r="E35" s="148">
        <f t="shared" si="2"/>
        <v>44555</v>
      </c>
      <c r="F35" s="149"/>
      <c r="G35" s="150"/>
      <c r="H35" s="151"/>
      <c r="I35" s="150"/>
      <c r="J35" s="187"/>
      <c r="K35" s="102"/>
    </row>
    <row r="36" spans="1:11" s="164" customFormat="1" ht="22.5" customHeight="1" x14ac:dyDescent="0.15">
      <c r="A36" s="164" t="str">
        <f t="shared" si="0"/>
        <v/>
      </c>
      <c r="B36" s="164">
        <f t="shared" si="1"/>
        <v>7</v>
      </c>
      <c r="C36" s="165"/>
      <c r="D36" s="163" t="str">
        <f t="shared" si="3"/>
        <v>Sun</v>
      </c>
      <c r="E36" s="148">
        <f t="shared" si="2"/>
        <v>44556</v>
      </c>
      <c r="F36" s="149"/>
      <c r="G36" s="150"/>
      <c r="H36" s="151"/>
      <c r="I36" s="150"/>
      <c r="J36" s="187"/>
      <c r="K36" s="102"/>
    </row>
    <row r="37" spans="1:11" ht="22.5" customHeight="1" x14ac:dyDescent="0.15">
      <c r="A37" s="119">
        <f t="shared" si="0"/>
        <v>1</v>
      </c>
      <c r="B37" s="119">
        <f t="shared" si="1"/>
        <v>1</v>
      </c>
      <c r="C37" s="162"/>
      <c r="D37" s="226" t="str">
        <f t="shared" si="3"/>
        <v>Mo</v>
      </c>
      <c r="E37" s="207">
        <f t="shared" si="2"/>
        <v>44557</v>
      </c>
      <c r="F37" s="208"/>
      <c r="G37" s="209">
        <v>9006</v>
      </c>
      <c r="H37" s="210" t="s">
        <v>111</v>
      </c>
      <c r="I37" s="209"/>
      <c r="J37" s="227">
        <v>8</v>
      </c>
      <c r="K37" s="105"/>
    </row>
    <row r="38" spans="1:11" ht="22.5" customHeight="1" x14ac:dyDescent="0.15">
      <c r="A38" s="119">
        <f t="shared" si="0"/>
        <v>1</v>
      </c>
      <c r="B38" s="119">
        <f t="shared" si="1"/>
        <v>2</v>
      </c>
      <c r="C38" s="162"/>
      <c r="D38" s="163" t="str">
        <f t="shared" si="3"/>
        <v>Tue</v>
      </c>
      <c r="E38" s="148">
        <f t="shared" si="2"/>
        <v>44558</v>
      </c>
      <c r="F38" s="149"/>
      <c r="G38" s="247">
        <v>9010</v>
      </c>
      <c r="H38" s="250" t="s">
        <v>11</v>
      </c>
      <c r="I38" s="150"/>
      <c r="J38" s="187"/>
      <c r="K38" s="102"/>
    </row>
    <row r="39" spans="1:11" ht="22.5" customHeight="1" x14ac:dyDescent="0.15">
      <c r="A39" s="119">
        <f t="shared" si="0"/>
        <v>1</v>
      </c>
      <c r="B39" s="119">
        <f>WEEKDAY(E38+1,2)</f>
        <v>3</v>
      </c>
      <c r="C39" s="162"/>
      <c r="D39" s="161" t="str">
        <f>IF(B39=1,"Mo",IF(B39=2,"Tue",IF(B39=3,"Wed",IF(B39=4,"Thu",IF(B39=5,"Fri",IF(B39=6,"Sat",IF(B39=7,"Sun","")))))))</f>
        <v>Wed</v>
      </c>
      <c r="E39" s="140">
        <f>IF(MONTH(E38+1)&gt;MONTH(E38),"",E38+1)</f>
        <v>44559</v>
      </c>
      <c r="F39" s="141"/>
      <c r="G39" s="249">
        <v>9010</v>
      </c>
      <c r="H39" s="156" t="s">
        <v>11</v>
      </c>
      <c r="I39" s="142"/>
      <c r="J39" s="186"/>
      <c r="K39" s="99"/>
    </row>
    <row r="40" spans="1:11" ht="22.5" customHeight="1" x14ac:dyDescent="0.15">
      <c r="A40" s="119">
        <f t="shared" si="0"/>
        <v>1</v>
      </c>
      <c r="B40" s="119">
        <v>3</v>
      </c>
      <c r="C40" s="162"/>
      <c r="D40" s="163" t="str">
        <f>IF(B33=1,"Mo",IF(B33=2,"Tue",IF(B33=3,"Wed",IF(B33=4,"Thu",IF(B33=5,"Fri",IF(B33=6,"Sat",IF(B33=7,"Sun","")))))))</f>
        <v>Thu</v>
      </c>
      <c r="E40" s="148">
        <f>IF(MONTH(E39+1)&gt;MONTH(E39),"",E39+1)</f>
        <v>44560</v>
      </c>
      <c r="F40" s="149"/>
      <c r="G40" s="247">
        <v>9010</v>
      </c>
      <c r="H40" s="151" t="s">
        <v>11</v>
      </c>
      <c r="I40" s="150"/>
      <c r="J40" s="187"/>
      <c r="K40" s="102"/>
    </row>
    <row r="41" spans="1:11" ht="21.75" customHeight="1" x14ac:dyDescent="0.15">
      <c r="C41" s="172"/>
      <c r="D41" s="226" t="str">
        <f>IF(B34=1,"Mo",IF(B34=2,"Tue",IF(B34=3,"Wed",IF(B34=4,"Thu",IF(B34=5,"Fri",IF(B34=6,"Sat",IF(B34=7,"Sun","")))))))</f>
        <v>Fri</v>
      </c>
      <c r="E41" s="207">
        <f>IF(MONTH(E40+1)&gt;MONTH(E40),"",E40+1)</f>
        <v>44561</v>
      </c>
      <c r="F41" s="208"/>
      <c r="G41" s="209"/>
      <c r="H41" s="228" t="s">
        <v>104</v>
      </c>
      <c r="I41" s="209"/>
      <c r="J41" s="227"/>
      <c r="K41" s="105"/>
    </row>
    <row r="42" spans="1:11" ht="30" customHeight="1" x14ac:dyDescent="0.15"/>
    <row r="43" spans="1:11" ht="30" customHeight="1" x14ac:dyDescent="0.15"/>
    <row r="44" spans="1:11" ht="30" customHeight="1" x14ac:dyDescent="0.15"/>
    <row r="45" spans="1:11" ht="30" customHeight="1" x14ac:dyDescent="0.15"/>
    <row r="46" spans="1:11" ht="30" customHeight="1" x14ac:dyDescent="0.15"/>
    <row r="47" spans="1:11" ht="30" customHeight="1" x14ac:dyDescent="0.15"/>
    <row r="48" spans="1:11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9" customHeight="1" x14ac:dyDescent="0.15"/>
    <row r="176" ht="39" customHeight="1" x14ac:dyDescent="0.15"/>
    <row r="177" ht="39" customHeight="1" x14ac:dyDescent="0.15"/>
    <row r="178" ht="39" customHeight="1" x14ac:dyDescent="0.15"/>
    <row r="179" ht="39" customHeight="1" x14ac:dyDescent="0.15"/>
    <row r="180" ht="39" customHeight="1" x14ac:dyDescent="0.15"/>
    <row r="181" ht="39" customHeight="1" x14ac:dyDescent="0.15"/>
    <row r="182" ht="39" customHeight="1" x14ac:dyDescent="0.15"/>
    <row r="183" ht="39" customHeight="1" x14ac:dyDescent="0.15"/>
    <row r="184" ht="39" customHeight="1" x14ac:dyDescent="0.15"/>
    <row r="185" ht="39" customHeight="1" x14ac:dyDescent="0.15"/>
    <row r="186" ht="39" customHeight="1" x14ac:dyDescent="0.15"/>
  </sheetData>
  <mergeCells count="2">
    <mergeCell ref="D4:E4"/>
    <mergeCell ref="D1:K1"/>
  </mergeCells>
  <conditionalFormatting sqref="C11:C41">
    <cfRule type="expression" dxfId="16" priority="23" stopIfTrue="1">
      <formula>IF($A11=1,B11,)</formula>
    </cfRule>
    <cfRule type="expression" dxfId="15" priority="24" stopIfTrue="1">
      <formula>IF($A11="",B11,)</formula>
    </cfRule>
  </conditionalFormatting>
  <conditionalFormatting sqref="E11">
    <cfRule type="expression" dxfId="14" priority="25" stopIfTrue="1">
      <formula>IF($A11="",B11,"")</formula>
    </cfRule>
  </conditionalFormatting>
  <conditionalFormatting sqref="E12:E41">
    <cfRule type="expression" dxfId="13" priority="26" stopIfTrue="1">
      <formula>IF($A12&lt;&gt;1,B12,"")</formula>
    </cfRule>
  </conditionalFormatting>
  <conditionalFormatting sqref="D11:D41">
    <cfRule type="expression" dxfId="12" priority="27" stopIfTrue="1">
      <formula>IF($A11="",B11,)</formula>
    </cfRule>
  </conditionalFormatting>
  <conditionalFormatting sqref="G30:G37 G20:G28 G11:G18">
    <cfRule type="expression" dxfId="11" priority="28" stopIfTrue="1">
      <formula>#REF!="Freelancer"</formula>
    </cfRule>
    <cfRule type="expression" dxfId="10" priority="29" stopIfTrue="1">
      <formula>#REF!="DTC Int. Staff"</formula>
    </cfRule>
  </conditionalFormatting>
  <conditionalFormatting sqref="G14 G17:G18 G24:G28 G31:G35 G20:G21">
    <cfRule type="expression" dxfId="9" priority="21" stopIfTrue="1">
      <formula>$F$5="Freelancer"</formula>
    </cfRule>
    <cfRule type="expression" dxfId="8" priority="22" stopIfTrue="1">
      <formula>$F$5="DTC Int. Staff"</formula>
    </cfRule>
  </conditionalFormatting>
  <conditionalFormatting sqref="G2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9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2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5" t="s">
        <v>8</v>
      </c>
      <c r="E4" s="29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499" priority="29" stopIfTrue="1">
      <formula>IF($A11=1,B11,)</formula>
    </cfRule>
    <cfRule type="expression" dxfId="498" priority="30" stopIfTrue="1">
      <formula>IF($A11="",B11,)</formula>
    </cfRule>
  </conditionalFormatting>
  <conditionalFormatting sqref="E11:E15">
    <cfRule type="expression" dxfId="497" priority="31" stopIfTrue="1">
      <formula>IF($A11="",B11,"")</formula>
    </cfRule>
  </conditionalFormatting>
  <conditionalFormatting sqref="E16:E124">
    <cfRule type="expression" dxfId="496" priority="32" stopIfTrue="1">
      <formula>IF($A16&lt;&gt;1,B16,"")</formula>
    </cfRule>
  </conditionalFormatting>
  <conditionalFormatting sqref="D11:D124">
    <cfRule type="expression" dxfId="495" priority="33" stopIfTrue="1">
      <formula>IF($A11="",B11,)</formula>
    </cfRule>
  </conditionalFormatting>
  <conditionalFormatting sqref="G11:G16 G82:G119 G18:G76">
    <cfRule type="expression" dxfId="494" priority="34" stopIfTrue="1">
      <formula>#REF!="Freelancer"</formula>
    </cfRule>
    <cfRule type="expression" dxfId="493" priority="35" stopIfTrue="1">
      <formula>#REF!="DTC Int. Staff"</formula>
    </cfRule>
  </conditionalFormatting>
  <conditionalFormatting sqref="G115:G119 G87:G104 G18:G22 G33:G49 G60:G76">
    <cfRule type="expression" dxfId="492" priority="27" stopIfTrue="1">
      <formula>$F$5="Freelancer"</formula>
    </cfRule>
    <cfRule type="expression" dxfId="491" priority="28" stopIfTrue="1">
      <formula>$F$5="DTC Int. Staff"</formula>
    </cfRule>
  </conditionalFormatting>
  <conditionalFormatting sqref="G16">
    <cfRule type="expression" dxfId="490" priority="25" stopIfTrue="1">
      <formula>#REF!="Freelancer"</formula>
    </cfRule>
    <cfRule type="expression" dxfId="489" priority="26" stopIfTrue="1">
      <formula>#REF!="DTC Int. Staff"</formula>
    </cfRule>
  </conditionalFormatting>
  <conditionalFormatting sqref="G16">
    <cfRule type="expression" dxfId="488" priority="23" stopIfTrue="1">
      <formula>$F$5="Freelancer"</formula>
    </cfRule>
    <cfRule type="expression" dxfId="487" priority="24" stopIfTrue="1">
      <formula>$F$5="DTC Int. Staff"</formula>
    </cfRule>
  </conditionalFormatting>
  <conditionalFormatting sqref="G17">
    <cfRule type="expression" dxfId="486" priority="21" stopIfTrue="1">
      <formula>#REF!="Freelancer"</formula>
    </cfRule>
    <cfRule type="expression" dxfId="485" priority="22" stopIfTrue="1">
      <formula>#REF!="DTC Int. Staff"</formula>
    </cfRule>
  </conditionalFormatting>
  <conditionalFormatting sqref="G17">
    <cfRule type="expression" dxfId="484" priority="19" stopIfTrue="1">
      <formula>$F$5="Freelancer"</formula>
    </cfRule>
    <cfRule type="expression" dxfId="483" priority="20" stopIfTrue="1">
      <formula>$F$5="DTC Int. Staff"</formula>
    </cfRule>
  </conditionalFormatting>
  <conditionalFormatting sqref="C126">
    <cfRule type="expression" dxfId="482" priority="16" stopIfTrue="1">
      <formula>IF($A126=1,B126,)</formula>
    </cfRule>
    <cfRule type="expression" dxfId="481" priority="17" stopIfTrue="1">
      <formula>IF($A126="",B126,)</formula>
    </cfRule>
  </conditionalFormatting>
  <conditionalFormatting sqref="D126">
    <cfRule type="expression" dxfId="480" priority="18" stopIfTrue="1">
      <formula>IF($A126="",B126,)</formula>
    </cfRule>
  </conditionalFormatting>
  <conditionalFormatting sqref="C125">
    <cfRule type="expression" dxfId="479" priority="13" stopIfTrue="1">
      <formula>IF($A125=1,B125,)</formula>
    </cfRule>
    <cfRule type="expression" dxfId="478" priority="14" stopIfTrue="1">
      <formula>IF($A125="",B125,)</formula>
    </cfRule>
  </conditionalFormatting>
  <conditionalFormatting sqref="D125">
    <cfRule type="expression" dxfId="477" priority="15" stopIfTrue="1">
      <formula>IF($A125="",B125,)</formula>
    </cfRule>
  </conditionalFormatting>
  <conditionalFormatting sqref="E125">
    <cfRule type="expression" dxfId="476" priority="12" stopIfTrue="1">
      <formula>IF($A125&lt;&gt;1,B125,"")</formula>
    </cfRule>
  </conditionalFormatting>
  <conditionalFormatting sqref="E126">
    <cfRule type="expression" dxfId="475" priority="11" stopIfTrue="1">
      <formula>IF($A126&lt;&gt;1,B126,"")</formula>
    </cfRule>
  </conditionalFormatting>
  <conditionalFormatting sqref="G55:G59">
    <cfRule type="expression" dxfId="474" priority="9" stopIfTrue="1">
      <formula>$F$5="Freelancer"</formula>
    </cfRule>
    <cfRule type="expression" dxfId="473" priority="10" stopIfTrue="1">
      <formula>$F$5="DTC Int. Staff"</formula>
    </cfRule>
  </conditionalFormatting>
  <conditionalFormatting sqref="G77:G81">
    <cfRule type="expression" dxfId="472" priority="7" stopIfTrue="1">
      <formula>#REF!="Freelancer"</formula>
    </cfRule>
    <cfRule type="expression" dxfId="471" priority="8" stopIfTrue="1">
      <formula>#REF!="DTC Int. Staff"</formula>
    </cfRule>
  </conditionalFormatting>
  <conditionalFormatting sqref="G77:G81">
    <cfRule type="expression" dxfId="470" priority="5" stopIfTrue="1">
      <formula>$F$5="Freelancer"</formula>
    </cfRule>
    <cfRule type="expression" dxfId="46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5" t="s">
        <v>8</v>
      </c>
      <c r="E4" s="29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468" priority="25" stopIfTrue="1">
      <formula>IF($A11=1,B11,)</formula>
    </cfRule>
    <cfRule type="expression" dxfId="467" priority="26" stopIfTrue="1">
      <formula>IF($A11="",B11,)</formula>
    </cfRule>
  </conditionalFormatting>
  <conditionalFormatting sqref="E11:E15">
    <cfRule type="expression" dxfId="466" priority="27" stopIfTrue="1">
      <formula>IF($A11="",B11,"")</formula>
    </cfRule>
  </conditionalFormatting>
  <conditionalFormatting sqref="E16:E111">
    <cfRule type="expression" dxfId="465" priority="28" stopIfTrue="1">
      <formula>IF($A16&lt;&gt;1,B16,"")</formula>
    </cfRule>
  </conditionalFormatting>
  <conditionalFormatting sqref="D11:D111">
    <cfRule type="expression" dxfId="464" priority="29" stopIfTrue="1">
      <formula>IF($A11="",B11,)</formula>
    </cfRule>
  </conditionalFormatting>
  <conditionalFormatting sqref="G11:G16 G18:G76 G82:G111">
    <cfRule type="expression" dxfId="463" priority="30" stopIfTrue="1">
      <formula>#REF!="Freelancer"</formula>
    </cfRule>
    <cfRule type="expression" dxfId="462" priority="31" stopIfTrue="1">
      <formula>#REF!="DTC Int. Staff"</formula>
    </cfRule>
  </conditionalFormatting>
  <conditionalFormatting sqref="G111 G87:G104 G18:G22 G33:G49 G60:G76">
    <cfRule type="expression" dxfId="461" priority="23" stopIfTrue="1">
      <formula>$F$5="Freelancer"</formula>
    </cfRule>
    <cfRule type="expression" dxfId="460" priority="24" stopIfTrue="1">
      <formula>$F$5="DTC Int. Staff"</formula>
    </cfRule>
  </conditionalFormatting>
  <conditionalFormatting sqref="G16">
    <cfRule type="expression" dxfId="459" priority="21" stopIfTrue="1">
      <formula>#REF!="Freelancer"</formula>
    </cfRule>
    <cfRule type="expression" dxfId="458" priority="22" stopIfTrue="1">
      <formula>#REF!="DTC Int. Staff"</formula>
    </cfRule>
  </conditionalFormatting>
  <conditionalFormatting sqref="G16">
    <cfRule type="expression" dxfId="457" priority="19" stopIfTrue="1">
      <formula>$F$5="Freelancer"</formula>
    </cfRule>
    <cfRule type="expression" dxfId="456" priority="20" stopIfTrue="1">
      <formula>$F$5="DTC Int. Staff"</formula>
    </cfRule>
  </conditionalFormatting>
  <conditionalFormatting sqref="G17">
    <cfRule type="expression" dxfId="455" priority="17" stopIfTrue="1">
      <formula>#REF!="Freelancer"</formula>
    </cfRule>
    <cfRule type="expression" dxfId="454" priority="18" stopIfTrue="1">
      <formula>#REF!="DTC Int. Staff"</formula>
    </cfRule>
  </conditionalFormatting>
  <conditionalFormatting sqref="G17">
    <cfRule type="expression" dxfId="453" priority="15" stopIfTrue="1">
      <formula>$F$5="Freelancer"</formula>
    </cfRule>
    <cfRule type="expression" dxfId="452" priority="16" stopIfTrue="1">
      <formula>$F$5="DTC Int. Staff"</formula>
    </cfRule>
  </conditionalFormatting>
  <conditionalFormatting sqref="G55:G59">
    <cfRule type="expression" dxfId="451" priority="5" stopIfTrue="1">
      <formula>$F$5="Freelancer"</formula>
    </cfRule>
    <cfRule type="expression" dxfId="450" priority="6" stopIfTrue="1">
      <formula>$F$5="DTC Int. Staff"</formula>
    </cfRule>
  </conditionalFormatting>
  <conditionalFormatting sqref="G77:G81">
    <cfRule type="expression" dxfId="449" priority="3" stopIfTrue="1">
      <formula>#REF!="Freelancer"</formula>
    </cfRule>
    <cfRule type="expression" dxfId="448" priority="4" stopIfTrue="1">
      <formula>#REF!="DTC Int. Staff"</formula>
    </cfRule>
  </conditionalFormatting>
  <conditionalFormatting sqref="G77:G81">
    <cfRule type="expression" dxfId="447" priority="1" stopIfTrue="1">
      <formula>$F$5="Freelancer"</formula>
    </cfRule>
    <cfRule type="expression" dxfId="4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5" t="s">
        <v>8</v>
      </c>
      <c r="E4" s="29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445" priority="25" stopIfTrue="1">
      <formula>IF($A11=1,B11,)</formula>
    </cfRule>
    <cfRule type="expression" dxfId="444" priority="26" stopIfTrue="1">
      <formula>IF($A11="",B11,)</formula>
    </cfRule>
  </conditionalFormatting>
  <conditionalFormatting sqref="E11:E15">
    <cfRule type="expression" dxfId="443" priority="27" stopIfTrue="1">
      <formula>IF($A11="",B11,"")</formula>
    </cfRule>
  </conditionalFormatting>
  <conditionalFormatting sqref="E122:E126 E16:E116">
    <cfRule type="expression" dxfId="442" priority="28" stopIfTrue="1">
      <formula>IF($A16&lt;&gt;1,B16,"")</formula>
    </cfRule>
  </conditionalFormatting>
  <conditionalFormatting sqref="D122:D126 D11:D116">
    <cfRule type="expression" dxfId="441" priority="29" stopIfTrue="1">
      <formula>IF($A11="",B11,)</formula>
    </cfRule>
  </conditionalFormatting>
  <conditionalFormatting sqref="G11:G16 G18:G76 G82:G111">
    <cfRule type="expression" dxfId="440" priority="30" stopIfTrue="1">
      <formula>#REF!="Freelancer"</formula>
    </cfRule>
    <cfRule type="expression" dxfId="439" priority="31" stopIfTrue="1">
      <formula>#REF!="DTC Int. Staff"</formula>
    </cfRule>
  </conditionalFormatting>
  <conditionalFormatting sqref="G111 G18:G22 G29:G49 G56:G76 G83:G104">
    <cfRule type="expression" dxfId="438" priority="23" stopIfTrue="1">
      <formula>$F$5="Freelancer"</formula>
    </cfRule>
    <cfRule type="expression" dxfId="437" priority="24" stopIfTrue="1">
      <formula>$F$5="DTC Int. Staff"</formula>
    </cfRule>
  </conditionalFormatting>
  <conditionalFormatting sqref="G16">
    <cfRule type="expression" dxfId="436" priority="21" stopIfTrue="1">
      <formula>#REF!="Freelancer"</formula>
    </cfRule>
    <cfRule type="expression" dxfId="435" priority="22" stopIfTrue="1">
      <formula>#REF!="DTC Int. Staff"</formula>
    </cfRule>
  </conditionalFormatting>
  <conditionalFormatting sqref="G16">
    <cfRule type="expression" dxfId="434" priority="19" stopIfTrue="1">
      <formula>$F$5="Freelancer"</formula>
    </cfRule>
    <cfRule type="expression" dxfId="433" priority="20" stopIfTrue="1">
      <formula>$F$5="DTC Int. Staff"</formula>
    </cfRule>
  </conditionalFormatting>
  <conditionalFormatting sqref="G17">
    <cfRule type="expression" dxfId="432" priority="17" stopIfTrue="1">
      <formula>#REF!="Freelancer"</formula>
    </cfRule>
    <cfRule type="expression" dxfId="431" priority="18" stopIfTrue="1">
      <formula>#REF!="DTC Int. Staff"</formula>
    </cfRule>
  </conditionalFormatting>
  <conditionalFormatting sqref="G17">
    <cfRule type="expression" dxfId="430" priority="15" stopIfTrue="1">
      <formula>$F$5="Freelancer"</formula>
    </cfRule>
    <cfRule type="expression" dxfId="429" priority="16" stopIfTrue="1">
      <formula>$F$5="DTC Int. Staff"</formula>
    </cfRule>
  </conditionalFormatting>
  <conditionalFormatting sqref="C117:C121">
    <cfRule type="expression" dxfId="428" priority="9" stopIfTrue="1">
      <formula>IF($A117=1,B117,)</formula>
    </cfRule>
    <cfRule type="expression" dxfId="427" priority="10" stopIfTrue="1">
      <formula>IF($A117="",B117,)</formula>
    </cfRule>
  </conditionalFormatting>
  <conditionalFormatting sqref="D117:D121">
    <cfRule type="expression" dxfId="426" priority="11" stopIfTrue="1">
      <formula>IF($A117="",B117,)</formula>
    </cfRule>
  </conditionalFormatting>
  <conditionalFormatting sqref="E117:E121">
    <cfRule type="expression" dxfId="425" priority="8" stopIfTrue="1">
      <formula>IF($A117&lt;&gt;1,B117,"")</formula>
    </cfRule>
  </conditionalFormatting>
  <conditionalFormatting sqref="G55">
    <cfRule type="expression" dxfId="424" priority="5" stopIfTrue="1">
      <formula>$F$5="Freelancer"</formula>
    </cfRule>
    <cfRule type="expression" dxfId="423" priority="6" stopIfTrue="1">
      <formula>$F$5="DTC Int. Staff"</formula>
    </cfRule>
  </conditionalFormatting>
  <conditionalFormatting sqref="G77:G81">
    <cfRule type="expression" dxfId="422" priority="3" stopIfTrue="1">
      <formula>#REF!="Freelancer"</formula>
    </cfRule>
    <cfRule type="expression" dxfId="421" priority="4" stopIfTrue="1">
      <formula>#REF!="DTC Int. Staff"</formula>
    </cfRule>
  </conditionalFormatting>
  <conditionalFormatting sqref="G77:G81">
    <cfRule type="expression" dxfId="420" priority="1" stopIfTrue="1">
      <formula>$F$5="Freelancer"</formula>
    </cfRule>
    <cfRule type="expression" dxfId="4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5" t="s">
        <v>8</v>
      </c>
      <c r="E4" s="29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418" priority="25" stopIfTrue="1">
      <formula>IF($A11=1,B11,)</formula>
    </cfRule>
    <cfRule type="expression" dxfId="417" priority="26" stopIfTrue="1">
      <formula>IF($A11="",B11,)</formula>
    </cfRule>
  </conditionalFormatting>
  <conditionalFormatting sqref="E11:E15">
    <cfRule type="expression" dxfId="416" priority="27" stopIfTrue="1">
      <formula>IF($A11="",B11,"")</formula>
    </cfRule>
  </conditionalFormatting>
  <conditionalFormatting sqref="E16:E128">
    <cfRule type="expression" dxfId="415" priority="28" stopIfTrue="1">
      <formula>IF($A16&lt;&gt;1,B16,"")</formula>
    </cfRule>
  </conditionalFormatting>
  <conditionalFormatting sqref="D11:D128">
    <cfRule type="expression" dxfId="414" priority="29" stopIfTrue="1">
      <formula>IF($A11="",B11,)</formula>
    </cfRule>
  </conditionalFormatting>
  <conditionalFormatting sqref="G11:G20 G82:G123 G22:G76">
    <cfRule type="expression" dxfId="413" priority="30" stopIfTrue="1">
      <formula>#REF!="Freelancer"</formula>
    </cfRule>
    <cfRule type="expression" dxfId="412" priority="31" stopIfTrue="1">
      <formula>#REF!="DTC Int. Staff"</formula>
    </cfRule>
  </conditionalFormatting>
  <conditionalFormatting sqref="G119:G123 G87:G108 G22 G33:G49 G60:G76">
    <cfRule type="expression" dxfId="411" priority="23" stopIfTrue="1">
      <formula>$F$5="Freelancer"</formula>
    </cfRule>
    <cfRule type="expression" dxfId="410" priority="24" stopIfTrue="1">
      <formula>$F$5="DTC Int. Staff"</formula>
    </cfRule>
  </conditionalFormatting>
  <conditionalFormatting sqref="G16:G20">
    <cfRule type="expression" dxfId="409" priority="21" stopIfTrue="1">
      <formula>#REF!="Freelancer"</formula>
    </cfRule>
    <cfRule type="expression" dxfId="408" priority="22" stopIfTrue="1">
      <formula>#REF!="DTC Int. Staff"</formula>
    </cfRule>
  </conditionalFormatting>
  <conditionalFormatting sqref="G16:G20">
    <cfRule type="expression" dxfId="407" priority="19" stopIfTrue="1">
      <formula>$F$5="Freelancer"</formula>
    </cfRule>
    <cfRule type="expression" dxfId="406" priority="20" stopIfTrue="1">
      <formula>$F$5="DTC Int. Staff"</formula>
    </cfRule>
  </conditionalFormatting>
  <conditionalFormatting sqref="G21">
    <cfRule type="expression" dxfId="405" priority="17" stopIfTrue="1">
      <formula>#REF!="Freelancer"</formula>
    </cfRule>
    <cfRule type="expression" dxfId="404" priority="18" stopIfTrue="1">
      <formula>#REF!="DTC Int. Staff"</formula>
    </cfRule>
  </conditionalFormatting>
  <conditionalFormatting sqref="G21">
    <cfRule type="expression" dxfId="403" priority="15" stopIfTrue="1">
      <formula>$F$5="Freelancer"</formula>
    </cfRule>
    <cfRule type="expression" dxfId="402" priority="16" stopIfTrue="1">
      <formula>$F$5="DTC Int. Staff"</formula>
    </cfRule>
  </conditionalFormatting>
  <conditionalFormatting sqref="C129:C133">
    <cfRule type="expression" dxfId="401" priority="9" stopIfTrue="1">
      <formula>IF($A129=1,B129,)</formula>
    </cfRule>
    <cfRule type="expression" dxfId="400" priority="10" stopIfTrue="1">
      <formula>IF($A129="",B129,)</formula>
    </cfRule>
  </conditionalFormatting>
  <conditionalFormatting sqref="D129:D133">
    <cfRule type="expression" dxfId="399" priority="11" stopIfTrue="1">
      <formula>IF($A129="",B129,)</formula>
    </cfRule>
  </conditionalFormatting>
  <conditionalFormatting sqref="E129:E133">
    <cfRule type="expression" dxfId="398" priority="8" stopIfTrue="1">
      <formula>IF($A129&lt;&gt;1,B129,"")</formula>
    </cfRule>
  </conditionalFormatting>
  <conditionalFormatting sqref="G55:G59">
    <cfRule type="expression" dxfId="397" priority="5" stopIfTrue="1">
      <formula>$F$5="Freelancer"</formula>
    </cfRule>
    <cfRule type="expression" dxfId="396" priority="6" stopIfTrue="1">
      <formula>$F$5="DTC Int. Staff"</formula>
    </cfRule>
  </conditionalFormatting>
  <conditionalFormatting sqref="G77:G81">
    <cfRule type="expression" dxfId="395" priority="3" stopIfTrue="1">
      <formula>#REF!="Freelancer"</formula>
    </cfRule>
    <cfRule type="expression" dxfId="394" priority="4" stopIfTrue="1">
      <formula>#REF!="DTC Int. Staff"</formula>
    </cfRule>
  </conditionalFormatting>
  <conditionalFormatting sqref="G77:G81">
    <cfRule type="expression" dxfId="393" priority="1" stopIfTrue="1">
      <formula>$F$5="Freelancer"</formula>
    </cfRule>
    <cfRule type="expression" dxfId="3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5" t="s">
        <v>8</v>
      </c>
      <c r="E4" s="29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391" priority="25" stopIfTrue="1">
      <formula>IF($A11=1,B11,)</formula>
    </cfRule>
    <cfRule type="expression" dxfId="390" priority="26" stopIfTrue="1">
      <formula>IF($A11="",B11,)</formula>
    </cfRule>
  </conditionalFormatting>
  <conditionalFormatting sqref="E11">
    <cfRule type="expression" dxfId="389" priority="27" stopIfTrue="1">
      <formula>IF($A11="",B11,"")</formula>
    </cfRule>
  </conditionalFormatting>
  <conditionalFormatting sqref="E12:E119">
    <cfRule type="expression" dxfId="388" priority="28" stopIfTrue="1">
      <formula>IF($A12&lt;&gt;1,B12,"")</formula>
    </cfRule>
  </conditionalFormatting>
  <conditionalFormatting sqref="D11:D119">
    <cfRule type="expression" dxfId="387" priority="29" stopIfTrue="1">
      <formula>IF($A11="",B11,)</formula>
    </cfRule>
  </conditionalFormatting>
  <conditionalFormatting sqref="G11:G12 G18:G76 G82:G118">
    <cfRule type="expression" dxfId="386" priority="30" stopIfTrue="1">
      <formula>#REF!="Freelancer"</formula>
    </cfRule>
    <cfRule type="expression" dxfId="385" priority="31" stopIfTrue="1">
      <formula>#REF!="DTC Int. Staff"</formula>
    </cfRule>
  </conditionalFormatting>
  <conditionalFormatting sqref="G114:G118 G18:G22 G33:G49 G60:G76 G87:G103">
    <cfRule type="expression" dxfId="384" priority="23" stopIfTrue="1">
      <formula>$F$5="Freelancer"</formula>
    </cfRule>
    <cfRule type="expression" dxfId="383" priority="24" stopIfTrue="1">
      <formula>$F$5="DTC Int. Staff"</formula>
    </cfRule>
  </conditionalFormatting>
  <conditionalFormatting sqref="G12">
    <cfRule type="expression" dxfId="382" priority="21" stopIfTrue="1">
      <formula>#REF!="Freelancer"</formula>
    </cfRule>
    <cfRule type="expression" dxfId="381" priority="22" stopIfTrue="1">
      <formula>#REF!="DTC Int. Staff"</formula>
    </cfRule>
  </conditionalFormatting>
  <conditionalFormatting sqref="G12">
    <cfRule type="expression" dxfId="380" priority="19" stopIfTrue="1">
      <formula>$F$5="Freelancer"</formula>
    </cfRule>
    <cfRule type="expression" dxfId="379" priority="20" stopIfTrue="1">
      <formula>$F$5="DTC Int. Staff"</formula>
    </cfRule>
  </conditionalFormatting>
  <conditionalFormatting sqref="G13:G17">
    <cfRule type="expression" dxfId="378" priority="17" stopIfTrue="1">
      <formula>#REF!="Freelancer"</formula>
    </cfRule>
    <cfRule type="expression" dxfId="377" priority="18" stopIfTrue="1">
      <formula>#REF!="DTC Int. Staff"</formula>
    </cfRule>
  </conditionalFormatting>
  <conditionalFormatting sqref="G13:G17">
    <cfRule type="expression" dxfId="376" priority="15" stopIfTrue="1">
      <formula>$F$5="Freelancer"</formula>
    </cfRule>
    <cfRule type="expression" dxfId="375" priority="16" stopIfTrue="1">
      <formula>$F$5="DTC Int. Staff"</formula>
    </cfRule>
  </conditionalFormatting>
  <conditionalFormatting sqref="C121:C125">
    <cfRule type="expression" dxfId="374" priority="12" stopIfTrue="1">
      <formula>IF($A121=1,B121,)</formula>
    </cfRule>
    <cfRule type="expression" dxfId="373" priority="13" stopIfTrue="1">
      <formula>IF($A121="",B121,)</formula>
    </cfRule>
  </conditionalFormatting>
  <conditionalFormatting sqref="D121:D125">
    <cfRule type="expression" dxfId="372" priority="14" stopIfTrue="1">
      <formula>IF($A121="",B121,)</formula>
    </cfRule>
  </conditionalFormatting>
  <conditionalFormatting sqref="C120">
    <cfRule type="expression" dxfId="371" priority="9" stopIfTrue="1">
      <formula>IF($A120=1,B120,)</formula>
    </cfRule>
    <cfRule type="expression" dxfId="370" priority="10" stopIfTrue="1">
      <formula>IF($A120="",B120,)</formula>
    </cfRule>
  </conditionalFormatting>
  <conditionalFormatting sqref="D120">
    <cfRule type="expression" dxfId="369" priority="11" stopIfTrue="1">
      <formula>IF($A120="",B120,)</formula>
    </cfRule>
  </conditionalFormatting>
  <conditionalFormatting sqref="E120">
    <cfRule type="expression" dxfId="368" priority="8" stopIfTrue="1">
      <formula>IF($A120&lt;&gt;1,B120,"")</formula>
    </cfRule>
  </conditionalFormatting>
  <conditionalFormatting sqref="E121:E125">
    <cfRule type="expression" dxfId="367" priority="7" stopIfTrue="1">
      <formula>IF($A121&lt;&gt;1,B121,"")</formula>
    </cfRule>
  </conditionalFormatting>
  <conditionalFormatting sqref="G55:G59">
    <cfRule type="expression" dxfId="366" priority="5" stopIfTrue="1">
      <formula>$F$5="Freelancer"</formula>
    </cfRule>
    <cfRule type="expression" dxfId="365" priority="6" stopIfTrue="1">
      <formula>$F$5="DTC Int. Staff"</formula>
    </cfRule>
  </conditionalFormatting>
  <conditionalFormatting sqref="G77:G81">
    <cfRule type="expression" dxfId="364" priority="3" stopIfTrue="1">
      <formula>#REF!="Freelancer"</formula>
    </cfRule>
    <cfRule type="expression" dxfId="363" priority="4" stopIfTrue="1">
      <formula>#REF!="DTC Int. Staff"</formula>
    </cfRule>
  </conditionalFormatting>
  <conditionalFormatting sqref="G77:G81">
    <cfRule type="expression" dxfId="362" priority="1" stopIfTrue="1">
      <formula>$F$5="Freelancer"</formula>
    </cfRule>
    <cfRule type="expression" dxfId="3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5" t="s">
        <v>8</v>
      </c>
      <c r="E4" s="29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360" priority="25" stopIfTrue="1">
      <formula>IF($A11=1,B11,)</formula>
    </cfRule>
    <cfRule type="expression" dxfId="359" priority="26" stopIfTrue="1">
      <formula>IF($A11="",B11,)</formula>
    </cfRule>
  </conditionalFormatting>
  <conditionalFormatting sqref="E11:E15">
    <cfRule type="expression" dxfId="358" priority="27" stopIfTrue="1">
      <formula>IF($A11="",B11,"")</formula>
    </cfRule>
  </conditionalFormatting>
  <conditionalFormatting sqref="E16:E124">
    <cfRule type="expression" dxfId="357" priority="28" stopIfTrue="1">
      <formula>IF($A16&lt;&gt;1,B16,"")</formula>
    </cfRule>
  </conditionalFormatting>
  <conditionalFormatting sqref="D11:D124">
    <cfRule type="expression" dxfId="356" priority="29" stopIfTrue="1">
      <formula>IF($A11="",B11,)</formula>
    </cfRule>
  </conditionalFormatting>
  <conditionalFormatting sqref="G11:G20 G26:G84 G86:G119">
    <cfRule type="expression" dxfId="355" priority="30" stopIfTrue="1">
      <formula>#REF!="Freelancer"</formula>
    </cfRule>
    <cfRule type="expression" dxfId="354" priority="31" stopIfTrue="1">
      <formula>#REF!="DTC Int. Staff"</formula>
    </cfRule>
  </conditionalFormatting>
  <conditionalFormatting sqref="G115:G119 G87:G112 G26:G30 G33:G57 G60:G84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6:G20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6:G20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G21:G25">
    <cfRule type="expression" dxfId="347" priority="17" stopIfTrue="1">
      <formula>#REF!="Freelancer"</formula>
    </cfRule>
    <cfRule type="expression" dxfId="346" priority="18" stopIfTrue="1">
      <formula>#REF!="DTC Int. Staff"</formula>
    </cfRule>
  </conditionalFormatting>
  <conditionalFormatting sqref="G21:G25">
    <cfRule type="expression" dxfId="345" priority="15" stopIfTrue="1">
      <formula>$F$5="Freelancer"</formula>
    </cfRule>
    <cfRule type="expression" dxfId="344" priority="16" stopIfTrue="1">
      <formula>$F$5="DTC Int. Staff"</formula>
    </cfRule>
  </conditionalFormatting>
  <conditionalFormatting sqref="C125:C129">
    <cfRule type="expression" dxfId="343" priority="9" stopIfTrue="1">
      <formula>IF($A125=1,B125,)</formula>
    </cfRule>
    <cfRule type="expression" dxfId="342" priority="10" stopIfTrue="1">
      <formula>IF($A125="",B125,)</formula>
    </cfRule>
  </conditionalFormatting>
  <conditionalFormatting sqref="D125:D129">
    <cfRule type="expression" dxfId="341" priority="11" stopIfTrue="1">
      <formula>IF($A125="",B125,)</formula>
    </cfRule>
  </conditionalFormatting>
  <conditionalFormatting sqref="E125:E129">
    <cfRule type="expression" dxfId="340" priority="8" stopIfTrue="1">
      <formula>IF($A125&lt;&gt;1,B125,"")</formula>
    </cfRule>
  </conditionalFormatting>
  <conditionalFormatting sqref="G59">
    <cfRule type="expression" dxfId="339" priority="5" stopIfTrue="1">
      <formula>$F$5="Freelancer"</formula>
    </cfRule>
    <cfRule type="expression" dxfId="338" priority="6" stopIfTrue="1">
      <formula>$F$5="DTC Int. Staff"</formula>
    </cfRule>
  </conditionalFormatting>
  <conditionalFormatting sqref="G85">
    <cfRule type="expression" dxfId="337" priority="3" stopIfTrue="1">
      <formula>#REF!="Freelancer"</formula>
    </cfRule>
    <cfRule type="expression" dxfId="336" priority="4" stopIfTrue="1">
      <formula>#REF!="DTC Int. Staff"</formula>
    </cfRule>
  </conditionalFormatting>
  <conditionalFormatting sqref="G85">
    <cfRule type="expression" dxfId="335" priority="1" stopIfTrue="1">
      <formula>$F$5="Freelancer"</formula>
    </cfRule>
    <cfRule type="expression" dxfId="3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4" zoomScale="90" zoomScaleNormal="90" workbookViewId="0">
      <selection activeCell="H15" sqref="H1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300" t="s">
        <v>8</v>
      </c>
      <c r="E4" s="301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4" customFormat="1" ht="22.5" customHeight="1" thickBot="1" x14ac:dyDescent="0.2">
      <c r="A130" s="204" t="str">
        <f t="shared" ref="A130" si="28">IF(OR(C130="f",C130="u",C130="F",C130="U"),"",IF(OR(B130=1,B130=2,B130=3,B130=4,B130=5),1,""))</f>
        <v/>
      </c>
      <c r="B130" s="204">
        <f t="shared" ref="B130" si="29">WEEKDAY(E130,2)</f>
        <v>6</v>
      </c>
      <c r="C130" s="205"/>
      <c r="D130" s="212" t="str">
        <f t="shared" ref="D130" si="30">IF(B130=1,"Mo",IF(B130=2,"Tue",IF(B130=3,"Wed",IF(B130=4,"Thu",IF(B130=5,"Fri",IF(B130=6,"Sat",IF(B130=7,"Sun","")))))))</f>
        <v>Sat</v>
      </c>
      <c r="E130" s="213">
        <f>+E125+1</f>
        <v>44408</v>
      </c>
      <c r="F130" s="214"/>
      <c r="G130" s="215"/>
      <c r="H130" s="216"/>
      <c r="I130" s="215"/>
      <c r="J130" s="217"/>
      <c r="K130" s="106"/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333" priority="29" stopIfTrue="1">
      <formula>IF($A11=1,B11,)</formula>
    </cfRule>
    <cfRule type="expression" dxfId="332" priority="30" stopIfTrue="1">
      <formula>IF($A11="",B11,)</formula>
    </cfRule>
  </conditionalFormatting>
  <conditionalFormatting sqref="E11:E15">
    <cfRule type="expression" dxfId="331" priority="31" stopIfTrue="1">
      <formula>IF($A11="",B11,"")</formula>
    </cfRule>
  </conditionalFormatting>
  <conditionalFormatting sqref="E16:E124">
    <cfRule type="expression" dxfId="330" priority="32" stopIfTrue="1">
      <formula>IF($A16&lt;&gt;1,B16,"")</formula>
    </cfRule>
  </conditionalFormatting>
  <conditionalFormatting sqref="D11:D124">
    <cfRule type="expression" dxfId="329" priority="33" stopIfTrue="1">
      <formula>IF($A11="",B11,)</formula>
    </cfRule>
  </conditionalFormatting>
  <conditionalFormatting sqref="G11:G20 G22:G76 G82:G119">
    <cfRule type="expression" dxfId="328" priority="34" stopIfTrue="1">
      <formula>#REF!="Freelancer"</formula>
    </cfRule>
    <cfRule type="expression" dxfId="327" priority="35" stopIfTrue="1">
      <formula>#REF!="DTC Int. Staff"</formula>
    </cfRule>
  </conditionalFormatting>
  <conditionalFormatting sqref="G115:G119 G87:G104 G22 G33:G49 G60:G76">
    <cfRule type="expression" dxfId="326" priority="27" stopIfTrue="1">
      <formula>$F$5="Freelancer"</formula>
    </cfRule>
    <cfRule type="expression" dxfId="325" priority="28" stopIfTrue="1">
      <formula>$F$5="DTC Int. Staff"</formula>
    </cfRule>
  </conditionalFormatting>
  <conditionalFormatting sqref="G16:G20">
    <cfRule type="expression" dxfId="324" priority="25" stopIfTrue="1">
      <formula>#REF!="Freelancer"</formula>
    </cfRule>
    <cfRule type="expression" dxfId="323" priority="26" stopIfTrue="1">
      <formula>#REF!="DTC Int. Staff"</formula>
    </cfRule>
  </conditionalFormatting>
  <conditionalFormatting sqref="G16:G20">
    <cfRule type="expression" dxfId="322" priority="23" stopIfTrue="1">
      <formula>$F$5="Freelancer"</formula>
    </cfRule>
    <cfRule type="expression" dxfId="321" priority="24" stopIfTrue="1">
      <formula>$F$5="DTC Int. Staff"</formula>
    </cfRule>
  </conditionalFormatting>
  <conditionalFormatting sqref="G21">
    <cfRule type="expression" dxfId="320" priority="21" stopIfTrue="1">
      <formula>#REF!="Freelancer"</formula>
    </cfRule>
    <cfRule type="expression" dxfId="319" priority="22" stopIfTrue="1">
      <formula>#REF!="DTC Int. Staff"</formula>
    </cfRule>
  </conditionalFormatting>
  <conditionalFormatting sqref="G21">
    <cfRule type="expression" dxfId="318" priority="19" stopIfTrue="1">
      <formula>$F$5="Freelancer"</formula>
    </cfRule>
    <cfRule type="expression" dxfId="317" priority="20" stopIfTrue="1">
      <formula>$F$5="DTC Int. Staff"</formula>
    </cfRule>
  </conditionalFormatting>
  <conditionalFormatting sqref="C125:C129">
    <cfRule type="expression" dxfId="316" priority="16" stopIfTrue="1">
      <formula>IF($A125=1,B125,)</formula>
    </cfRule>
    <cfRule type="expression" dxfId="315" priority="17" stopIfTrue="1">
      <formula>IF($A125="",B125,)</formula>
    </cfRule>
  </conditionalFormatting>
  <conditionalFormatting sqref="D125:D129">
    <cfRule type="expression" dxfId="314" priority="18" stopIfTrue="1">
      <formula>IF($A125="",B125,)</formula>
    </cfRule>
  </conditionalFormatting>
  <conditionalFormatting sqref="E125:E129">
    <cfRule type="expression" dxfId="313" priority="15" stopIfTrue="1">
      <formula>IF($A125&lt;&gt;1,B125,"")</formula>
    </cfRule>
  </conditionalFormatting>
  <conditionalFormatting sqref="G55:G59">
    <cfRule type="expression" dxfId="312" priority="13" stopIfTrue="1">
      <formula>$F$5="Freelancer"</formula>
    </cfRule>
    <cfRule type="expression" dxfId="311" priority="14" stopIfTrue="1">
      <formula>$F$5="DTC Int. Staff"</formula>
    </cfRule>
  </conditionalFormatting>
  <conditionalFormatting sqref="G77:G81">
    <cfRule type="expression" dxfId="310" priority="11" stopIfTrue="1">
      <formula>#REF!="Freelancer"</formula>
    </cfRule>
    <cfRule type="expression" dxfId="309" priority="12" stopIfTrue="1">
      <formula>#REF!="DTC Int. Staff"</formula>
    </cfRule>
  </conditionalFormatting>
  <conditionalFormatting sqref="G77:G81">
    <cfRule type="expression" dxfId="308" priority="9" stopIfTrue="1">
      <formula>$F$5="Freelancer"</formula>
    </cfRule>
    <cfRule type="expression" dxfId="307" priority="10" stopIfTrue="1">
      <formula>$F$5="DTC Int. Staff"</formula>
    </cfRule>
  </conditionalFormatting>
  <conditionalFormatting sqref="G130">
    <cfRule type="expression" dxfId="306" priority="1" stopIfTrue="1">
      <formula>$F$5="Freelancer"</formula>
    </cfRule>
    <cfRule type="expression" dxfId="305" priority="2" stopIfTrue="1">
      <formula>$F$5="DTC Int. Staff"</formula>
    </cfRule>
  </conditionalFormatting>
  <conditionalFormatting sqref="C130">
    <cfRule type="expression" dxfId="304" priority="3" stopIfTrue="1">
      <formula>IF($A130=1,B130,)</formula>
    </cfRule>
    <cfRule type="expression" dxfId="303" priority="4" stopIfTrue="1">
      <formula>IF($A130="",B130,)</formula>
    </cfRule>
  </conditionalFormatting>
  <conditionalFormatting sqref="E130">
    <cfRule type="expression" dxfId="302" priority="5" stopIfTrue="1">
      <formula>IF($A130&lt;&gt;1,B130,"")</formula>
    </cfRule>
  </conditionalFormatting>
  <conditionalFormatting sqref="D130">
    <cfRule type="expression" dxfId="301" priority="6" stopIfTrue="1">
      <formula>IF($A130="",B130,)</formula>
    </cfRule>
  </conditionalFormatting>
  <conditionalFormatting sqref="G130">
    <cfRule type="expression" dxfId="300" priority="7" stopIfTrue="1">
      <formula>#REF!="Freelancer"</formula>
    </cfRule>
    <cfRule type="expression" dxfId="29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302" t="s">
        <v>5</v>
      </c>
      <c r="E1" s="303"/>
      <c r="F1" s="303"/>
      <c r="G1" s="303"/>
      <c r="H1" s="303"/>
      <c r="I1" s="303"/>
      <c r="J1" s="303"/>
      <c r="K1" s="304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300" t="s">
        <v>8</v>
      </c>
      <c r="E4" s="301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8">
        <v>44409</v>
      </c>
      <c r="E10" s="198" t="s">
        <v>33</v>
      </c>
      <c r="F10" s="199" t="s">
        <v>4</v>
      </c>
      <c r="G10" s="200" t="s">
        <v>6</v>
      </c>
      <c r="H10" s="201" t="s">
        <v>3</v>
      </c>
      <c r="I10" s="201" t="s">
        <v>1</v>
      </c>
      <c r="J10" s="202" t="s">
        <v>2</v>
      </c>
      <c r="K10" s="203" t="s">
        <v>50</v>
      </c>
    </row>
    <row r="11" spans="1:11" ht="22.5" customHeight="1" x14ac:dyDescent="0.1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8" t="str">
        <f>IF(B11=1,"Mo",IF(B11=2,"Tue",IF(B11=3,"Wed",IF(B11=4,"Thu",IF(B11=5,"Fri",IF(B11=6,"Sat",IF(B11=7,"Sun","")))))))</f>
        <v>Sun</v>
      </c>
      <c r="E11" s="219">
        <f>+D10</f>
        <v>44409</v>
      </c>
      <c r="F11" s="220"/>
      <c r="G11" s="221"/>
      <c r="H11" s="222"/>
      <c r="I11" s="221"/>
      <c r="J11" s="223"/>
      <c r="K11" s="224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6"/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6"/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6"/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6"/>
      <c r="K15" s="99"/>
    </row>
    <row r="16" spans="1:11" s="204" customFormat="1" ht="22.5" customHeight="1" x14ac:dyDescent="0.15">
      <c r="C16" s="225"/>
      <c r="D16" s="226" t="str">
        <f t="shared" si="2"/>
        <v>Mo</v>
      </c>
      <c r="E16" s="207">
        <f t="shared" si="2"/>
        <v>44410</v>
      </c>
      <c r="F16" s="208"/>
      <c r="G16" s="209"/>
      <c r="H16" s="210"/>
      <c r="I16" s="209"/>
      <c r="J16" s="227"/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7"/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7"/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7"/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7"/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7"/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6"/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6"/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6"/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6"/>
      <c r="K25" s="99"/>
    </row>
    <row r="26" spans="1:11" s="204" customFormat="1" ht="22.5" customHeight="1" x14ac:dyDescent="0.15">
      <c r="C26" s="225"/>
      <c r="D26" s="226" t="str">
        <f t="shared" si="5"/>
        <v>Wed</v>
      </c>
      <c r="E26" s="207">
        <f t="shared" si="5"/>
        <v>44412</v>
      </c>
      <c r="F26" s="208"/>
      <c r="G26" s="209"/>
      <c r="H26" s="228"/>
      <c r="I26" s="209"/>
      <c r="J26" s="227"/>
      <c r="K26" s="105"/>
    </row>
    <row r="27" spans="1:11" ht="22.5" customHeight="1" x14ac:dyDescent="0.1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7"/>
      <c r="K27" s="102"/>
    </row>
    <row r="28" spans="1:11" ht="22.5" customHeight="1" x14ac:dyDescent="0.1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7"/>
      <c r="K28" s="102"/>
    </row>
    <row r="29" spans="1:11" ht="22.5" customHeight="1" x14ac:dyDescent="0.1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7"/>
      <c r="K29" s="102"/>
    </row>
    <row r="30" spans="1:11" ht="22.5" customHeight="1" x14ac:dyDescent="0.1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7"/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7"/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6" t="str">
        <f t="shared" si="4"/>
        <v>Fri</v>
      </c>
      <c r="E32" s="207">
        <f>+E27+1</f>
        <v>44414</v>
      </c>
      <c r="F32" s="208"/>
      <c r="G32" s="209"/>
      <c r="H32" s="229"/>
      <c r="I32" s="209"/>
      <c r="J32" s="227"/>
      <c r="K32" s="105"/>
    </row>
    <row r="33" spans="1:11" ht="22.5" customHeight="1" x14ac:dyDescent="0.15">
      <c r="C33" s="162"/>
      <c r="D33" s="226" t="str">
        <f>D32</f>
        <v>Fri</v>
      </c>
      <c r="E33" s="207">
        <f>E32</f>
        <v>44414</v>
      </c>
      <c r="F33" s="208"/>
      <c r="G33" s="209"/>
      <c r="H33" s="229"/>
      <c r="I33" s="209"/>
      <c r="J33" s="227"/>
      <c r="K33" s="105"/>
    </row>
    <row r="34" spans="1:11" ht="22.5" customHeight="1" x14ac:dyDescent="0.15">
      <c r="C34" s="162"/>
      <c r="D34" s="226" t="str">
        <f t="shared" ref="D34:E36" si="7">D33</f>
        <v>Fri</v>
      </c>
      <c r="E34" s="207">
        <f t="shared" si="7"/>
        <v>44414</v>
      </c>
      <c r="F34" s="208"/>
      <c r="G34" s="209"/>
      <c r="H34" s="229"/>
      <c r="I34" s="209"/>
      <c r="J34" s="227"/>
      <c r="K34" s="105"/>
    </row>
    <row r="35" spans="1:11" ht="22.5" customHeight="1" x14ac:dyDescent="0.15">
      <c r="C35" s="162"/>
      <c r="D35" s="226" t="str">
        <f t="shared" si="7"/>
        <v>Fri</v>
      </c>
      <c r="E35" s="207">
        <f t="shared" si="7"/>
        <v>44414</v>
      </c>
      <c r="F35" s="208"/>
      <c r="G35" s="209"/>
      <c r="H35" s="229"/>
      <c r="I35" s="209"/>
      <c r="J35" s="227"/>
      <c r="K35" s="105"/>
    </row>
    <row r="36" spans="1:11" ht="22.5" customHeight="1" x14ac:dyDescent="0.15">
      <c r="C36" s="162"/>
      <c r="D36" s="226" t="str">
        <f t="shared" si="7"/>
        <v>Fri</v>
      </c>
      <c r="E36" s="207">
        <f t="shared" si="7"/>
        <v>44414</v>
      </c>
      <c r="F36" s="208"/>
      <c r="G36" s="209"/>
      <c r="H36" s="229"/>
      <c r="I36" s="209"/>
      <c r="J36" s="227"/>
      <c r="K36" s="105"/>
    </row>
    <row r="37" spans="1:11" ht="22.5" customHeight="1" x14ac:dyDescent="0.1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7"/>
      <c r="K37" s="102"/>
    </row>
    <row r="38" spans="1:11" s="204" customFormat="1" ht="22.5" customHeight="1" x14ac:dyDescent="0.15">
      <c r="A38" s="204" t="str">
        <f t="shared" si="0"/>
        <v/>
      </c>
      <c r="B38" s="204">
        <f t="shared" si="1"/>
        <v>7</v>
      </c>
      <c r="C38" s="225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7"/>
      <c r="K38" s="102"/>
    </row>
    <row r="39" spans="1:11" ht="22.5" customHeight="1" x14ac:dyDescent="0.15">
      <c r="A39" s="119">
        <f t="shared" si="0"/>
        <v>1</v>
      </c>
      <c r="B39" s="119">
        <f t="shared" si="1"/>
        <v>1</v>
      </c>
      <c r="C39" s="162"/>
      <c r="D39" s="226" t="str">
        <f>IF(B39=1,"Mo",IF(B39=2,"Tue",IF(B39=3,"Wed",IF(B39=4,"Thu",IF(B39=5,"Fri",IF(B39=6,"Sat",IF(B39=7,"Sun","")))))))</f>
        <v>Mo</v>
      </c>
      <c r="E39" s="207">
        <f>+E38+1</f>
        <v>44417</v>
      </c>
      <c r="F39" s="208"/>
      <c r="G39" s="209"/>
      <c r="H39" s="210"/>
      <c r="I39" s="209"/>
      <c r="J39" s="227"/>
      <c r="K39" s="105"/>
    </row>
    <row r="40" spans="1:11" ht="22.5" customHeight="1" x14ac:dyDescent="0.15">
      <c r="C40" s="162"/>
      <c r="D40" s="226" t="str">
        <f>D39</f>
        <v>Mo</v>
      </c>
      <c r="E40" s="207">
        <f>E39</f>
        <v>44417</v>
      </c>
      <c r="F40" s="208"/>
      <c r="G40" s="209"/>
      <c r="H40" s="210"/>
      <c r="I40" s="209"/>
      <c r="J40" s="227"/>
      <c r="K40" s="105"/>
    </row>
    <row r="41" spans="1:11" ht="22.5" customHeight="1" x14ac:dyDescent="0.15">
      <c r="C41" s="162"/>
      <c r="D41" s="226" t="str">
        <f t="shared" ref="D41:E43" si="8">D40</f>
        <v>Mo</v>
      </c>
      <c r="E41" s="207">
        <f t="shared" si="8"/>
        <v>44417</v>
      </c>
      <c r="F41" s="208"/>
      <c r="G41" s="209"/>
      <c r="H41" s="210"/>
      <c r="I41" s="209"/>
      <c r="J41" s="227"/>
      <c r="K41" s="105"/>
    </row>
    <row r="42" spans="1:11" ht="22.5" customHeight="1" x14ac:dyDescent="0.15">
      <c r="C42" s="162"/>
      <c r="D42" s="226" t="str">
        <f t="shared" si="8"/>
        <v>Mo</v>
      </c>
      <c r="E42" s="207">
        <f t="shared" si="8"/>
        <v>44417</v>
      </c>
      <c r="F42" s="208"/>
      <c r="G42" s="209"/>
      <c r="H42" s="210"/>
      <c r="I42" s="209"/>
      <c r="J42" s="227"/>
      <c r="K42" s="105"/>
    </row>
    <row r="43" spans="1:11" ht="22.5" customHeight="1" x14ac:dyDescent="0.15">
      <c r="C43" s="162"/>
      <c r="D43" s="226" t="str">
        <f t="shared" si="8"/>
        <v>Mo</v>
      </c>
      <c r="E43" s="207">
        <f t="shared" si="8"/>
        <v>44417</v>
      </c>
      <c r="F43" s="208"/>
      <c r="G43" s="209"/>
      <c r="H43" s="210"/>
      <c r="I43" s="209"/>
      <c r="J43" s="227"/>
      <c r="K43" s="105"/>
    </row>
    <row r="44" spans="1:11" ht="22.5" customHeight="1" x14ac:dyDescent="0.1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7"/>
      <c r="K44" s="102"/>
    </row>
    <row r="45" spans="1:11" ht="22.5" customHeight="1" x14ac:dyDescent="0.1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7"/>
      <c r="K45" s="102"/>
    </row>
    <row r="46" spans="1:11" ht="22.5" customHeight="1" x14ac:dyDescent="0.1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7"/>
      <c r="K46" s="102"/>
    </row>
    <row r="47" spans="1:11" ht="22.5" customHeight="1" x14ac:dyDescent="0.1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7"/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7"/>
      <c r="K48" s="102"/>
    </row>
    <row r="49" spans="1:11" ht="22.5" customHeight="1" x14ac:dyDescent="0.1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6"/>
      <c r="K49" s="99"/>
    </row>
    <row r="50" spans="1:11" ht="22.5" customHeight="1" x14ac:dyDescent="0.15">
      <c r="C50" s="162"/>
      <c r="D50" s="226" t="str">
        <f>D49</f>
        <v>Wed</v>
      </c>
      <c r="E50" s="207">
        <f>E49</f>
        <v>44419</v>
      </c>
      <c r="F50" s="208"/>
      <c r="G50" s="209"/>
      <c r="H50" s="210"/>
      <c r="I50" s="209"/>
      <c r="J50" s="227"/>
      <c r="K50" s="105"/>
    </row>
    <row r="51" spans="1:11" ht="22.5" customHeight="1" x14ac:dyDescent="0.15">
      <c r="C51" s="162"/>
      <c r="D51" s="226" t="str">
        <f t="shared" ref="D51:E53" si="10">D50</f>
        <v>Wed</v>
      </c>
      <c r="E51" s="207">
        <f t="shared" si="10"/>
        <v>44419</v>
      </c>
      <c r="F51" s="208"/>
      <c r="G51" s="209"/>
      <c r="H51" s="210"/>
      <c r="I51" s="209"/>
      <c r="J51" s="227"/>
      <c r="K51" s="105"/>
    </row>
    <row r="52" spans="1:11" ht="22.5" customHeight="1" x14ac:dyDescent="0.15">
      <c r="C52" s="162"/>
      <c r="D52" s="226" t="str">
        <f t="shared" si="10"/>
        <v>Wed</v>
      </c>
      <c r="E52" s="207">
        <f t="shared" si="10"/>
        <v>44419</v>
      </c>
      <c r="F52" s="208"/>
      <c r="G52" s="209"/>
      <c r="H52" s="210"/>
      <c r="I52" s="209"/>
      <c r="J52" s="227"/>
      <c r="K52" s="105"/>
    </row>
    <row r="53" spans="1:11" ht="22.5" customHeight="1" x14ac:dyDescent="0.15">
      <c r="C53" s="162"/>
      <c r="D53" s="226" t="str">
        <f t="shared" si="10"/>
        <v>Wed</v>
      </c>
      <c r="E53" s="207">
        <f t="shared" si="10"/>
        <v>44419</v>
      </c>
      <c r="F53" s="208"/>
      <c r="G53" s="209"/>
      <c r="H53" s="210"/>
      <c r="I53" s="209"/>
      <c r="J53" s="227"/>
      <c r="K53" s="105"/>
    </row>
    <row r="54" spans="1:11" ht="22.5" customHeight="1" x14ac:dyDescent="0.1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7"/>
      <c r="K54" s="102"/>
    </row>
    <row r="55" spans="1:11" ht="22.5" customHeight="1" x14ac:dyDescent="0.1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7"/>
      <c r="K55" s="102"/>
    </row>
    <row r="56" spans="1:11" ht="22.5" customHeight="1" x14ac:dyDescent="0.1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7"/>
      <c r="K56" s="102"/>
    </row>
    <row r="57" spans="1:11" ht="22.5" customHeight="1" x14ac:dyDescent="0.1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7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7"/>
      <c r="K58" s="102"/>
    </row>
    <row r="59" spans="1:11" ht="22.5" customHeight="1" x14ac:dyDescent="0.15">
      <c r="A59" s="119">
        <f t="shared" si="0"/>
        <v>1</v>
      </c>
      <c r="B59" s="119">
        <f t="shared" si="1"/>
        <v>5</v>
      </c>
      <c r="C59" s="162"/>
      <c r="D59" s="226" t="str">
        <f t="shared" si="4"/>
        <v>Fri</v>
      </c>
      <c r="E59" s="207">
        <f>+E54+1</f>
        <v>44421</v>
      </c>
      <c r="F59" s="208"/>
      <c r="G59" s="209"/>
      <c r="H59" s="210"/>
      <c r="I59" s="209"/>
      <c r="J59" s="227"/>
      <c r="K59" s="105"/>
    </row>
    <row r="60" spans="1:11" ht="22.5" customHeight="1" x14ac:dyDescent="0.15">
      <c r="C60" s="162"/>
      <c r="D60" s="226" t="str">
        <f>D59</f>
        <v>Fri</v>
      </c>
      <c r="E60" s="207">
        <f>E59</f>
        <v>44421</v>
      </c>
      <c r="F60" s="208"/>
      <c r="G60" s="209"/>
      <c r="H60" s="210"/>
      <c r="I60" s="209"/>
      <c r="J60" s="227"/>
      <c r="K60" s="105"/>
    </row>
    <row r="61" spans="1:11" ht="22.5" customHeight="1" x14ac:dyDescent="0.15">
      <c r="C61" s="162"/>
      <c r="D61" s="226" t="str">
        <f t="shared" ref="D61:E63" si="12">D60</f>
        <v>Fri</v>
      </c>
      <c r="E61" s="207">
        <f t="shared" si="12"/>
        <v>44421</v>
      </c>
      <c r="F61" s="208"/>
      <c r="G61" s="209"/>
      <c r="H61" s="210"/>
      <c r="I61" s="209"/>
      <c r="J61" s="227"/>
      <c r="K61" s="105"/>
    </row>
    <row r="62" spans="1:11" ht="22.5" customHeight="1" x14ac:dyDescent="0.15">
      <c r="C62" s="162"/>
      <c r="D62" s="226" t="str">
        <f t="shared" si="12"/>
        <v>Fri</v>
      </c>
      <c r="E62" s="207">
        <f t="shared" si="12"/>
        <v>44421</v>
      </c>
      <c r="F62" s="208"/>
      <c r="G62" s="209"/>
      <c r="H62" s="210"/>
      <c r="I62" s="209"/>
      <c r="J62" s="227"/>
      <c r="K62" s="105"/>
    </row>
    <row r="63" spans="1:11" ht="22.5" customHeight="1" x14ac:dyDescent="0.15">
      <c r="C63" s="162"/>
      <c r="D63" s="226" t="str">
        <f t="shared" si="12"/>
        <v>Fri</v>
      </c>
      <c r="E63" s="207">
        <f t="shared" si="12"/>
        <v>44421</v>
      </c>
      <c r="F63" s="208"/>
      <c r="G63" s="209"/>
      <c r="H63" s="210"/>
      <c r="I63" s="209"/>
      <c r="J63" s="227"/>
      <c r="K63" s="105"/>
    </row>
    <row r="64" spans="1:11" ht="22.5" customHeight="1" x14ac:dyDescent="0.1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7"/>
      <c r="K64" s="102"/>
    </row>
    <row r="65" spans="1:11" ht="22.5" customHeight="1" x14ac:dyDescent="0.1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7"/>
      <c r="K65" s="102"/>
    </row>
    <row r="66" spans="1:11" ht="22.5" customHeight="1" x14ac:dyDescent="0.1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6"/>
      <c r="K66" s="99"/>
    </row>
    <row r="67" spans="1:11" ht="22.5" customHeight="1" x14ac:dyDescent="0.1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6"/>
      <c r="K67" s="99"/>
    </row>
    <row r="68" spans="1:11" ht="22.5" customHeight="1" x14ac:dyDescent="0.15">
      <c r="C68" s="162"/>
      <c r="D68" s="226" t="str">
        <f t="shared" ref="D68:E70" si="13">D67</f>
        <v>Mo</v>
      </c>
      <c r="E68" s="207">
        <f t="shared" si="13"/>
        <v>44424</v>
      </c>
      <c r="F68" s="208"/>
      <c r="G68" s="209"/>
      <c r="H68" s="210"/>
      <c r="I68" s="209"/>
      <c r="J68" s="227"/>
      <c r="K68" s="105"/>
    </row>
    <row r="69" spans="1:11" ht="22.5" customHeight="1" x14ac:dyDescent="0.15">
      <c r="C69" s="162"/>
      <c r="D69" s="226" t="str">
        <f t="shared" si="13"/>
        <v>Mo</v>
      </c>
      <c r="E69" s="207">
        <f t="shared" si="13"/>
        <v>44424</v>
      </c>
      <c r="F69" s="208"/>
      <c r="G69" s="209"/>
      <c r="H69" s="210"/>
      <c r="I69" s="209"/>
      <c r="J69" s="227"/>
      <c r="K69" s="105"/>
    </row>
    <row r="70" spans="1:11" ht="22.5" customHeight="1" x14ac:dyDescent="0.15">
      <c r="C70" s="162"/>
      <c r="D70" s="226" t="str">
        <f t="shared" si="13"/>
        <v>Mo</v>
      </c>
      <c r="E70" s="207">
        <f t="shared" si="13"/>
        <v>44424</v>
      </c>
      <c r="F70" s="208"/>
      <c r="G70" s="209"/>
      <c r="H70" s="210"/>
      <c r="I70" s="209"/>
      <c r="J70" s="227"/>
      <c r="K70" s="105"/>
    </row>
    <row r="71" spans="1:11" ht="22.5" customHeight="1" x14ac:dyDescent="0.1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7"/>
      <c r="K71" s="102"/>
    </row>
    <row r="72" spans="1:11" ht="22.5" customHeight="1" x14ac:dyDescent="0.1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7"/>
      <c r="K72" s="102"/>
    </row>
    <row r="73" spans="1:11" ht="22.5" customHeight="1" x14ac:dyDescent="0.1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7"/>
      <c r="K73" s="102"/>
    </row>
    <row r="74" spans="1:11" ht="22.5" customHeight="1" x14ac:dyDescent="0.1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7"/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7"/>
      <c r="K75" s="102"/>
    </row>
    <row r="76" spans="1:11" ht="22.5" customHeight="1" x14ac:dyDescent="0.15">
      <c r="A76" s="119">
        <f t="shared" si="0"/>
        <v>1</v>
      </c>
      <c r="B76" s="119">
        <f t="shared" si="1"/>
        <v>3</v>
      </c>
      <c r="C76" s="162"/>
      <c r="D76" s="226" t="str">
        <f t="shared" si="4"/>
        <v>Wed</v>
      </c>
      <c r="E76" s="207">
        <f t="shared" ref="E76" si="15">+E71+1</f>
        <v>44426</v>
      </c>
      <c r="F76" s="208"/>
      <c r="G76" s="209"/>
      <c r="H76" s="210"/>
      <c r="I76" s="209"/>
      <c r="J76" s="227"/>
      <c r="K76" s="105"/>
    </row>
    <row r="77" spans="1:11" ht="22.5" customHeight="1" x14ac:dyDescent="0.15">
      <c r="C77" s="162"/>
      <c r="D77" s="226" t="str">
        <f>D76</f>
        <v>Wed</v>
      </c>
      <c r="E77" s="207">
        <f>E76</f>
        <v>44426</v>
      </c>
      <c r="F77" s="208"/>
      <c r="G77" s="209"/>
      <c r="H77" s="210"/>
      <c r="I77" s="209"/>
      <c r="J77" s="227"/>
      <c r="K77" s="105"/>
    </row>
    <row r="78" spans="1:11" ht="22.5" customHeight="1" x14ac:dyDescent="0.15">
      <c r="C78" s="162"/>
      <c r="D78" s="226" t="str">
        <f t="shared" ref="D78:E80" si="16">D77</f>
        <v>Wed</v>
      </c>
      <c r="E78" s="207">
        <f t="shared" si="16"/>
        <v>44426</v>
      </c>
      <c r="F78" s="208"/>
      <c r="G78" s="209"/>
      <c r="H78" s="210"/>
      <c r="I78" s="209"/>
      <c r="J78" s="227"/>
      <c r="K78" s="105"/>
    </row>
    <row r="79" spans="1:11" ht="22.5" customHeight="1" x14ac:dyDescent="0.15">
      <c r="C79" s="162"/>
      <c r="D79" s="226" t="str">
        <f t="shared" si="16"/>
        <v>Wed</v>
      </c>
      <c r="E79" s="207">
        <f t="shared" si="16"/>
        <v>44426</v>
      </c>
      <c r="F79" s="208"/>
      <c r="G79" s="209"/>
      <c r="H79" s="210"/>
      <c r="I79" s="209"/>
      <c r="J79" s="227"/>
      <c r="K79" s="105"/>
    </row>
    <row r="80" spans="1:11" ht="22.5" customHeight="1" x14ac:dyDescent="0.15">
      <c r="C80" s="162"/>
      <c r="D80" s="226" t="str">
        <f t="shared" si="16"/>
        <v>Wed</v>
      </c>
      <c r="E80" s="207">
        <f t="shared" si="16"/>
        <v>44426</v>
      </c>
      <c r="F80" s="208"/>
      <c r="G80" s="209"/>
      <c r="H80" s="210"/>
      <c r="I80" s="209"/>
      <c r="J80" s="227"/>
      <c r="K80" s="105"/>
    </row>
    <row r="81" spans="1:11" ht="22.5" customHeight="1" x14ac:dyDescent="0.1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7"/>
      <c r="K81" s="102"/>
    </row>
    <row r="82" spans="1:11" ht="22.5" customHeight="1" x14ac:dyDescent="0.1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7"/>
      <c r="K82" s="102"/>
    </row>
    <row r="83" spans="1:11" ht="22.5" customHeight="1" x14ac:dyDescent="0.1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7"/>
      <c r="K83" s="102"/>
    </row>
    <row r="84" spans="1:11" ht="22.5" customHeight="1" x14ac:dyDescent="0.1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7"/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7"/>
      <c r="K85" s="102"/>
    </row>
    <row r="86" spans="1:11" ht="22.5" customHeight="1" x14ac:dyDescent="0.15">
      <c r="A86" s="119">
        <f t="shared" si="0"/>
        <v>1</v>
      </c>
      <c r="B86" s="119">
        <f t="shared" si="1"/>
        <v>5</v>
      </c>
      <c r="C86" s="162"/>
      <c r="D86" s="226" t="str">
        <f t="shared" si="4"/>
        <v>Fri</v>
      </c>
      <c r="E86" s="207">
        <f>+E81+1</f>
        <v>44428</v>
      </c>
      <c r="F86" s="208"/>
      <c r="G86" s="209"/>
      <c r="H86" s="210"/>
      <c r="I86" s="209"/>
      <c r="J86" s="227"/>
      <c r="K86" s="105"/>
    </row>
    <row r="87" spans="1:11" ht="22.5" customHeight="1" x14ac:dyDescent="0.15">
      <c r="C87" s="162"/>
      <c r="D87" s="226" t="str">
        <f>D86</f>
        <v>Fri</v>
      </c>
      <c r="E87" s="207">
        <f>E86</f>
        <v>44428</v>
      </c>
      <c r="F87" s="208"/>
      <c r="G87" s="209"/>
      <c r="H87" s="210"/>
      <c r="I87" s="209"/>
      <c r="J87" s="227"/>
      <c r="K87" s="105"/>
    </row>
    <row r="88" spans="1:11" ht="22.5" customHeight="1" x14ac:dyDescent="0.15">
      <c r="C88" s="162"/>
      <c r="D88" s="226" t="str">
        <f t="shared" ref="D88:E90" si="18">D87</f>
        <v>Fri</v>
      </c>
      <c r="E88" s="207">
        <f t="shared" si="18"/>
        <v>44428</v>
      </c>
      <c r="F88" s="208"/>
      <c r="G88" s="209"/>
      <c r="H88" s="210"/>
      <c r="I88" s="209"/>
      <c r="J88" s="227"/>
      <c r="K88" s="105"/>
    </row>
    <row r="89" spans="1:11" ht="22.5" customHeight="1" x14ac:dyDescent="0.15">
      <c r="C89" s="162"/>
      <c r="D89" s="226" t="str">
        <f t="shared" si="18"/>
        <v>Fri</v>
      </c>
      <c r="E89" s="207">
        <f t="shared" si="18"/>
        <v>44428</v>
      </c>
      <c r="F89" s="208"/>
      <c r="G89" s="209"/>
      <c r="H89" s="210"/>
      <c r="I89" s="209"/>
      <c r="J89" s="227"/>
      <c r="K89" s="105"/>
    </row>
    <row r="90" spans="1:11" ht="22.5" customHeight="1" x14ac:dyDescent="0.15">
      <c r="C90" s="162"/>
      <c r="D90" s="226" t="str">
        <f t="shared" si="18"/>
        <v>Fri</v>
      </c>
      <c r="E90" s="207">
        <f t="shared" si="18"/>
        <v>44428</v>
      </c>
      <c r="F90" s="208"/>
      <c r="G90" s="209"/>
      <c r="H90" s="210"/>
      <c r="I90" s="209"/>
      <c r="J90" s="227"/>
      <c r="K90" s="105"/>
    </row>
    <row r="91" spans="1:11" ht="22.5" customHeight="1" x14ac:dyDescent="0.1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7"/>
      <c r="K91" s="102"/>
    </row>
    <row r="92" spans="1:11" s="164" customFormat="1" ht="22.5" customHeight="1" x14ac:dyDescent="0.1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7"/>
      <c r="K92" s="102"/>
    </row>
    <row r="93" spans="1:11" ht="22.5" customHeight="1" x14ac:dyDescent="0.1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6"/>
      <c r="K93" s="99"/>
    </row>
    <row r="94" spans="1:11" ht="22.5" customHeight="1" x14ac:dyDescent="0.1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6"/>
      <c r="K94" s="99"/>
    </row>
    <row r="95" spans="1:11" ht="22.5" customHeight="1" x14ac:dyDescent="0.1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6"/>
      <c r="K95" s="99"/>
    </row>
    <row r="96" spans="1:11" ht="22.5" customHeight="1" x14ac:dyDescent="0.1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6"/>
      <c r="K96" s="99"/>
    </row>
    <row r="97" spans="1:11" ht="22.5" customHeight="1" x14ac:dyDescent="0.1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6"/>
      <c r="K97" s="99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7"/>
      <c r="K98" s="102"/>
    </row>
    <row r="99" spans="1:11" ht="22.5" customHeight="1" x14ac:dyDescent="0.1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7"/>
      <c r="K99" s="102"/>
    </row>
    <row r="100" spans="1:11" ht="22.5" customHeight="1" x14ac:dyDescent="0.1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7"/>
      <c r="K100" s="102"/>
    </row>
    <row r="101" spans="1:11" ht="22.5" customHeight="1" x14ac:dyDescent="0.1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7"/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7"/>
      <c r="K102" s="102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6"/>
      <c r="K103" s="99"/>
    </row>
    <row r="104" spans="1:11" ht="22.5" customHeight="1" x14ac:dyDescent="0.1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6"/>
      <c r="K104" s="99"/>
    </row>
    <row r="105" spans="1:11" ht="22.5" customHeight="1" x14ac:dyDescent="0.1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6"/>
      <c r="K105" s="99"/>
    </row>
    <row r="106" spans="1:11" ht="22.5" customHeight="1" x14ac:dyDescent="0.1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6"/>
      <c r="K106" s="99"/>
    </row>
    <row r="107" spans="1:11" ht="22.5" customHeight="1" x14ac:dyDescent="0.1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6"/>
      <c r="K107" s="99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7"/>
      <c r="K108" s="102"/>
    </row>
    <row r="109" spans="1:11" ht="22.5" customHeight="1" x14ac:dyDescent="0.1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7"/>
      <c r="K109" s="102"/>
    </row>
    <row r="110" spans="1:11" ht="22.5" customHeight="1" x14ac:dyDescent="0.1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7"/>
      <c r="K110" s="102"/>
    </row>
    <row r="111" spans="1:11" ht="22.5" customHeight="1" x14ac:dyDescent="0.1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7"/>
      <c r="K111" s="102"/>
    </row>
    <row r="112" spans="1:11" ht="22.5" customHeight="1" x14ac:dyDescent="0.1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7"/>
      <c r="K112" s="102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226" t="str">
        <f t="shared" si="4"/>
        <v>Fri</v>
      </c>
      <c r="E113" s="207">
        <f>+E108+1</f>
        <v>44435</v>
      </c>
      <c r="F113" s="208"/>
      <c r="G113" s="209"/>
      <c r="H113" s="210"/>
      <c r="I113" s="209"/>
      <c r="J113" s="227"/>
      <c r="K113" s="105"/>
    </row>
    <row r="114" spans="1:11" ht="22.5" customHeight="1" x14ac:dyDescent="0.15">
      <c r="C114" s="162"/>
      <c r="D114" s="226" t="str">
        <f>D113</f>
        <v>Fri</v>
      </c>
      <c r="E114" s="207">
        <f>E113</f>
        <v>44435</v>
      </c>
      <c r="F114" s="208"/>
      <c r="G114" s="209"/>
      <c r="H114" s="210"/>
      <c r="I114" s="209"/>
      <c r="J114" s="227"/>
      <c r="K114" s="105"/>
    </row>
    <row r="115" spans="1:11" ht="22.5" customHeight="1" x14ac:dyDescent="0.15">
      <c r="C115" s="162"/>
      <c r="D115" s="226" t="str">
        <f t="shared" ref="D115:E117" si="24">D114</f>
        <v>Fri</v>
      </c>
      <c r="E115" s="207">
        <f t="shared" si="24"/>
        <v>44435</v>
      </c>
      <c r="F115" s="208"/>
      <c r="G115" s="209"/>
      <c r="H115" s="210"/>
      <c r="I115" s="209"/>
      <c r="J115" s="227"/>
      <c r="K115" s="105"/>
    </row>
    <row r="116" spans="1:11" ht="22.5" customHeight="1" x14ac:dyDescent="0.15">
      <c r="C116" s="162"/>
      <c r="D116" s="226" t="str">
        <f t="shared" si="24"/>
        <v>Fri</v>
      </c>
      <c r="E116" s="207">
        <f t="shared" si="24"/>
        <v>44435</v>
      </c>
      <c r="F116" s="208"/>
      <c r="G116" s="209"/>
      <c r="H116" s="210"/>
      <c r="I116" s="209"/>
      <c r="J116" s="227"/>
      <c r="K116" s="105"/>
    </row>
    <row r="117" spans="1:11" ht="22.5" customHeight="1" x14ac:dyDescent="0.15">
      <c r="C117" s="162"/>
      <c r="D117" s="226" t="str">
        <f t="shared" si="24"/>
        <v>Fri</v>
      </c>
      <c r="E117" s="207">
        <f t="shared" si="24"/>
        <v>44435</v>
      </c>
      <c r="F117" s="208"/>
      <c r="G117" s="209"/>
      <c r="H117" s="210"/>
      <c r="I117" s="209"/>
      <c r="J117" s="227"/>
      <c r="K117" s="105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7"/>
      <c r="K118" s="102"/>
    </row>
    <row r="119" spans="1:11" ht="22.5" customHeight="1" x14ac:dyDescent="0.1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7"/>
      <c r="K119" s="102"/>
    </row>
    <row r="120" spans="1:11" ht="22.5" customHeight="1" x14ac:dyDescent="0.1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6"/>
      <c r="K120" s="99"/>
    </row>
    <row r="121" spans="1:11" ht="22.5" customHeight="1" x14ac:dyDescent="0.1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8"/>
      <c r="K121" s="99"/>
    </row>
    <row r="122" spans="1:11" ht="22.5" customHeight="1" x14ac:dyDescent="0.1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8"/>
      <c r="K122" s="99"/>
    </row>
    <row r="123" spans="1:11" ht="21.75" customHeight="1" x14ac:dyDescent="0.1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8"/>
      <c r="K123" s="99"/>
    </row>
    <row r="124" spans="1:11" ht="21.75" customHeight="1" x14ac:dyDescent="0.1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8"/>
      <c r="K124" s="99"/>
    </row>
    <row r="125" spans="1:11" ht="21.75" customHeight="1" x14ac:dyDescent="0.1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89"/>
      <c r="K125" s="102"/>
    </row>
    <row r="126" spans="1:11" ht="21.75" customHeight="1" x14ac:dyDescent="0.1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89"/>
      <c r="K126" s="102"/>
    </row>
    <row r="127" spans="1:11" ht="21.75" customHeight="1" x14ac:dyDescent="0.1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89"/>
      <c r="K127" s="102"/>
    </row>
    <row r="128" spans="1:11" ht="21.75" customHeight="1" x14ac:dyDescent="0.1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89"/>
      <c r="K128" s="102"/>
    </row>
    <row r="129" spans="3:11" ht="21.75" customHeight="1" thickBot="1" x14ac:dyDescent="0.2">
      <c r="C129" s="184"/>
      <c r="D129" s="183" t="str">
        <f>D125</f>
        <v>Tue</v>
      </c>
      <c r="E129" s="178">
        <f>E125</f>
        <v>44439</v>
      </c>
      <c r="F129" s="179"/>
      <c r="G129" s="180"/>
      <c r="H129" s="181"/>
      <c r="I129" s="180"/>
      <c r="J129" s="190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19">
    <cfRule type="expression" dxfId="298" priority="21" stopIfTrue="1">
      <formula>IF($A11=1,B11,)</formula>
    </cfRule>
    <cfRule type="expression" dxfId="297" priority="22" stopIfTrue="1">
      <formula>IF($A11="",B11,)</formula>
    </cfRule>
  </conditionalFormatting>
  <conditionalFormatting sqref="E11">
    <cfRule type="expression" dxfId="296" priority="23" stopIfTrue="1">
      <formula>IF($A11="",B11,"")</formula>
    </cfRule>
  </conditionalFormatting>
  <conditionalFormatting sqref="E12:E119">
    <cfRule type="expression" dxfId="295" priority="24" stopIfTrue="1">
      <formula>IF($A12&lt;&gt;1,B12,"")</formula>
    </cfRule>
  </conditionalFormatting>
  <conditionalFormatting sqref="D11:D119">
    <cfRule type="expression" dxfId="294" priority="25" stopIfTrue="1">
      <formula>IF($A11="",B11,)</formula>
    </cfRule>
  </conditionalFormatting>
  <conditionalFormatting sqref="G11:G16 G22:G80 G86:G118">
    <cfRule type="expression" dxfId="293" priority="26" stopIfTrue="1">
      <formula>#REF!="Freelancer"</formula>
    </cfRule>
    <cfRule type="expression" dxfId="292" priority="27" stopIfTrue="1">
      <formula>#REF!="DTC Int. Staff"</formula>
    </cfRule>
  </conditionalFormatting>
  <conditionalFormatting sqref="G118 G22:G26 G37:G53 G64:G80 G91:G107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G12:G16">
    <cfRule type="expression" dxfId="289" priority="17" stopIfTrue="1">
      <formula>#REF!="Freelancer"</formula>
    </cfRule>
    <cfRule type="expression" dxfId="288" priority="18" stopIfTrue="1">
      <formula>#REF!="DTC Int. Staff"</formula>
    </cfRule>
  </conditionalFormatting>
  <conditionalFormatting sqref="G12:G16">
    <cfRule type="expression" dxfId="287" priority="15" stopIfTrue="1">
      <formula>$F$5="Freelancer"</formula>
    </cfRule>
    <cfRule type="expression" dxfId="286" priority="16" stopIfTrue="1">
      <formula>$F$5="DTC Int. Staff"</formula>
    </cfRule>
  </conditionalFormatting>
  <conditionalFormatting sqref="G17:G21">
    <cfRule type="expression" dxfId="285" priority="13" stopIfTrue="1">
      <formula>#REF!="Freelancer"</formula>
    </cfRule>
    <cfRule type="expression" dxfId="284" priority="14" stopIfTrue="1">
      <formula>#REF!="DTC Int. Staff"</formula>
    </cfRule>
  </conditionalFormatting>
  <conditionalFormatting sqref="G17:G21">
    <cfRule type="expression" dxfId="283" priority="11" stopIfTrue="1">
      <formula>$F$5="Freelancer"</formula>
    </cfRule>
    <cfRule type="expression" dxfId="282" priority="12" stopIfTrue="1">
      <formula>$F$5="DTC Int. Staff"</formula>
    </cfRule>
  </conditionalFormatting>
  <conditionalFormatting sqref="C120:C129">
    <cfRule type="expression" dxfId="281" priority="8" stopIfTrue="1">
      <formula>IF($A120=1,B120,)</formula>
    </cfRule>
    <cfRule type="expression" dxfId="280" priority="9" stopIfTrue="1">
      <formula>IF($A120="",B120,)</formula>
    </cfRule>
  </conditionalFormatting>
  <conditionalFormatting sqref="D120:D129">
    <cfRule type="expression" dxfId="279" priority="10" stopIfTrue="1">
      <formula>IF($A120="",B120,)</formula>
    </cfRule>
  </conditionalFormatting>
  <conditionalFormatting sqref="E120:E129">
    <cfRule type="expression" dxfId="278" priority="7" stopIfTrue="1">
      <formula>IF($A120&lt;&gt;1,B120,"")</formula>
    </cfRule>
  </conditionalFormatting>
  <conditionalFormatting sqref="G59:G63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81:G85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81:G85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2022-01-11T16:11:19Z</dcterms:modified>
</cp:coreProperties>
</file>