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เดสก์ท็อป\Eyeye\Timesheet\"/>
    </mc:Choice>
  </mc:AlternateContent>
  <xr:revisionPtr revIDLastSave="0" documentId="13_ncr:1_{0DF2593E-6142-46FB-B978-55AC5405DA28}" xr6:coauthVersionLast="47" xr6:coauthVersionMax="47" xr10:uidLastSave="{00000000-0000-0000-0000-000000000000}"/>
  <bookViews>
    <workbookView xWindow="-110" yWindow="-110" windowWidth="19420" windowHeight="1030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5" l="1"/>
  <c r="F4" i="45"/>
  <c r="F3" i="45"/>
  <c r="F5" i="44"/>
  <c r="F4" i="44"/>
  <c r="F3" i="44"/>
  <c r="F5" i="43"/>
  <c r="F4" i="43"/>
  <c r="F3" i="43"/>
  <c r="A125" i="48"/>
  <c r="E11" i="48"/>
  <c r="I8" i="48"/>
  <c r="J8" i="48" s="1"/>
  <c r="A130" i="47"/>
  <c r="D125" i="47"/>
  <c r="D126" i="47" s="1"/>
  <c r="D127" i="47" s="1"/>
  <c r="D128" i="47" s="1"/>
  <c r="D129" i="47" s="1"/>
  <c r="A125" i="47"/>
  <c r="E16" i="47"/>
  <c r="E12" i="47"/>
  <c r="E13" i="47" s="1"/>
  <c r="E14" i="47" s="1"/>
  <c r="E15" i="47" s="1"/>
  <c r="E11" i="47"/>
  <c r="B11" i="47" s="1"/>
  <c r="A11" i="47" s="1"/>
  <c r="B10" i="47"/>
  <c r="I8" i="47"/>
  <c r="J8" i="47" s="1"/>
  <c r="D126" i="46"/>
  <c r="A126" i="46"/>
  <c r="D125" i="46"/>
  <c r="A125" i="46"/>
  <c r="E11" i="46"/>
  <c r="E16" i="46" s="1"/>
  <c r="B11" i="46"/>
  <c r="A11" i="46" s="1"/>
  <c r="I8" i="46"/>
  <c r="J8" i="46" s="1"/>
  <c r="A125" i="45"/>
  <c r="E13" i="45"/>
  <c r="E14" i="45" s="1"/>
  <c r="E15" i="45" s="1"/>
  <c r="E12" i="45"/>
  <c r="D12" i="45"/>
  <c r="D13" i="45" s="1"/>
  <c r="D14" i="45" s="1"/>
  <c r="D15" i="45" s="1"/>
  <c r="E11" i="45"/>
  <c r="E16" i="45" s="1"/>
  <c r="D11" i="45"/>
  <c r="B11" i="45"/>
  <c r="A11" i="45"/>
  <c r="B10" i="45"/>
  <c r="I8" i="45"/>
  <c r="J8" i="45" s="1"/>
  <c r="A120" i="44"/>
  <c r="E11" i="44"/>
  <c r="B11" i="44"/>
  <c r="I8" i="44"/>
  <c r="J8" i="44" s="1"/>
  <c r="D127" i="43"/>
  <c r="D128" i="43" s="1"/>
  <c r="D129" i="43" s="1"/>
  <c r="D126" i="43"/>
  <c r="D125" i="43"/>
  <c r="A125" i="43"/>
  <c r="E12" i="43"/>
  <c r="E13" i="43" s="1"/>
  <c r="E14" i="43" s="1"/>
  <c r="E15" i="43" s="1"/>
  <c r="E11" i="43"/>
  <c r="E16" i="43" s="1"/>
  <c r="B11" i="43"/>
  <c r="D11" i="43" s="1"/>
  <c r="D12" i="43" s="1"/>
  <c r="D13" i="43" s="1"/>
  <c r="D14" i="43" s="1"/>
  <c r="D15" i="43" s="1"/>
  <c r="A11" i="43"/>
  <c r="I8" i="43"/>
  <c r="J8" i="43" s="1"/>
  <c r="D11" i="44" l="1"/>
  <c r="A11" i="44"/>
  <c r="B16" i="43"/>
  <c r="E21" i="43"/>
  <c r="E17" i="43"/>
  <c r="E18" i="43" s="1"/>
  <c r="E19" i="43" s="1"/>
  <c r="E20" i="43" s="1"/>
  <c r="B10" i="43"/>
  <c r="E12" i="44"/>
  <c r="B10" i="44"/>
  <c r="E21" i="45"/>
  <c r="E17" i="45"/>
  <c r="E18" i="45" s="1"/>
  <c r="E19" i="45" s="1"/>
  <c r="E20" i="45" s="1"/>
  <c r="B16" i="45"/>
  <c r="D11" i="46"/>
  <c r="D12" i="46" s="1"/>
  <c r="D13" i="46" s="1"/>
  <c r="D14" i="46" s="1"/>
  <c r="D15" i="46" s="1"/>
  <c r="B16" i="46"/>
  <c r="E17" i="46"/>
  <c r="D11" i="47"/>
  <c r="D12" i="47" s="1"/>
  <c r="D13" i="47" s="1"/>
  <c r="D14" i="47" s="1"/>
  <c r="D15" i="47" s="1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1" i="48"/>
  <c r="E16" i="48"/>
  <c r="B10" i="48"/>
  <c r="E12" i="48"/>
  <c r="E13" i="48" s="1"/>
  <c r="E14" i="48" s="1"/>
  <c r="E15" i="48" s="1"/>
  <c r="E12" i="46"/>
  <c r="E13" i="46" s="1"/>
  <c r="E14" i="46" s="1"/>
  <c r="E15" i="46" s="1"/>
  <c r="B10" i="46"/>
  <c r="D16" i="46" l="1"/>
  <c r="A16" i="46"/>
  <c r="B21" i="43"/>
  <c r="E22" i="43"/>
  <c r="E18" i="46"/>
  <c r="B17" i="46"/>
  <c r="E17" i="48"/>
  <c r="E18" i="48" s="1"/>
  <c r="E19" i="48" s="1"/>
  <c r="E20" i="48" s="1"/>
  <c r="B16" i="48"/>
  <c r="E21" i="48"/>
  <c r="D11" i="48"/>
  <c r="D12" i="48" s="1"/>
  <c r="D13" i="48" s="1"/>
  <c r="D14" i="48" s="1"/>
  <c r="D15" i="48" s="1"/>
  <c r="A11" i="48"/>
  <c r="A16" i="45"/>
  <c r="D16" i="45"/>
  <c r="D17" i="45" s="1"/>
  <c r="D18" i="45" s="1"/>
  <c r="D19" i="45" s="1"/>
  <c r="D20" i="45" s="1"/>
  <c r="A16" i="43"/>
  <c r="D16" i="43"/>
  <c r="D17" i="43" s="1"/>
  <c r="D18" i="43" s="1"/>
  <c r="D19" i="43" s="1"/>
  <c r="D20" i="43" s="1"/>
  <c r="E13" i="44"/>
  <c r="E14" i="44" s="1"/>
  <c r="E15" i="44" s="1"/>
  <c r="E16" i="44" s="1"/>
  <c r="E17" i="44"/>
  <c r="B12" i="44"/>
  <c r="E22" i="47"/>
  <c r="E23" i="47" s="1"/>
  <c r="E24" i="47" s="1"/>
  <c r="E25" i="47" s="1"/>
  <c r="B21" i="47"/>
  <c r="D21" i="47" s="1"/>
  <c r="D22" i="47" s="1"/>
  <c r="D23" i="47" s="1"/>
  <c r="D24" i="47" s="1"/>
  <c r="D25" i="47" s="1"/>
  <c r="E26" i="47"/>
  <c r="B21" i="45"/>
  <c r="E22" i="45"/>
  <c r="E23" i="45" s="1"/>
  <c r="E24" i="45" s="1"/>
  <c r="E25" i="45" s="1"/>
  <c r="E26" i="45"/>
  <c r="D16" i="48" l="1"/>
  <c r="D17" i="48" s="1"/>
  <c r="D18" i="48" s="1"/>
  <c r="D19" i="48" s="1"/>
  <c r="D20" i="48" s="1"/>
  <c r="A16" i="48"/>
  <c r="B18" i="46"/>
  <c r="E23" i="46"/>
  <c r="E19" i="46"/>
  <c r="E20" i="46" s="1"/>
  <c r="E21" i="46" s="1"/>
  <c r="E22" i="46" s="1"/>
  <c r="E27" i="45"/>
  <c r="B26" i="45"/>
  <c r="B22" i="43"/>
  <c r="E23" i="43"/>
  <c r="D21" i="45"/>
  <c r="D22" i="45" s="1"/>
  <c r="D23" i="45" s="1"/>
  <c r="D24" i="45" s="1"/>
  <c r="D25" i="45" s="1"/>
  <c r="A21" i="45"/>
  <c r="D21" i="43"/>
  <c r="A21" i="43"/>
  <c r="D12" i="44"/>
  <c r="D13" i="44" s="1"/>
  <c r="D14" i="44" s="1"/>
  <c r="D15" i="44" s="1"/>
  <c r="D16" i="44" s="1"/>
  <c r="A12" i="44"/>
  <c r="A17" i="46"/>
  <c r="D17" i="46"/>
  <c r="B26" i="47"/>
  <c r="E31" i="47"/>
  <c r="E27" i="47"/>
  <c r="E28" i="47" s="1"/>
  <c r="E29" i="47" s="1"/>
  <c r="E30" i="47" s="1"/>
  <c r="E22" i="44"/>
  <c r="E18" i="44"/>
  <c r="E19" i="44" s="1"/>
  <c r="E20" i="44" s="1"/>
  <c r="E21" i="44" s="1"/>
  <c r="B17" i="44"/>
  <c r="B21" i="48"/>
  <c r="E26" i="48"/>
  <c r="E22" i="48"/>
  <c r="E23" i="48" s="1"/>
  <c r="E24" i="48" s="1"/>
  <c r="E25" i="48" s="1"/>
  <c r="A22" i="43" l="1"/>
  <c r="D22" i="43"/>
  <c r="D17" i="44"/>
  <c r="D18" i="44" s="1"/>
  <c r="D19" i="44" s="1"/>
  <c r="D20" i="44" s="1"/>
  <c r="D21" i="44" s="1"/>
  <c r="A17" i="44"/>
  <c r="D26" i="45"/>
  <c r="A26" i="45"/>
  <c r="B27" i="45"/>
  <c r="E28" i="45"/>
  <c r="E27" i="44"/>
  <c r="B22" i="44"/>
  <c r="E23" i="44"/>
  <c r="E24" i="44" s="1"/>
  <c r="E25" i="44" s="1"/>
  <c r="E26" i="44" s="1"/>
  <c r="E28" i="46"/>
  <c r="E24" i="46"/>
  <c r="E25" i="46" s="1"/>
  <c r="E26" i="46" s="1"/>
  <c r="E27" i="46" s="1"/>
  <c r="B23" i="46"/>
  <c r="E32" i="47"/>
  <c r="E33" i="47" s="1"/>
  <c r="E34" i="47" s="1"/>
  <c r="E35" i="47" s="1"/>
  <c r="B31" i="47"/>
  <c r="E36" i="47"/>
  <c r="D18" i="46"/>
  <c r="D19" i="46" s="1"/>
  <c r="D20" i="46" s="1"/>
  <c r="D21" i="46" s="1"/>
  <c r="D22" i="46" s="1"/>
  <c r="A18" i="46"/>
  <c r="D26" i="47"/>
  <c r="D27" i="47" s="1"/>
  <c r="D28" i="47" s="1"/>
  <c r="D29" i="47" s="1"/>
  <c r="D30" i="47" s="1"/>
  <c r="A26" i="47"/>
  <c r="D21" i="48"/>
  <c r="D22" i="48" s="1"/>
  <c r="D23" i="48" s="1"/>
  <c r="D24" i="48" s="1"/>
  <c r="D25" i="48" s="1"/>
  <c r="A21" i="48"/>
  <c r="B26" i="48"/>
  <c r="E27" i="48"/>
  <c r="E24" i="43"/>
  <c r="E25" i="43" s="1"/>
  <c r="E26" i="43" s="1"/>
  <c r="E27" i="43" s="1"/>
  <c r="B23" i="43"/>
  <c r="E28" i="43"/>
  <c r="D26" i="48" l="1"/>
  <c r="A26" i="48"/>
  <c r="D31" i="47"/>
  <c r="D32" i="47" s="1"/>
  <c r="D33" i="47" s="1"/>
  <c r="D34" i="47" s="1"/>
  <c r="D35" i="47" s="1"/>
  <c r="A31" i="47"/>
  <c r="E33" i="45"/>
  <c r="E29" i="45"/>
  <c r="E30" i="45" s="1"/>
  <c r="E31" i="45" s="1"/>
  <c r="E32" i="45" s="1"/>
  <c r="B28" i="45"/>
  <c r="D27" i="45"/>
  <c r="A27" i="45"/>
  <c r="B28" i="46"/>
  <c r="E33" i="46"/>
  <c r="E29" i="46"/>
  <c r="E30" i="46" s="1"/>
  <c r="E31" i="46" s="1"/>
  <c r="E32" i="46" s="1"/>
  <c r="A23" i="46"/>
  <c r="D23" i="46"/>
  <c r="D24" i="46" s="1"/>
  <c r="D25" i="46" s="1"/>
  <c r="D26" i="46" s="1"/>
  <c r="D27" i="46" s="1"/>
  <c r="B28" i="43"/>
  <c r="E33" i="43"/>
  <c r="E29" i="43"/>
  <c r="E30" i="43" s="1"/>
  <c r="E31" i="43" s="1"/>
  <c r="E32" i="43" s="1"/>
  <c r="D22" i="44"/>
  <c r="D23" i="44" s="1"/>
  <c r="D24" i="44" s="1"/>
  <c r="D25" i="44" s="1"/>
  <c r="D26" i="44" s="1"/>
  <c r="A22" i="44"/>
  <c r="D23" i="43"/>
  <c r="D24" i="43" s="1"/>
  <c r="D25" i="43" s="1"/>
  <c r="D26" i="43" s="1"/>
  <c r="D27" i="43" s="1"/>
  <c r="A23" i="43"/>
  <c r="B27" i="48"/>
  <c r="E28" i="48"/>
  <c r="B36" i="47"/>
  <c r="E37" i="47"/>
  <c r="E32" i="44"/>
  <c r="B27" i="44"/>
  <c r="E28" i="44"/>
  <c r="E29" i="44" s="1"/>
  <c r="E30" i="44" s="1"/>
  <c r="E31" i="44" s="1"/>
  <c r="E29" i="48" l="1"/>
  <c r="E30" i="48" s="1"/>
  <c r="E31" i="48" s="1"/>
  <c r="E32" i="48" s="1"/>
  <c r="B28" i="48"/>
  <c r="E33" i="48"/>
  <c r="A28" i="43"/>
  <c r="D28" i="43"/>
  <c r="D29" i="43" s="1"/>
  <c r="D30" i="43" s="1"/>
  <c r="D31" i="43" s="1"/>
  <c r="D32" i="43" s="1"/>
  <c r="A28" i="45"/>
  <c r="D28" i="45"/>
  <c r="D29" i="45" s="1"/>
  <c r="D30" i="45" s="1"/>
  <c r="D31" i="45" s="1"/>
  <c r="D32" i="45" s="1"/>
  <c r="B33" i="45"/>
  <c r="E34" i="45"/>
  <c r="E35" i="45" s="1"/>
  <c r="E36" i="45" s="1"/>
  <c r="E37" i="45" s="1"/>
  <c r="E38" i="45"/>
  <c r="E34" i="43"/>
  <c r="E35" i="43" s="1"/>
  <c r="E36" i="43" s="1"/>
  <c r="E37" i="43" s="1"/>
  <c r="B33" i="43"/>
  <c r="E38" i="43"/>
  <c r="D27" i="48"/>
  <c r="A27" i="48"/>
  <c r="D27" i="44"/>
  <c r="D28" i="44" s="1"/>
  <c r="D29" i="44" s="1"/>
  <c r="D30" i="44" s="1"/>
  <c r="D31" i="44" s="1"/>
  <c r="A27" i="44"/>
  <c r="E38" i="46"/>
  <c r="E34" i="46"/>
  <c r="E35" i="46" s="1"/>
  <c r="E36" i="46" s="1"/>
  <c r="E37" i="46" s="1"/>
  <c r="B33" i="46"/>
  <c r="D36" i="47"/>
  <c r="A36" i="47"/>
  <c r="B32" i="44"/>
  <c r="E33" i="44"/>
  <c r="E34" i="44" s="1"/>
  <c r="E35" i="44" s="1"/>
  <c r="E36" i="44" s="1"/>
  <c r="E37" i="44"/>
  <c r="D28" i="46"/>
  <c r="D29" i="46" s="1"/>
  <c r="D30" i="46" s="1"/>
  <c r="D31" i="46" s="1"/>
  <c r="D32" i="46" s="1"/>
  <c r="A28" i="46"/>
  <c r="E38" i="47"/>
  <c r="B37" i="47"/>
  <c r="D33" i="45" l="1"/>
  <c r="D34" i="45" s="1"/>
  <c r="D35" i="45" s="1"/>
  <c r="D36" i="45" s="1"/>
  <c r="D37" i="45" s="1"/>
  <c r="A33" i="45"/>
  <c r="B38" i="43"/>
  <c r="E43" i="43"/>
  <c r="E39" i="43"/>
  <c r="E40" i="43" s="1"/>
  <c r="E41" i="43" s="1"/>
  <c r="E42" i="43" s="1"/>
  <c r="A32" i="44"/>
  <c r="D32" i="44"/>
  <c r="D33" i="44" s="1"/>
  <c r="D34" i="44" s="1"/>
  <c r="D35" i="44" s="1"/>
  <c r="D36" i="44" s="1"/>
  <c r="B38" i="47"/>
  <c r="E43" i="47"/>
  <c r="E39" i="47"/>
  <c r="E40" i="47" s="1"/>
  <c r="E41" i="47" s="1"/>
  <c r="E42" i="47" s="1"/>
  <c r="D33" i="43"/>
  <c r="D34" i="43" s="1"/>
  <c r="D35" i="43" s="1"/>
  <c r="D36" i="43" s="1"/>
  <c r="D37" i="43" s="1"/>
  <c r="A33" i="43"/>
  <c r="D37" i="47"/>
  <c r="A37" i="47"/>
  <c r="B33" i="48"/>
  <c r="E38" i="48"/>
  <c r="E34" i="48"/>
  <c r="E35" i="48" s="1"/>
  <c r="E36" i="48" s="1"/>
  <c r="E37" i="48" s="1"/>
  <c r="B38" i="46"/>
  <c r="E43" i="46"/>
  <c r="E39" i="46"/>
  <c r="E40" i="46" s="1"/>
  <c r="E41" i="46" s="1"/>
  <c r="E42" i="46" s="1"/>
  <c r="E43" i="45"/>
  <c r="E39" i="45"/>
  <c r="E40" i="45" s="1"/>
  <c r="E41" i="45" s="1"/>
  <c r="E42" i="45" s="1"/>
  <c r="B38" i="45"/>
  <c r="D28" i="48"/>
  <c r="D29" i="48" s="1"/>
  <c r="D30" i="48" s="1"/>
  <c r="D31" i="48" s="1"/>
  <c r="D32" i="48" s="1"/>
  <c r="A28" i="48"/>
  <c r="A33" i="46"/>
  <c r="D33" i="46"/>
  <c r="D34" i="46" s="1"/>
  <c r="D35" i="46" s="1"/>
  <c r="D36" i="46" s="1"/>
  <c r="D37" i="46" s="1"/>
  <c r="E38" i="44"/>
  <c r="B37" i="44"/>
  <c r="A38" i="45" l="1"/>
  <c r="D38" i="45"/>
  <c r="D39" i="45" s="1"/>
  <c r="D40" i="45" s="1"/>
  <c r="D41" i="45" s="1"/>
  <c r="D42" i="45" s="1"/>
  <c r="D33" i="48"/>
  <c r="D34" i="48" s="1"/>
  <c r="D35" i="48" s="1"/>
  <c r="D36" i="48" s="1"/>
  <c r="D37" i="48" s="1"/>
  <c r="A33" i="48"/>
  <c r="D37" i="44"/>
  <c r="A37" i="44"/>
  <c r="B43" i="45"/>
  <c r="E48" i="45"/>
  <c r="E44" i="45"/>
  <c r="E45" i="45" s="1"/>
  <c r="E46" i="45" s="1"/>
  <c r="E47" i="45" s="1"/>
  <c r="D38" i="47"/>
  <c r="D39" i="47" s="1"/>
  <c r="D40" i="47" s="1"/>
  <c r="D41" i="47" s="1"/>
  <c r="D42" i="47" s="1"/>
  <c r="A38" i="47"/>
  <c r="E39" i="44"/>
  <c r="B38" i="44"/>
  <c r="E44" i="43"/>
  <c r="E45" i="43" s="1"/>
  <c r="E46" i="43" s="1"/>
  <c r="E47" i="43" s="1"/>
  <c r="B43" i="43"/>
  <c r="E48" i="43"/>
  <c r="E39" i="48"/>
  <c r="E40" i="48" s="1"/>
  <c r="E41" i="48" s="1"/>
  <c r="E42" i="48" s="1"/>
  <c r="B38" i="48"/>
  <c r="E43" i="48"/>
  <c r="E44" i="46"/>
  <c r="B43" i="46"/>
  <c r="A38" i="43"/>
  <c r="D38" i="43"/>
  <c r="D39" i="43" s="1"/>
  <c r="D40" i="43" s="1"/>
  <c r="D41" i="43" s="1"/>
  <c r="D42" i="43" s="1"/>
  <c r="D38" i="46"/>
  <c r="D39" i="46" s="1"/>
  <c r="D40" i="46" s="1"/>
  <c r="D41" i="46" s="1"/>
  <c r="D42" i="46" s="1"/>
  <c r="A38" i="46"/>
  <c r="E44" i="47"/>
  <c r="E45" i="47" s="1"/>
  <c r="E46" i="47" s="1"/>
  <c r="E47" i="47" s="1"/>
  <c r="E48" i="47"/>
  <c r="B43" i="47"/>
  <c r="D43" i="43" l="1"/>
  <c r="D44" i="43" s="1"/>
  <c r="D45" i="43" s="1"/>
  <c r="D46" i="43" s="1"/>
  <c r="D47" i="43" s="1"/>
  <c r="A43" i="43"/>
  <c r="D43" i="45"/>
  <c r="D44" i="45" s="1"/>
  <c r="D45" i="45" s="1"/>
  <c r="D46" i="45" s="1"/>
  <c r="D47" i="45" s="1"/>
  <c r="A43" i="45"/>
  <c r="A43" i="46"/>
  <c r="D43" i="46"/>
  <c r="A38" i="44"/>
  <c r="D38" i="44"/>
  <c r="D43" i="47"/>
  <c r="D44" i="47" s="1"/>
  <c r="D45" i="47" s="1"/>
  <c r="D46" i="47" s="1"/>
  <c r="D47" i="47" s="1"/>
  <c r="A43" i="47"/>
  <c r="B44" i="46"/>
  <c r="E45" i="46"/>
  <c r="E44" i="44"/>
  <c r="B39" i="44"/>
  <c r="E40" i="44"/>
  <c r="E41" i="44" s="1"/>
  <c r="E42" i="44" s="1"/>
  <c r="E43" i="44" s="1"/>
  <c r="B48" i="43"/>
  <c r="E49" i="43"/>
  <c r="B48" i="47"/>
  <c r="E53" i="47"/>
  <c r="E49" i="47"/>
  <c r="E50" i="47" s="1"/>
  <c r="E51" i="47" s="1"/>
  <c r="E52" i="47" s="1"/>
  <c r="B43" i="48"/>
  <c r="E48" i="48"/>
  <c r="E44" i="48"/>
  <c r="E45" i="48" s="1"/>
  <c r="E46" i="48" s="1"/>
  <c r="E47" i="48" s="1"/>
  <c r="D38" i="48"/>
  <c r="D39" i="48" s="1"/>
  <c r="D40" i="48" s="1"/>
  <c r="D41" i="48" s="1"/>
  <c r="D42" i="48" s="1"/>
  <c r="A38" i="48"/>
  <c r="E53" i="45"/>
  <c r="E49" i="45"/>
  <c r="E50" i="45" s="1"/>
  <c r="E51" i="45" s="1"/>
  <c r="E52" i="45" s="1"/>
  <c r="B48" i="45"/>
  <c r="E49" i="48" l="1"/>
  <c r="E50" i="48" s="1"/>
  <c r="E51" i="48" s="1"/>
  <c r="E52" i="48" s="1"/>
  <c r="B48" i="48"/>
  <c r="E53" i="48"/>
  <c r="D39" i="44"/>
  <c r="D40" i="44" s="1"/>
  <c r="D41" i="44" s="1"/>
  <c r="D42" i="44" s="1"/>
  <c r="D43" i="44" s="1"/>
  <c r="A39" i="44"/>
  <c r="B44" i="44"/>
  <c r="E45" i="44"/>
  <c r="E46" i="44" s="1"/>
  <c r="E47" i="44" s="1"/>
  <c r="E48" i="44" s="1"/>
  <c r="E49" i="44"/>
  <c r="A48" i="43"/>
  <c r="D48" i="43"/>
  <c r="D48" i="45"/>
  <c r="D49" i="45" s="1"/>
  <c r="D50" i="45" s="1"/>
  <c r="D51" i="45" s="1"/>
  <c r="D52" i="45" s="1"/>
  <c r="A48" i="45"/>
  <c r="E54" i="47"/>
  <c r="E55" i="47" s="1"/>
  <c r="E56" i="47" s="1"/>
  <c r="E57" i="47" s="1"/>
  <c r="B53" i="47"/>
  <c r="E58" i="47"/>
  <c r="D44" i="46"/>
  <c r="A44" i="46"/>
  <c r="B49" i="43"/>
  <c r="E50" i="43"/>
  <c r="D43" i="48"/>
  <c r="D44" i="48" s="1"/>
  <c r="D45" i="48" s="1"/>
  <c r="D46" i="48" s="1"/>
  <c r="D47" i="48" s="1"/>
  <c r="A43" i="48"/>
  <c r="E50" i="46"/>
  <c r="E46" i="46"/>
  <c r="E47" i="46" s="1"/>
  <c r="E48" i="46" s="1"/>
  <c r="E49" i="46" s="1"/>
  <c r="B45" i="46"/>
  <c r="B53" i="45"/>
  <c r="E54" i="45"/>
  <c r="D48" i="47"/>
  <c r="D49" i="47" s="1"/>
  <c r="D50" i="47" s="1"/>
  <c r="D51" i="47" s="1"/>
  <c r="D52" i="47" s="1"/>
  <c r="A48" i="47"/>
  <c r="E54" i="44" l="1"/>
  <c r="E50" i="44"/>
  <c r="E51" i="44" s="1"/>
  <c r="E52" i="44" s="1"/>
  <c r="E53" i="44" s="1"/>
  <c r="B49" i="44"/>
  <c r="B58" i="47"/>
  <c r="E63" i="47"/>
  <c r="E59" i="47"/>
  <c r="E60" i="47" s="1"/>
  <c r="E61" i="47" s="1"/>
  <c r="E62" i="47" s="1"/>
  <c r="A45" i="46"/>
  <c r="D45" i="46"/>
  <c r="D46" i="46" s="1"/>
  <c r="D47" i="46" s="1"/>
  <c r="D48" i="46" s="1"/>
  <c r="D49" i="46" s="1"/>
  <c r="B50" i="46"/>
  <c r="E55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B50" i="43"/>
  <c r="E55" i="43"/>
  <c r="E51" i="43"/>
  <c r="E52" i="43" s="1"/>
  <c r="E53" i="43" s="1"/>
  <c r="E54" i="43" s="1"/>
  <c r="B53" i="48"/>
  <c r="E54" i="48"/>
  <c r="E55" i="45"/>
  <c r="B54" i="45"/>
  <c r="D49" i="43"/>
  <c r="A49" i="43"/>
  <c r="D48" i="48"/>
  <c r="D49" i="48" s="1"/>
  <c r="D50" i="48" s="1"/>
  <c r="D51" i="48" s="1"/>
  <c r="D52" i="48" s="1"/>
  <c r="A48" i="48"/>
  <c r="D53" i="45"/>
  <c r="A53" i="45"/>
  <c r="B55" i="45" l="1"/>
  <c r="E60" i="45"/>
  <c r="E56" i="45"/>
  <c r="E57" i="45" s="1"/>
  <c r="E58" i="45" s="1"/>
  <c r="E59" i="45" s="1"/>
  <c r="E64" i="47"/>
  <c r="B63" i="47"/>
  <c r="D58" i="47"/>
  <c r="D59" i="47" s="1"/>
  <c r="D60" i="47" s="1"/>
  <c r="D61" i="47" s="1"/>
  <c r="D62" i="47" s="1"/>
  <c r="A58" i="47"/>
  <c r="D49" i="44"/>
  <c r="D50" i="44" s="1"/>
  <c r="D51" i="44" s="1"/>
  <c r="D52" i="44" s="1"/>
  <c r="D53" i="44" s="1"/>
  <c r="A49" i="44"/>
  <c r="D53" i="48"/>
  <c r="A53" i="48"/>
  <c r="E60" i="46"/>
  <c r="E56" i="46"/>
  <c r="E57" i="46" s="1"/>
  <c r="E58" i="46" s="1"/>
  <c r="E59" i="46" s="1"/>
  <c r="B55" i="46"/>
  <c r="A50" i="43"/>
  <c r="D50" i="43"/>
  <c r="D51" i="43" s="1"/>
  <c r="D52" i="43" s="1"/>
  <c r="D53" i="43" s="1"/>
  <c r="D54" i="43" s="1"/>
  <c r="A54" i="45"/>
  <c r="D54" i="45"/>
  <c r="B54" i="48"/>
  <c r="E55" i="48"/>
  <c r="E56" i="43"/>
  <c r="E57" i="43" s="1"/>
  <c r="E58" i="43" s="1"/>
  <c r="E59" i="43" s="1"/>
  <c r="B55" i="43"/>
  <c r="E60" i="43"/>
  <c r="D50" i="46"/>
  <c r="D51" i="46" s="1"/>
  <c r="D52" i="46" s="1"/>
  <c r="D53" i="46" s="1"/>
  <c r="D54" i="46" s="1"/>
  <c r="A50" i="46"/>
  <c r="E55" i="44"/>
  <c r="E56" i="44" s="1"/>
  <c r="E57" i="44" s="1"/>
  <c r="E58" i="44" s="1"/>
  <c r="E59" i="44"/>
  <c r="B54" i="44"/>
  <c r="B60" i="43" l="1"/>
  <c r="E65" i="43"/>
  <c r="E61" i="43"/>
  <c r="E62" i="43" s="1"/>
  <c r="E63" i="43" s="1"/>
  <c r="E64" i="43" s="1"/>
  <c r="A55" i="46"/>
  <c r="D55" i="46"/>
  <c r="D56" i="46" s="1"/>
  <c r="D57" i="46" s="1"/>
  <c r="D58" i="46" s="1"/>
  <c r="D59" i="46" s="1"/>
  <c r="D63" i="47"/>
  <c r="A63" i="47"/>
  <c r="D54" i="44"/>
  <c r="D55" i="44" s="1"/>
  <c r="D56" i="44" s="1"/>
  <c r="D57" i="44" s="1"/>
  <c r="D58" i="44" s="1"/>
  <c r="A54" i="44"/>
  <c r="B55" i="48"/>
  <c r="E60" i="48"/>
  <c r="E56" i="48"/>
  <c r="E57" i="48" s="1"/>
  <c r="E58" i="48" s="1"/>
  <c r="E59" i="48" s="1"/>
  <c r="B60" i="46"/>
  <c r="E65" i="46"/>
  <c r="E61" i="46"/>
  <c r="E62" i="46" s="1"/>
  <c r="E63" i="46" s="1"/>
  <c r="E64" i="46" s="1"/>
  <c r="B64" i="47"/>
  <c r="E65" i="47"/>
  <c r="D55" i="43"/>
  <c r="D56" i="43" s="1"/>
  <c r="D57" i="43" s="1"/>
  <c r="D58" i="43" s="1"/>
  <c r="D59" i="43" s="1"/>
  <c r="A55" i="43"/>
  <c r="E64" i="44"/>
  <c r="E60" i="44"/>
  <c r="E61" i="44" s="1"/>
  <c r="E62" i="44" s="1"/>
  <c r="E63" i="44" s="1"/>
  <c r="B59" i="44"/>
  <c r="D54" i="48"/>
  <c r="A54" i="48"/>
  <c r="E65" i="45"/>
  <c r="E61" i="45"/>
  <c r="E62" i="45" s="1"/>
  <c r="E63" i="45" s="1"/>
  <c r="E64" i="45" s="1"/>
  <c r="B60" i="45"/>
  <c r="D55" i="45"/>
  <c r="D56" i="45" s="1"/>
  <c r="D57" i="45" s="1"/>
  <c r="D58" i="45" s="1"/>
  <c r="D59" i="45" s="1"/>
  <c r="A55" i="45"/>
  <c r="D59" i="44" l="1"/>
  <c r="D60" i="44" s="1"/>
  <c r="D61" i="44" s="1"/>
  <c r="D62" i="44" s="1"/>
  <c r="D63" i="44" s="1"/>
  <c r="A59" i="44"/>
  <c r="E70" i="46"/>
  <c r="E66" i="46"/>
  <c r="E67" i="46" s="1"/>
  <c r="E68" i="46" s="1"/>
  <c r="E69" i="46" s="1"/>
  <c r="B65" i="46"/>
  <c r="D60" i="46"/>
  <c r="D61" i="46" s="1"/>
  <c r="D62" i="46" s="1"/>
  <c r="D63" i="46" s="1"/>
  <c r="D64" i="46" s="1"/>
  <c r="A60" i="46"/>
  <c r="B64" i="44"/>
  <c r="E65" i="44"/>
  <c r="A60" i="45"/>
  <c r="D60" i="45"/>
  <c r="D61" i="45" s="1"/>
  <c r="D62" i="45" s="1"/>
  <c r="D63" i="45" s="1"/>
  <c r="D64" i="45" s="1"/>
  <c r="E61" i="48"/>
  <c r="E62" i="48" s="1"/>
  <c r="E63" i="48" s="1"/>
  <c r="E64" i="48" s="1"/>
  <c r="B60" i="48"/>
  <c r="E65" i="48"/>
  <c r="D64" i="47"/>
  <c r="A64" i="47"/>
  <c r="D55" i="48"/>
  <c r="D56" i="48" s="1"/>
  <c r="D57" i="48" s="1"/>
  <c r="D58" i="48" s="1"/>
  <c r="D59" i="48" s="1"/>
  <c r="A55" i="48"/>
  <c r="E66" i="43"/>
  <c r="E67" i="43" s="1"/>
  <c r="E68" i="43" s="1"/>
  <c r="E69" i="43" s="1"/>
  <c r="B65" i="43"/>
  <c r="E70" i="43"/>
  <c r="B65" i="45"/>
  <c r="E70" i="45"/>
  <c r="E66" i="45"/>
  <c r="E67" i="45" s="1"/>
  <c r="E68" i="45" s="1"/>
  <c r="E69" i="45" s="1"/>
  <c r="E70" i="47"/>
  <c r="E66" i="47"/>
  <c r="E67" i="47" s="1"/>
  <c r="E68" i="47" s="1"/>
  <c r="E69" i="47" s="1"/>
  <c r="B65" i="47"/>
  <c r="A60" i="43"/>
  <c r="D60" i="43"/>
  <c r="D61" i="43" s="1"/>
  <c r="D62" i="43" s="1"/>
  <c r="D63" i="43" s="1"/>
  <c r="D64" i="43" s="1"/>
  <c r="E75" i="45" l="1"/>
  <c r="E71" i="45"/>
  <c r="E72" i="45" s="1"/>
  <c r="E73" i="45" s="1"/>
  <c r="E74" i="45" s="1"/>
  <c r="B70" i="45"/>
  <c r="B70" i="43"/>
  <c r="E75" i="43"/>
  <c r="E71" i="43"/>
  <c r="E72" i="43" s="1"/>
  <c r="E73" i="43" s="1"/>
  <c r="E74" i="43" s="1"/>
  <c r="D60" i="48"/>
  <c r="D61" i="48" s="1"/>
  <c r="D62" i="48" s="1"/>
  <c r="D63" i="48" s="1"/>
  <c r="D64" i="48" s="1"/>
  <c r="A60" i="48"/>
  <c r="A65" i="46"/>
  <c r="D65" i="46"/>
  <c r="D66" i="46" s="1"/>
  <c r="D67" i="46" s="1"/>
  <c r="D68" i="46" s="1"/>
  <c r="D69" i="46" s="1"/>
  <c r="D65" i="43"/>
  <c r="D66" i="43" s="1"/>
  <c r="D67" i="43" s="1"/>
  <c r="D68" i="43" s="1"/>
  <c r="D69" i="43" s="1"/>
  <c r="A65" i="43"/>
  <c r="D64" i="44"/>
  <c r="A64" i="44"/>
  <c r="B65" i="48"/>
  <c r="E70" i="48"/>
  <c r="E66" i="48"/>
  <c r="E67" i="48" s="1"/>
  <c r="E68" i="48" s="1"/>
  <c r="E69" i="48" s="1"/>
  <c r="D65" i="47"/>
  <c r="D66" i="47" s="1"/>
  <c r="D67" i="47" s="1"/>
  <c r="D68" i="47" s="1"/>
  <c r="D69" i="47" s="1"/>
  <c r="A65" i="47"/>
  <c r="B70" i="46"/>
  <c r="E71" i="46"/>
  <c r="D65" i="45"/>
  <c r="D66" i="45" s="1"/>
  <c r="D67" i="45" s="1"/>
  <c r="D68" i="45" s="1"/>
  <c r="D69" i="45" s="1"/>
  <c r="A65" i="45"/>
  <c r="B70" i="47"/>
  <c r="E75" i="47"/>
  <c r="E71" i="47"/>
  <c r="E72" i="47" s="1"/>
  <c r="E73" i="47" s="1"/>
  <c r="E74" i="47" s="1"/>
  <c r="E66" i="44"/>
  <c r="B65" i="44"/>
  <c r="D65" i="48" l="1"/>
  <c r="D66" i="48" s="1"/>
  <c r="D67" i="48" s="1"/>
  <c r="D68" i="48" s="1"/>
  <c r="D69" i="48" s="1"/>
  <c r="A65" i="48"/>
  <c r="E72" i="46"/>
  <c r="B71" i="46"/>
  <c r="B75" i="43"/>
  <c r="E76" i="43"/>
  <c r="D65" i="44"/>
  <c r="A65" i="44"/>
  <c r="D70" i="46"/>
  <c r="A70" i="46"/>
  <c r="A70" i="43"/>
  <c r="D70" i="43"/>
  <c r="D71" i="43" s="1"/>
  <c r="D72" i="43" s="1"/>
  <c r="D73" i="43" s="1"/>
  <c r="D74" i="43" s="1"/>
  <c r="E71" i="48"/>
  <c r="E72" i="48" s="1"/>
  <c r="E73" i="48" s="1"/>
  <c r="E74" i="48" s="1"/>
  <c r="B70" i="48"/>
  <c r="E75" i="48"/>
  <c r="B66" i="44"/>
  <c r="E71" i="44"/>
  <c r="E67" i="44"/>
  <c r="E68" i="44" s="1"/>
  <c r="E69" i="44" s="1"/>
  <c r="E70" i="44" s="1"/>
  <c r="A70" i="45"/>
  <c r="D70" i="45"/>
  <c r="D71" i="45" s="1"/>
  <c r="D72" i="45" s="1"/>
  <c r="D73" i="45" s="1"/>
  <c r="D74" i="45" s="1"/>
  <c r="D70" i="47"/>
  <c r="D71" i="47" s="1"/>
  <c r="D72" i="47" s="1"/>
  <c r="D73" i="47" s="1"/>
  <c r="D74" i="47" s="1"/>
  <c r="A70" i="47"/>
  <c r="E80" i="47"/>
  <c r="E76" i="47"/>
  <c r="E77" i="47" s="1"/>
  <c r="E78" i="47" s="1"/>
  <c r="E79" i="47" s="1"/>
  <c r="B75" i="47"/>
  <c r="B75" i="45"/>
  <c r="E80" i="45"/>
  <c r="E76" i="45"/>
  <c r="E77" i="45" s="1"/>
  <c r="E78" i="45" s="1"/>
  <c r="E79" i="45" s="1"/>
  <c r="B80" i="47" l="1"/>
  <c r="E85" i="47"/>
  <c r="E81" i="47"/>
  <c r="E82" i="47" s="1"/>
  <c r="E83" i="47" s="1"/>
  <c r="E84" i="47" s="1"/>
  <c r="B75" i="48"/>
  <c r="E80" i="48"/>
  <c r="E76" i="48"/>
  <c r="E77" i="48" s="1"/>
  <c r="E78" i="48" s="1"/>
  <c r="E79" i="48" s="1"/>
  <c r="D70" i="48"/>
  <c r="D71" i="48" s="1"/>
  <c r="D72" i="48" s="1"/>
  <c r="D73" i="48" s="1"/>
  <c r="D74" i="48" s="1"/>
  <c r="A70" i="48"/>
  <c r="B76" i="43"/>
  <c r="E77" i="43"/>
  <c r="D75" i="43"/>
  <c r="A75" i="43"/>
  <c r="A71" i="46"/>
  <c r="D71" i="46"/>
  <c r="E81" i="45"/>
  <c r="B80" i="45"/>
  <c r="B72" i="46"/>
  <c r="E77" i="46"/>
  <c r="E73" i="46"/>
  <c r="E74" i="46" s="1"/>
  <c r="E75" i="46" s="1"/>
  <c r="E76" i="46" s="1"/>
  <c r="D75" i="45"/>
  <c r="D76" i="45" s="1"/>
  <c r="D77" i="45" s="1"/>
  <c r="D78" i="45" s="1"/>
  <c r="D79" i="45" s="1"/>
  <c r="A75" i="45"/>
  <c r="D66" i="44"/>
  <c r="D67" i="44" s="1"/>
  <c r="D68" i="44" s="1"/>
  <c r="D69" i="44" s="1"/>
  <c r="D70" i="44" s="1"/>
  <c r="A66" i="44"/>
  <c r="D75" i="47"/>
  <c r="D76" i="47" s="1"/>
  <c r="D77" i="47" s="1"/>
  <c r="D78" i="47" s="1"/>
  <c r="D79" i="47" s="1"/>
  <c r="A75" i="47"/>
  <c r="E76" i="44"/>
  <c r="E72" i="44"/>
  <c r="E73" i="44" s="1"/>
  <c r="E74" i="44" s="1"/>
  <c r="E75" i="44" s="1"/>
  <c r="B71" i="44"/>
  <c r="B81" i="45" l="1"/>
  <c r="E82" i="45"/>
  <c r="B80" i="48"/>
  <c r="E81" i="48"/>
  <c r="D75" i="48"/>
  <c r="D76" i="48" s="1"/>
  <c r="D77" i="48" s="1"/>
  <c r="D78" i="48" s="1"/>
  <c r="D79" i="48" s="1"/>
  <c r="A75" i="48"/>
  <c r="A80" i="45"/>
  <c r="D80" i="45"/>
  <c r="D71" i="44"/>
  <c r="D72" i="44" s="1"/>
  <c r="D73" i="44" s="1"/>
  <c r="D74" i="44" s="1"/>
  <c r="D75" i="44" s="1"/>
  <c r="A71" i="44"/>
  <c r="B76" i="44"/>
  <c r="E77" i="44"/>
  <c r="E78" i="44" s="1"/>
  <c r="E79" i="44" s="1"/>
  <c r="E80" i="44" s="1"/>
  <c r="E81" i="44"/>
  <c r="E82" i="46"/>
  <c r="E78" i="46"/>
  <c r="E79" i="46" s="1"/>
  <c r="E80" i="46" s="1"/>
  <c r="E81" i="46" s="1"/>
  <c r="B77" i="46"/>
  <c r="E78" i="43"/>
  <c r="E79" i="43" s="1"/>
  <c r="E80" i="43" s="1"/>
  <c r="E81" i="43" s="1"/>
  <c r="B77" i="43"/>
  <c r="E82" i="43"/>
  <c r="E90" i="47"/>
  <c r="E86" i="47"/>
  <c r="E87" i="47" s="1"/>
  <c r="E88" i="47" s="1"/>
  <c r="E89" i="47" s="1"/>
  <c r="B85" i="47"/>
  <c r="D72" i="46"/>
  <c r="D73" i="46" s="1"/>
  <c r="D74" i="46" s="1"/>
  <c r="D75" i="46" s="1"/>
  <c r="D76" i="46" s="1"/>
  <c r="A72" i="46"/>
  <c r="A76" i="43"/>
  <c r="D76" i="43"/>
  <c r="D80" i="47"/>
  <c r="D81" i="47" s="1"/>
  <c r="D82" i="47" s="1"/>
  <c r="D83" i="47" s="1"/>
  <c r="D84" i="47" s="1"/>
  <c r="A80" i="47"/>
  <c r="B82" i="46" l="1"/>
  <c r="E87" i="46"/>
  <c r="E83" i="46"/>
  <c r="E84" i="46" s="1"/>
  <c r="E85" i="46" s="1"/>
  <c r="E86" i="46" s="1"/>
  <c r="E86" i="44"/>
  <c r="E82" i="44"/>
  <c r="E83" i="44" s="1"/>
  <c r="E84" i="44" s="1"/>
  <c r="E85" i="44" s="1"/>
  <c r="B81" i="44"/>
  <c r="A77" i="46"/>
  <c r="D77" i="46"/>
  <c r="D78" i="46" s="1"/>
  <c r="D79" i="46" s="1"/>
  <c r="D80" i="46" s="1"/>
  <c r="D81" i="46" s="1"/>
  <c r="B90" i="47"/>
  <c r="E91" i="47"/>
  <c r="B81" i="48"/>
  <c r="E82" i="48"/>
  <c r="B82" i="43"/>
  <c r="E87" i="43"/>
  <c r="E83" i="43"/>
  <c r="E84" i="43" s="1"/>
  <c r="E85" i="43" s="1"/>
  <c r="E86" i="43" s="1"/>
  <c r="D76" i="44"/>
  <c r="D77" i="44" s="1"/>
  <c r="D78" i="44" s="1"/>
  <c r="D79" i="44" s="1"/>
  <c r="D80" i="44" s="1"/>
  <c r="A76" i="44"/>
  <c r="D80" i="48"/>
  <c r="A80" i="48"/>
  <c r="D77" i="43"/>
  <c r="D78" i="43" s="1"/>
  <c r="D79" i="43" s="1"/>
  <c r="D80" i="43" s="1"/>
  <c r="D81" i="43" s="1"/>
  <c r="A77" i="43"/>
  <c r="E87" i="45"/>
  <c r="E83" i="45"/>
  <c r="E84" i="45" s="1"/>
  <c r="E85" i="45" s="1"/>
  <c r="E86" i="45" s="1"/>
  <c r="B82" i="45"/>
  <c r="D85" i="47"/>
  <c r="D86" i="47" s="1"/>
  <c r="D87" i="47" s="1"/>
  <c r="D88" i="47" s="1"/>
  <c r="D89" i="47" s="1"/>
  <c r="A85" i="47"/>
  <c r="D81" i="45"/>
  <c r="A81" i="45"/>
  <c r="B87" i="45" l="1"/>
  <c r="E92" i="45"/>
  <c r="E88" i="45"/>
  <c r="E89" i="45" s="1"/>
  <c r="E90" i="45" s="1"/>
  <c r="E91" i="45" s="1"/>
  <c r="E92" i="43"/>
  <c r="E88" i="43"/>
  <c r="E89" i="43" s="1"/>
  <c r="E90" i="43" s="1"/>
  <c r="E91" i="43" s="1"/>
  <c r="B87" i="43"/>
  <c r="D81" i="44"/>
  <c r="D82" i="44" s="1"/>
  <c r="D83" i="44" s="1"/>
  <c r="D84" i="44" s="1"/>
  <c r="D85" i="44" s="1"/>
  <c r="A81" i="44"/>
  <c r="A82" i="43"/>
  <c r="D82" i="43"/>
  <c r="D83" i="43" s="1"/>
  <c r="D84" i="43" s="1"/>
  <c r="D85" i="43" s="1"/>
  <c r="D86" i="43" s="1"/>
  <c r="A82" i="45"/>
  <c r="D82" i="45"/>
  <c r="D83" i="45" s="1"/>
  <c r="D84" i="45" s="1"/>
  <c r="D85" i="45" s="1"/>
  <c r="D86" i="45" s="1"/>
  <c r="E83" i="48"/>
  <c r="E84" i="48" s="1"/>
  <c r="E85" i="48" s="1"/>
  <c r="E86" i="48" s="1"/>
  <c r="B82" i="48"/>
  <c r="E87" i="48"/>
  <c r="B86" i="44"/>
  <c r="E87" i="44"/>
  <c r="E88" i="44" s="1"/>
  <c r="E89" i="44" s="1"/>
  <c r="E90" i="44" s="1"/>
  <c r="E91" i="44"/>
  <c r="D81" i="48"/>
  <c r="A81" i="48"/>
  <c r="E92" i="47"/>
  <c r="B91" i="47"/>
  <c r="E92" i="46"/>
  <c r="E88" i="46"/>
  <c r="E89" i="46" s="1"/>
  <c r="E90" i="46" s="1"/>
  <c r="E91" i="46" s="1"/>
  <c r="B87" i="46"/>
  <c r="D90" i="47"/>
  <c r="A90" i="47"/>
  <c r="D82" i="46"/>
  <c r="D83" i="46" s="1"/>
  <c r="D84" i="46" s="1"/>
  <c r="D85" i="46" s="1"/>
  <c r="D86" i="46" s="1"/>
  <c r="A82" i="46"/>
  <c r="E93" i="46" l="1"/>
  <c r="E94" i="46" s="1"/>
  <c r="E95" i="46" s="1"/>
  <c r="E96" i="46" s="1"/>
  <c r="E97" i="46" s="1"/>
  <c r="B92" i="46"/>
  <c r="E98" i="46"/>
  <c r="B87" i="48"/>
  <c r="E92" i="48"/>
  <c r="E88" i="48"/>
  <c r="E89" i="48" s="1"/>
  <c r="E90" i="48" s="1"/>
  <c r="E91" i="48" s="1"/>
  <c r="D91" i="47"/>
  <c r="A91" i="47"/>
  <c r="D82" i="48"/>
  <c r="D83" i="48" s="1"/>
  <c r="D84" i="48" s="1"/>
  <c r="D85" i="48" s="1"/>
  <c r="D86" i="48" s="1"/>
  <c r="A82" i="48"/>
  <c r="D87" i="43"/>
  <c r="D88" i="43" s="1"/>
  <c r="D89" i="43" s="1"/>
  <c r="D90" i="43" s="1"/>
  <c r="D91" i="43" s="1"/>
  <c r="A87" i="43"/>
  <c r="E98" i="47"/>
  <c r="B92" i="47"/>
  <c r="E93" i="47"/>
  <c r="E94" i="47" s="1"/>
  <c r="E95" i="47" s="1"/>
  <c r="E96" i="47" s="1"/>
  <c r="E97" i="47" s="1"/>
  <c r="B92" i="43"/>
  <c r="E93" i="43"/>
  <c r="E94" i="43" s="1"/>
  <c r="E95" i="43" s="1"/>
  <c r="E96" i="43" s="1"/>
  <c r="E97" i="43" s="1"/>
  <c r="E98" i="43"/>
  <c r="D86" i="44"/>
  <c r="D87" i="44" s="1"/>
  <c r="D88" i="44" s="1"/>
  <c r="D89" i="44" s="1"/>
  <c r="D90" i="44" s="1"/>
  <c r="A86" i="44"/>
  <c r="E92" i="44"/>
  <c r="B91" i="44"/>
  <c r="E93" i="45"/>
  <c r="E94" i="45" s="1"/>
  <c r="E95" i="45" s="1"/>
  <c r="E96" i="45" s="1"/>
  <c r="E97" i="45" s="1"/>
  <c r="B92" i="45"/>
  <c r="E98" i="45"/>
  <c r="A87" i="46"/>
  <c r="D87" i="46"/>
  <c r="D88" i="46" s="1"/>
  <c r="D89" i="46" s="1"/>
  <c r="D90" i="46" s="1"/>
  <c r="D91" i="46" s="1"/>
  <c r="D87" i="45"/>
  <c r="D88" i="45" s="1"/>
  <c r="D89" i="45" s="1"/>
  <c r="D90" i="45" s="1"/>
  <c r="D91" i="45" s="1"/>
  <c r="A87" i="45"/>
  <c r="D92" i="43" l="1"/>
  <c r="D93" i="43" s="1"/>
  <c r="D94" i="43" s="1"/>
  <c r="D95" i="43" s="1"/>
  <c r="D96" i="43" s="1"/>
  <c r="D97" i="43" s="1"/>
  <c r="A92" i="43"/>
  <c r="D91" i="44"/>
  <c r="A91" i="44"/>
  <c r="D92" i="47"/>
  <c r="D93" i="47" s="1"/>
  <c r="D94" i="47" s="1"/>
  <c r="D95" i="47" s="1"/>
  <c r="D96" i="47" s="1"/>
  <c r="D97" i="47" s="1"/>
  <c r="A92" i="47"/>
  <c r="B92" i="44"/>
  <c r="E93" i="44"/>
  <c r="E99" i="47"/>
  <c r="E100" i="47" s="1"/>
  <c r="E101" i="47" s="1"/>
  <c r="E102" i="47" s="1"/>
  <c r="B98" i="47"/>
  <c r="E103" i="47"/>
  <c r="E93" i="48"/>
  <c r="E94" i="48" s="1"/>
  <c r="E95" i="48" s="1"/>
  <c r="E96" i="48" s="1"/>
  <c r="E97" i="48" s="1"/>
  <c r="E98" i="48"/>
  <c r="B92" i="48"/>
  <c r="D87" i="48"/>
  <c r="D88" i="48" s="1"/>
  <c r="D89" i="48" s="1"/>
  <c r="D90" i="48" s="1"/>
  <c r="D91" i="48" s="1"/>
  <c r="A87" i="48"/>
  <c r="E99" i="46"/>
  <c r="B98" i="46"/>
  <c r="A92" i="45"/>
  <c r="D92" i="45"/>
  <c r="D93" i="45" s="1"/>
  <c r="D94" i="45" s="1"/>
  <c r="D95" i="45" s="1"/>
  <c r="D96" i="45" s="1"/>
  <c r="D97" i="45" s="1"/>
  <c r="E103" i="43"/>
  <c r="E99" i="43"/>
  <c r="E100" i="43" s="1"/>
  <c r="E101" i="43" s="1"/>
  <c r="E102" i="43" s="1"/>
  <c r="B98" i="43"/>
  <c r="D92" i="46"/>
  <c r="D93" i="46" s="1"/>
  <c r="D94" i="46" s="1"/>
  <c r="D95" i="46" s="1"/>
  <c r="D96" i="46" s="1"/>
  <c r="D97" i="46" s="1"/>
  <c r="A92" i="46"/>
  <c r="B98" i="45"/>
  <c r="E103" i="45"/>
  <c r="E99" i="45"/>
  <c r="E100" i="45" s="1"/>
  <c r="E101" i="45" s="1"/>
  <c r="E102" i="45" s="1"/>
  <c r="D92" i="44" l="1"/>
  <c r="A92" i="44"/>
  <c r="A98" i="43"/>
  <c r="D98" i="43"/>
  <c r="D99" i="43" s="1"/>
  <c r="D100" i="43" s="1"/>
  <c r="D101" i="43" s="1"/>
  <c r="D102" i="43" s="1"/>
  <c r="D92" i="48"/>
  <c r="D93" i="48" s="1"/>
  <c r="D94" i="48" s="1"/>
  <c r="D95" i="48" s="1"/>
  <c r="D96" i="48" s="1"/>
  <c r="D97" i="48" s="1"/>
  <c r="A92" i="48"/>
  <c r="E103" i="48"/>
  <c r="E99" i="48"/>
  <c r="E100" i="48" s="1"/>
  <c r="E101" i="48" s="1"/>
  <c r="E102" i="48" s="1"/>
  <c r="B98" i="48"/>
  <c r="B103" i="43"/>
  <c r="E104" i="43"/>
  <c r="E104" i="45"/>
  <c r="E105" i="45" s="1"/>
  <c r="E106" i="45" s="1"/>
  <c r="E107" i="45" s="1"/>
  <c r="B103" i="45"/>
  <c r="E108" i="45"/>
  <c r="B103" i="47"/>
  <c r="E108" i="47"/>
  <c r="E104" i="47"/>
  <c r="E105" i="47" s="1"/>
  <c r="E106" i="47" s="1"/>
  <c r="E107" i="47" s="1"/>
  <c r="B93" i="44"/>
  <c r="E98" i="44"/>
  <c r="E94" i="44"/>
  <c r="E95" i="44" s="1"/>
  <c r="E96" i="44" s="1"/>
  <c r="E97" i="44" s="1"/>
  <c r="D98" i="45"/>
  <c r="D99" i="45" s="1"/>
  <c r="D100" i="45" s="1"/>
  <c r="D101" i="45" s="1"/>
  <c r="D102" i="45" s="1"/>
  <c r="A98" i="45"/>
  <c r="D125" i="45"/>
  <c r="D126" i="45" s="1"/>
  <c r="D127" i="45" s="1"/>
  <c r="D128" i="45" s="1"/>
  <c r="D129" i="45" s="1"/>
  <c r="A98" i="46"/>
  <c r="D98" i="46"/>
  <c r="D98" i="47"/>
  <c r="D99" i="47" s="1"/>
  <c r="D100" i="47" s="1"/>
  <c r="D101" i="47" s="1"/>
  <c r="D102" i="47" s="1"/>
  <c r="A98" i="47"/>
  <c r="B99" i="46"/>
  <c r="E100" i="46"/>
  <c r="B108" i="45" l="1"/>
  <c r="E109" i="45"/>
  <c r="E109" i="47"/>
  <c r="E110" i="47" s="1"/>
  <c r="E111" i="47" s="1"/>
  <c r="E112" i="47" s="1"/>
  <c r="B108" i="47"/>
  <c r="E113" i="47"/>
  <c r="B100" i="46"/>
  <c r="E105" i="46"/>
  <c r="E101" i="46"/>
  <c r="E102" i="46" s="1"/>
  <c r="E103" i="46" s="1"/>
  <c r="E104" i="46" s="1"/>
  <c r="D103" i="45"/>
  <c r="D104" i="45" s="1"/>
  <c r="D105" i="45" s="1"/>
  <c r="D106" i="45" s="1"/>
  <c r="D107" i="45" s="1"/>
  <c r="A103" i="45"/>
  <c r="B103" i="48"/>
  <c r="E108" i="48"/>
  <c r="E104" i="48"/>
  <c r="E105" i="48" s="1"/>
  <c r="E106" i="48" s="1"/>
  <c r="E107" i="48" s="1"/>
  <c r="D99" i="46"/>
  <c r="A99" i="46"/>
  <c r="E99" i="44"/>
  <c r="E100" i="44" s="1"/>
  <c r="E101" i="44" s="1"/>
  <c r="E102" i="44" s="1"/>
  <c r="B98" i="44"/>
  <c r="E103" i="44"/>
  <c r="B104" i="43"/>
  <c r="E105" i="43"/>
  <c r="A103" i="47"/>
  <c r="D103" i="47"/>
  <c r="D104" i="47" s="1"/>
  <c r="D105" i="47" s="1"/>
  <c r="D106" i="47" s="1"/>
  <c r="D107" i="47" s="1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D103" i="43"/>
  <c r="A103" i="43"/>
  <c r="A98" i="48"/>
  <c r="D125" i="48"/>
  <c r="D126" i="48" s="1"/>
  <c r="D127" i="48" s="1"/>
  <c r="D128" i="48" s="1"/>
  <c r="D129" i="48" s="1"/>
  <c r="D98" i="48"/>
  <c r="D99" i="48" s="1"/>
  <c r="D100" i="48" s="1"/>
  <c r="D101" i="48" s="1"/>
  <c r="D102" i="48" s="1"/>
  <c r="E110" i="46" l="1"/>
  <c r="E106" i="46"/>
  <c r="E107" i="46" s="1"/>
  <c r="E108" i="46" s="1"/>
  <c r="E109" i="46" s="1"/>
  <c r="B105" i="46"/>
  <c r="A100" i="46"/>
  <c r="D100" i="46"/>
  <c r="D101" i="46" s="1"/>
  <c r="D102" i="46" s="1"/>
  <c r="D103" i="46" s="1"/>
  <c r="D104" i="46" s="1"/>
  <c r="B113" i="47"/>
  <c r="E118" i="47"/>
  <c r="E114" i="47"/>
  <c r="E115" i="47" s="1"/>
  <c r="E116" i="47" s="1"/>
  <c r="E117" i="47" s="1"/>
  <c r="E110" i="43"/>
  <c r="E106" i="43"/>
  <c r="E107" i="43" s="1"/>
  <c r="E108" i="43" s="1"/>
  <c r="E109" i="43" s="1"/>
  <c r="B105" i="43"/>
  <c r="E109" i="48"/>
  <c r="B108" i="48"/>
  <c r="D108" i="47"/>
  <c r="D109" i="47" s="1"/>
  <c r="D110" i="47" s="1"/>
  <c r="D111" i="47" s="1"/>
  <c r="D112" i="47" s="1"/>
  <c r="A108" i="47"/>
  <c r="A104" i="43"/>
  <c r="D104" i="43"/>
  <c r="D130" i="48"/>
  <c r="D131" i="48" s="1"/>
  <c r="D132" i="48" s="1"/>
  <c r="D133" i="48" s="1"/>
  <c r="D134" i="48" s="1"/>
  <c r="D103" i="48"/>
  <c r="D104" i="48" s="1"/>
  <c r="D105" i="48" s="1"/>
  <c r="D106" i="48" s="1"/>
  <c r="D107" i="48" s="1"/>
  <c r="A103" i="48"/>
  <c r="B103" i="44"/>
  <c r="E108" i="44"/>
  <c r="E104" i="44"/>
  <c r="E105" i="44" s="1"/>
  <c r="E106" i="44" s="1"/>
  <c r="E107" i="44" s="1"/>
  <c r="B109" i="45"/>
  <c r="E110" i="45"/>
  <c r="D125" i="44"/>
  <c r="D98" i="44"/>
  <c r="D99" i="44" s="1"/>
  <c r="D100" i="44" s="1"/>
  <c r="D101" i="44" s="1"/>
  <c r="D102" i="44" s="1"/>
  <c r="A98" i="44"/>
  <c r="D108" i="45"/>
  <c r="A108" i="45"/>
  <c r="B118" i="47" l="1"/>
  <c r="E119" i="47"/>
  <c r="A113" i="47"/>
  <c r="D113" i="47"/>
  <c r="D114" i="47" s="1"/>
  <c r="D115" i="47" s="1"/>
  <c r="D116" i="47" s="1"/>
  <c r="D117" i="47" s="1"/>
  <c r="A108" i="48"/>
  <c r="D108" i="48"/>
  <c r="D109" i="45"/>
  <c r="A109" i="45"/>
  <c r="E109" i="44"/>
  <c r="E110" i="44" s="1"/>
  <c r="E111" i="44" s="1"/>
  <c r="E112" i="44" s="1"/>
  <c r="B108" i="44"/>
  <c r="E113" i="44"/>
  <c r="D103" i="44"/>
  <c r="D104" i="44" s="1"/>
  <c r="D105" i="44" s="1"/>
  <c r="D106" i="44" s="1"/>
  <c r="D107" i="44" s="1"/>
  <c r="A103" i="44"/>
  <c r="B109" i="48"/>
  <c r="E110" i="48"/>
  <c r="D105" i="43"/>
  <c r="D106" i="43" s="1"/>
  <c r="D107" i="43" s="1"/>
  <c r="D108" i="43" s="1"/>
  <c r="D109" i="43" s="1"/>
  <c r="A105" i="43"/>
  <c r="D105" i="46"/>
  <c r="D106" i="46" s="1"/>
  <c r="D107" i="46" s="1"/>
  <c r="D108" i="46" s="1"/>
  <c r="D109" i="46" s="1"/>
  <c r="A105" i="46"/>
  <c r="D126" i="44"/>
  <c r="D127" i="44" s="1"/>
  <c r="D128" i="44" s="1"/>
  <c r="D129" i="44"/>
  <c r="B110" i="45"/>
  <c r="E115" i="45"/>
  <c r="E111" i="45"/>
  <c r="E112" i="45" s="1"/>
  <c r="E113" i="45" s="1"/>
  <c r="E114" i="45" s="1"/>
  <c r="B110" i="43"/>
  <c r="E115" i="43"/>
  <c r="E111" i="43"/>
  <c r="E112" i="43" s="1"/>
  <c r="E113" i="43" s="1"/>
  <c r="E114" i="43" s="1"/>
  <c r="B110" i="46"/>
  <c r="E115" i="46"/>
  <c r="E111" i="46"/>
  <c r="E112" i="46" s="1"/>
  <c r="E113" i="46" s="1"/>
  <c r="E114" i="46" s="1"/>
  <c r="B120" i="45" l="1"/>
  <c r="E116" i="45"/>
  <c r="E117" i="45" s="1"/>
  <c r="E118" i="45" s="1"/>
  <c r="E119" i="45" s="1"/>
  <c r="B115" i="45"/>
  <c r="E120" i="45"/>
  <c r="E115" i="48"/>
  <c r="E111" i="48"/>
  <c r="E112" i="48" s="1"/>
  <c r="E113" i="48" s="1"/>
  <c r="E114" i="48" s="1"/>
  <c r="B110" i="48"/>
  <c r="D109" i="48"/>
  <c r="A109" i="48"/>
  <c r="D110" i="45"/>
  <c r="D111" i="45" s="1"/>
  <c r="D112" i="45" s="1"/>
  <c r="D113" i="45" s="1"/>
  <c r="D114" i="45" s="1"/>
  <c r="A110" i="45"/>
  <c r="B113" i="44"/>
  <c r="E118" i="44"/>
  <c r="E114" i="44"/>
  <c r="E115" i="44" s="1"/>
  <c r="E116" i="44" s="1"/>
  <c r="E117" i="44" s="1"/>
  <c r="B115" i="46"/>
  <c r="E116" i="46"/>
  <c r="E117" i="46" s="1"/>
  <c r="E118" i="46" s="1"/>
  <c r="E119" i="46" s="1"/>
  <c r="E120" i="46"/>
  <c r="B120" i="46"/>
  <c r="D110" i="46"/>
  <c r="D111" i="46" s="1"/>
  <c r="D112" i="46" s="1"/>
  <c r="D113" i="46" s="1"/>
  <c r="D114" i="46" s="1"/>
  <c r="A110" i="46"/>
  <c r="B115" i="43"/>
  <c r="E120" i="43"/>
  <c r="B120" i="43"/>
  <c r="E116" i="43"/>
  <c r="E117" i="43" s="1"/>
  <c r="E118" i="43" s="1"/>
  <c r="E119" i="43" s="1"/>
  <c r="D108" i="44"/>
  <c r="D109" i="44" s="1"/>
  <c r="D110" i="44" s="1"/>
  <c r="D111" i="44" s="1"/>
  <c r="D112" i="44" s="1"/>
  <c r="A108" i="44"/>
  <c r="B119" i="47"/>
  <c r="E120" i="47"/>
  <c r="B120" i="47"/>
  <c r="A110" i="43"/>
  <c r="D110" i="43"/>
  <c r="D111" i="43" s="1"/>
  <c r="D112" i="43" s="1"/>
  <c r="D113" i="43" s="1"/>
  <c r="D114" i="43" s="1"/>
  <c r="D118" i="47"/>
  <c r="A118" i="47"/>
  <c r="A120" i="43" l="1"/>
  <c r="D120" i="43"/>
  <c r="D121" i="43" s="1"/>
  <c r="D122" i="43" s="1"/>
  <c r="D123" i="43" s="1"/>
  <c r="D124" i="43" s="1"/>
  <c r="D115" i="46"/>
  <c r="D116" i="46" s="1"/>
  <c r="D117" i="46" s="1"/>
  <c r="D118" i="46" s="1"/>
  <c r="D119" i="46" s="1"/>
  <c r="A115" i="46"/>
  <c r="A110" i="48"/>
  <c r="D110" i="48"/>
  <c r="D111" i="48" s="1"/>
  <c r="D112" i="48" s="1"/>
  <c r="D113" i="48" s="1"/>
  <c r="D114" i="48" s="1"/>
  <c r="E121" i="43"/>
  <c r="E125" i="43"/>
  <c r="E130" i="43" s="1"/>
  <c r="B130" i="43" s="1"/>
  <c r="D120" i="47"/>
  <c r="D121" i="47" s="1"/>
  <c r="D122" i="47" s="1"/>
  <c r="D123" i="47" s="1"/>
  <c r="D124" i="47" s="1"/>
  <c r="A120" i="47"/>
  <c r="A115" i="43"/>
  <c r="D115" i="43"/>
  <c r="D116" i="43" s="1"/>
  <c r="D117" i="43" s="1"/>
  <c r="D118" i="43" s="1"/>
  <c r="D119" i="43" s="1"/>
  <c r="B119" i="44"/>
  <c r="B118" i="44"/>
  <c r="E119" i="44"/>
  <c r="E120" i="44" s="1"/>
  <c r="E121" i="44" s="1"/>
  <c r="E122" i="44" s="1"/>
  <c r="E123" i="44" s="1"/>
  <c r="E124" i="44" s="1"/>
  <c r="E125" i="44" s="1"/>
  <c r="B115" i="48"/>
  <c r="E120" i="48"/>
  <c r="B120" i="48"/>
  <c r="E116" i="48"/>
  <c r="E117" i="48" s="1"/>
  <c r="E118" i="48" s="1"/>
  <c r="E119" i="48" s="1"/>
  <c r="D113" i="44"/>
  <c r="D114" i="44" s="1"/>
  <c r="D115" i="44" s="1"/>
  <c r="D116" i="44" s="1"/>
  <c r="D117" i="44" s="1"/>
  <c r="A113" i="44"/>
  <c r="E121" i="45"/>
  <c r="E122" i="45" s="1"/>
  <c r="E123" i="45" s="1"/>
  <c r="E124" i="45" s="1"/>
  <c r="E125" i="45"/>
  <c r="E126" i="45" s="1"/>
  <c r="E127" i="45" s="1"/>
  <c r="E128" i="45" s="1"/>
  <c r="E129" i="45" s="1"/>
  <c r="A119" i="47"/>
  <c r="D119" i="47"/>
  <c r="D115" i="45"/>
  <c r="D116" i="45" s="1"/>
  <c r="D117" i="45" s="1"/>
  <c r="D118" i="45" s="1"/>
  <c r="D119" i="45" s="1"/>
  <c r="A115" i="45"/>
  <c r="E121" i="47"/>
  <c r="E122" i="47" s="1"/>
  <c r="E123" i="47" s="1"/>
  <c r="E124" i="47" s="1"/>
  <c r="E125" i="47"/>
  <c r="E126" i="47" s="1"/>
  <c r="E127" i="47" s="1"/>
  <c r="E128" i="47" s="1"/>
  <c r="E129" i="47" s="1"/>
  <c r="D120" i="46"/>
  <c r="D121" i="46" s="1"/>
  <c r="D122" i="46" s="1"/>
  <c r="D123" i="46" s="1"/>
  <c r="D124" i="46" s="1"/>
  <c r="A120" i="46"/>
  <c r="E125" i="46"/>
  <c r="E126" i="46" s="1"/>
  <c r="E121" i="46"/>
  <c r="E122" i="46" s="1"/>
  <c r="E123" i="46" s="1"/>
  <c r="E124" i="46" s="1"/>
  <c r="D120" i="45"/>
  <c r="D121" i="45" s="1"/>
  <c r="D122" i="45" s="1"/>
  <c r="D123" i="45" s="1"/>
  <c r="D124" i="45" s="1"/>
  <c r="A120" i="45"/>
  <c r="E126" i="44" l="1"/>
  <c r="E127" i="44" s="1"/>
  <c r="E128" i="44" s="1"/>
  <c r="E129" i="44"/>
  <c r="E126" i="43"/>
  <c r="E122" i="43"/>
  <c r="D118" i="44"/>
  <c r="A118" i="44"/>
  <c r="D115" i="48"/>
  <c r="D116" i="48" s="1"/>
  <c r="D117" i="48" s="1"/>
  <c r="D118" i="48" s="1"/>
  <c r="D119" i="48" s="1"/>
  <c r="A115" i="48"/>
  <c r="D119" i="44"/>
  <c r="A119" i="44"/>
  <c r="D130" i="43"/>
  <c r="A130" i="43"/>
  <c r="A120" i="48"/>
  <c r="D120" i="48"/>
  <c r="D121" i="48" s="1"/>
  <c r="D122" i="48" s="1"/>
  <c r="D123" i="48" s="1"/>
  <c r="D124" i="48" s="1"/>
  <c r="E125" i="48"/>
  <c r="E121" i="48"/>
  <c r="E122" i="48" s="1"/>
  <c r="E123" i="48" s="1"/>
  <c r="E124" i="48" s="1"/>
  <c r="E130" i="48" l="1"/>
  <c r="E131" i="48" s="1"/>
  <c r="E132" i="48" s="1"/>
  <c r="E133" i="48" s="1"/>
  <c r="E134" i="48" s="1"/>
  <c r="E126" i="48"/>
  <c r="E127" i="48" s="1"/>
  <c r="E128" i="48" s="1"/>
  <c r="E129" i="48" s="1"/>
  <c r="E127" i="43"/>
  <c r="E123" i="43"/>
  <c r="E124" i="43" l="1"/>
  <c r="E129" i="43" s="1"/>
  <c r="E128" i="43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5" i="42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<sst xmlns="http://schemas.openxmlformats.org/spreadsheetml/2006/main" count="1869" uniqueCount="246">
  <si>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</si>
  <si>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</si>
  <si>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</si>
  <si>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</si>
  <si>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</si>
  <si>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</si>
  <si>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</si>
  <si>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</si>
  <si>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</si>
  <si>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</si>
  <si>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</si>
  <si>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</si>
  <si>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</si>
  <si>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</si>
  <si>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</si>
  <si>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</si>
  <si>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</si>
  <si>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</si>
  <si>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</si>
  <si>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</si>
  <si>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</si>
  <si>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</si>
  <si>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</si>
  <si>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</si>
  <si>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</si>
  <si>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</si>
  <si>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</si>
  <si>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</si>
  <si>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</si>
  <si>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</si>
  <si>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</si>
  <si>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</si>
  <si>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</si>
  <si>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</si>
  <si>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</si>
  <si>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</si>
  <si>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</si>
  <si>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</si>
  <si>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</si>
  <si>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</si>
  <si>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</si>
  <si>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</si>
  <si>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</si>
  <si>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</si>
  <si>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</si>
  <si>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</si>
  <si>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</si>
  <si>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</si>
  <si>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</si>
  <si>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</si>
  <si>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</si>
  <si>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</si>
  <si>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</si>
  <si>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</si>
  <si>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</si>
  <si>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</si>
  <si>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</si>
  <si>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</si>
  <si>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</si>
  <si>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</si>
  <si>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</si>
  <si>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</si>
  <si>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</si>
  <si>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</si>
  <si>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</si>
  <si>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</si>
  <si>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</si>
  <si>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</si>
  <si>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</si>
  <si>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</si>
  <si>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</si>
  <si>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</si>
  <si>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</si>
  <si>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</si>
  <si>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</si>
  <si>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PR Event (Theme &amp; Concept)</t>
  </si>
  <si>
    <t>Customer Centricity (Excel database)</t>
  </si>
  <si>
    <t>BD Meeting</t>
  </si>
  <si>
    <t>Kick off Huawei</t>
  </si>
  <si>
    <t>Huawei: Leased Line Contact</t>
  </si>
  <si>
    <t>Huawei Leased Line</t>
  </si>
  <si>
    <t>PR Event - Topic content</t>
  </si>
  <si>
    <t>PR Event Meeting</t>
  </si>
  <si>
    <t>NIA Valuation (CV Part &amp; Financial proposal)</t>
  </si>
  <si>
    <t>Huawei Data Center (Support P'Bill)</t>
  </si>
  <si>
    <t>ETDA: หาข้อมูลโครงการที่คนอื่นได้</t>
  </si>
  <si>
    <t xml:space="preserve">ETDA (Support P'Mai): - หาราคาโครงการเดิม (ปี 63)
                                        - เทียบ TOR เดิม กับ TOR ใหม่ </t>
  </si>
  <si>
    <t>PR Event: Update progress</t>
  </si>
  <si>
    <t>หาข้อมูล ดูธุรกิจ TINT</t>
  </si>
  <si>
    <t>Business Development (No Project No.)</t>
  </si>
  <si>
    <t>TIME-202119</t>
  </si>
  <si>
    <t>TIME-202062</t>
  </si>
  <si>
    <t>PR Website: Rate card and contact</t>
  </si>
  <si>
    <t>TIME-202101</t>
  </si>
  <si>
    <t>Methavee</t>
  </si>
  <si>
    <t>Tasanagunt</t>
  </si>
  <si>
    <t>TIME</t>
  </si>
  <si>
    <t>Huawei Data Center and Education (Support P'Bill)</t>
  </si>
  <si>
    <t>NIA Valuation 2021: สัญญาจ้างที่ปรึกษา</t>
  </si>
  <si>
    <t>ETDA (Support P'Parin)</t>
  </si>
  <si>
    <t>NIA Portfolio Management (CV Part &amp; Financial proposal)</t>
  </si>
  <si>
    <t>Huawei (Support P'Bill)</t>
  </si>
  <si>
    <t>TAT Proposal Pitching</t>
  </si>
  <si>
    <t>MoTS - Inception presentation</t>
  </si>
  <si>
    <t>NIA - Portfolio pitching</t>
  </si>
  <si>
    <t>MoTS - Focus group</t>
  </si>
  <si>
    <t>แก้สไลด์ Disrupt Tech</t>
  </si>
  <si>
    <t>MoTS - ประสานงาน</t>
  </si>
  <si>
    <t>TIME-202124</t>
  </si>
  <si>
    <t>TIME-202082</t>
  </si>
  <si>
    <t>ETDA (Support Bam)</t>
  </si>
  <si>
    <t>ETDA - Project Cal</t>
  </si>
  <si>
    <t>NIA Data Collection</t>
  </si>
  <si>
    <t>Disrupt Tech: ทำเอกสาร</t>
  </si>
  <si>
    <t>MoTS: ประสานงาน</t>
  </si>
  <si>
    <t>Disrupt Tech: ยื่นเอกสาร</t>
  </si>
  <si>
    <t>Tesla Suit Pitching: กองทัพอากาศ</t>
  </si>
  <si>
    <t>MoTS: สัมภาษณ์เชิงลึก</t>
  </si>
  <si>
    <t>เตรียมสไลด์พรีเซ้น Tesla Suit : กองทัพอากาศ</t>
  </si>
  <si>
    <t>DT-202101</t>
  </si>
  <si>
    <t>MoTS - Focus Group</t>
  </si>
  <si>
    <t>TAT - Facilitator (เช้า-บ่าย)</t>
  </si>
  <si>
    <t>TAT - Facilitator (บ่าย)</t>
  </si>
  <si>
    <t>Alibaba Cloud - ประสานงานเอกสาร</t>
  </si>
  <si>
    <t>ปรับแก้ Company profile</t>
  </si>
  <si>
    <t>Huawei (Support P'Bill) - Phase 3 &amp; Education</t>
  </si>
  <si>
    <t>Holiday</t>
  </si>
  <si>
    <t>MoTS - Interview</t>
  </si>
  <si>
    <t>TIME-202067</t>
  </si>
  <si>
    <t>Huawei (Support P'Bill) - Phase 3</t>
  </si>
  <si>
    <t>MoTS: ประชุมร่วมกับฝ่ายกองทุน</t>
  </si>
  <si>
    <t>Alibaba Cloud - ประสานงาน</t>
  </si>
  <si>
    <t>Omdia roundtable - ติดต่อผู้เข้าร่วม</t>
  </si>
  <si>
    <t>ทำ Company profile ของ Disrupt Tech เป็นเวอร์ชันภาษาอังกฤษ</t>
  </si>
  <si>
    <t>Mon</t>
  </si>
  <si>
    <t>MoTS: ประสานงาน (ประชุมเชิงปฏิบัติการ 5 ภาค)</t>
  </si>
  <si>
    <t>Alibaba Cloud Opportunity Discussion</t>
  </si>
  <si>
    <t xml:space="preserve">MoTS: ประสานงาน </t>
  </si>
  <si>
    <t>ลาครึ่งวัน</t>
  </si>
  <si>
    <t>MoTS: ประชุม 5 ภาค</t>
  </si>
  <si>
    <t>TedFund: CV and Financial proposal</t>
  </si>
  <si>
    <t>Facilitator for Workshop Digital Mindset Training</t>
  </si>
  <si>
    <t>Facilitator for Workshop Digital Business Model Training</t>
  </si>
  <si>
    <t>TIME-202145</t>
  </si>
  <si>
    <t>HOME</t>
  </si>
  <si>
    <t>MoTs - ประชุมตรวจรับ</t>
  </si>
  <si>
    <t>MoTs Policy Recommendation - TOR (Financial and CV part)</t>
  </si>
  <si>
    <t>Vacation time (ครึ่งวัน)</t>
  </si>
  <si>
    <t xml:space="preserve">Vacation time </t>
  </si>
  <si>
    <t>MoTs - ประสานงานจัดประชุม</t>
  </si>
  <si>
    <t>MoTS - จัดการประชุมเพื่อสร้างความรู้ความเข้าใจ</t>
  </si>
  <si>
    <t>MoTs - ประสานงาน</t>
  </si>
  <si>
    <t>MoTs - ประสานงาน (ทำสรุป)</t>
  </si>
  <si>
    <t>ฟังสัมมนา - ระดมสมอง AI</t>
  </si>
  <si>
    <t>TK Park - เทียบ TOR</t>
  </si>
  <si>
    <t>Etda - โทร Follow up หน่วยงานเข้าประขุม</t>
  </si>
  <si>
    <t>TKPark - Technical Proposal (CV Part) &amp; Financial Proposal</t>
  </si>
  <si>
    <t xml:space="preserve">TKPark - Technical Proposal (CV Part) </t>
  </si>
  <si>
    <t>MWA - Proposal (Support P'Bill &gt; CV part &amp; Technical slide)</t>
  </si>
  <si>
    <t>MWA - Proposal (Support P'Bill CV Part)</t>
  </si>
  <si>
    <t>MoTs Policy Recommendation - TOR (แก้ไข Financial and CV part)</t>
  </si>
  <si>
    <t>TEDFund - เก็บข้อมูล</t>
  </si>
  <si>
    <t>Home</t>
  </si>
  <si>
    <t>MoTs - จัดเตรียมการประชุมออนไลน์</t>
  </si>
  <si>
    <t>MWA - Proposal (Support P'Bill)</t>
  </si>
  <si>
    <t>กตป. - Financial Proposal</t>
  </si>
  <si>
    <t>MoTs - ประชุมหารือ 5 สมาคมท่องเที่ยว</t>
  </si>
  <si>
    <t>TIME-202081</t>
  </si>
  <si>
    <t>No project number</t>
  </si>
  <si>
    <t>TIME-202122</t>
  </si>
  <si>
    <t>TIME-202153</t>
  </si>
  <si>
    <t>TIME 202090</t>
  </si>
  <si>
    <t>Etda - Proof read</t>
  </si>
  <si>
    <t>TIME-202090</t>
  </si>
  <si>
    <t>Disrupt Tech - เอกสาร</t>
  </si>
  <si>
    <t>MoTs Policy Recommendation - รายชื่อผู้เข้าร่วมประชุม / CV Part / Financial</t>
  </si>
  <si>
    <t>MWA Business Plan - Financial proposal / CV part</t>
  </si>
  <si>
    <t>ทำเอกสารเปลี่ยนที่อยู่บริษัท</t>
  </si>
  <si>
    <t>อัพเดตสเตตัส Disrupt Tech</t>
  </si>
  <si>
    <t>สรุป TIME Solutions</t>
  </si>
  <si>
    <t>TIME Solutions Discussion</t>
  </si>
  <si>
    <t>SME - Financial proposal / เตรียมเอกสาร</t>
  </si>
  <si>
    <t>Huawei 5G Thailand Insight - นัดสัมภาษณ์</t>
  </si>
  <si>
    <t>Disrupt Tech - Project discussion</t>
  </si>
  <si>
    <t xml:space="preserve">TIME-202062 </t>
  </si>
  <si>
    <t xml:space="preserve">MWA Business Plan - ส่ง proposal </t>
  </si>
  <si>
    <t>MoTs Policy Recommendation - ส่ง Proposal</t>
  </si>
  <si>
    <t>MoTs Policy Recommendation - เอกสาร/CV/Financial</t>
  </si>
  <si>
    <t>Huawei 5G Thailand Insight - รายชื่อ (Support P/Bill)</t>
  </si>
  <si>
    <t>MWA Business Plan - CV part</t>
  </si>
  <si>
    <t>โทรนัดสัมภาษณ์คนในโครงการ สกมช.</t>
  </si>
  <si>
    <t>ร่างสัญญาของที่ปรึกษาในโครงการ สกมช.</t>
  </si>
  <si>
    <t>TIME-202152</t>
  </si>
  <si>
    <t>TIME-202159</t>
  </si>
  <si>
    <t>SME - proposal / เตรียมเอกสาร</t>
  </si>
  <si>
    <t xml:space="preserve">MoTs Policy Recommendation - TOR </t>
  </si>
  <si>
    <t>ปรับ Solution - TIME Company profile</t>
  </si>
  <si>
    <t>TTM Proposal</t>
  </si>
  <si>
    <t>BAAC CV part</t>
  </si>
  <si>
    <t>ONDE 5G Awareness - ราคากลาง</t>
  </si>
  <si>
    <t>Company profile for BEC EA</t>
  </si>
  <si>
    <t>HII Data platform - Company Profile</t>
  </si>
  <si>
    <t>SME Policy Networking - Pitching Day</t>
  </si>
  <si>
    <t>Personal leave</t>
  </si>
  <si>
    <t>TCEB CV/Financial/Compant profile</t>
  </si>
  <si>
    <t>NBTC Digital Platform - นัดสัมภาษณ์</t>
  </si>
  <si>
    <t>ติดต่อ Partner Project HII Digital Platform</t>
  </si>
  <si>
    <t>BAAC CV part/technical proposal</t>
  </si>
  <si>
    <t>ติดต่อ Partner Project HII Data Platform</t>
  </si>
  <si>
    <t>TIME-202160</t>
  </si>
  <si>
    <t>TIME-202168</t>
  </si>
  <si>
    <t>TIME-202112</t>
  </si>
  <si>
    <t xml:space="preserve">TIME-202135 </t>
  </si>
  <si>
    <t xml:space="preserve">TIME-202159 </t>
  </si>
  <si>
    <t>TIME-202107</t>
  </si>
  <si>
    <t xml:space="preserve">Methavee </t>
  </si>
  <si>
    <t>TCEB MICE Insight proposal (CV/Financial/Company profile)</t>
  </si>
  <si>
    <t>TCEB Mice Insight - Pitching Day</t>
  </si>
  <si>
    <t>BEC EA - Pitching Day</t>
  </si>
  <si>
    <t>ONDE 5G Ecosystem วางคน</t>
  </si>
  <si>
    <t>รวบรวมรายชื่อของลูกค้าที่เราจะ hny</t>
  </si>
  <si>
    <t>TCEB Survey opportunity</t>
  </si>
  <si>
    <t>BEC EA Proposal</t>
  </si>
  <si>
    <t>TCEB MICE Insight - เอกสาร</t>
  </si>
  <si>
    <t>BEC EA Proposal ปรับแก้</t>
  </si>
  <si>
    <t>NDA BEC EA</t>
  </si>
  <si>
    <t>HII Digital platform - Company profile</t>
  </si>
  <si>
    <t>หาวิทยากร real estate ให้ Huawei</t>
  </si>
  <si>
    <t>Vacation leave</t>
  </si>
  <si>
    <t>TCEB MICE Insight - project cal</t>
  </si>
  <si>
    <t>BEC EA - NDA</t>
  </si>
  <si>
    <t>BEC EA proposal revised</t>
  </si>
  <si>
    <t>BEC EA - Project discussion w/client</t>
  </si>
  <si>
    <t>TIME-202176</t>
  </si>
  <si>
    <t>DGA โทรนัดสัมภาษณ์</t>
  </si>
  <si>
    <t>TIME-202043</t>
  </si>
  <si>
    <t>BEC EA - เอกสาร</t>
  </si>
  <si>
    <t>TCEB - ร่างสัญญาที่ปรึกษา</t>
  </si>
  <si>
    <t xml:space="preserve">TCEB Roadmap </t>
  </si>
  <si>
    <t>BEC EA - Proposal</t>
  </si>
  <si>
    <t>Mots SSA หาข้อมูล</t>
  </si>
  <si>
    <t>ร่างสัญญา BEC</t>
  </si>
  <si>
    <t>ONDE โทรติดต่อผู้ทรง</t>
  </si>
  <si>
    <t>TCEB MICE Insight - Project cal</t>
  </si>
  <si>
    <t>TIME-202158</t>
  </si>
  <si>
    <t>TIME-202134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</si>
</sst>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11" fillId="0" borderId="0"/>
  </cellStyleXfs>
  <cellXfs count="320">
    <xf numFmtId="0" fontId="0" fillId="0" borderId="0" xfId="0"/>
    <xf numFmtId="0" fontId="15" fillId="0" borderId="0" xfId="0" applyFont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Alignment="1">
      <alignment wrapText="1"/>
    </xf>
    <xf numFmtId="0" fontId="15" fillId="0" borderId="0" xfId="0" applyFont="1" applyBorder="1" applyAlignment="1">
      <alignment wrapText="1"/>
    </xf>
    <xf numFmtId="0" fontId="15" fillId="0" borderId="0" xfId="0" applyFont="1" applyAlignment="1">
      <alignment wrapText="1"/>
    </xf>
    <xf numFmtId="0" fontId="17" fillId="7" borderId="10" xfId="0" applyFont="1" applyFill="1" applyBorder="1" applyAlignment="1">
      <alignment horizontal="left"/>
    </xf>
    <xf numFmtId="0" fontId="17" fillId="7" borderId="21" xfId="0" applyFont="1" applyFill="1" applyBorder="1" applyAlignment="1">
      <alignment horizontal="left"/>
    </xf>
    <xf numFmtId="0" fontId="15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</xf>
    <xf numFmtId="0" fontId="15" fillId="0" borderId="0" xfId="0" applyFont="1" applyAlignment="1" applyProtection="1">
      <alignment vertical="center"/>
    </xf>
    <xf numFmtId="0" fontId="17" fillId="0" borderId="8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15" fillId="0" borderId="10" xfId="0" applyFont="1" applyBorder="1" applyAlignment="1" applyProtection="1">
      <alignment horizontal="left" vertical="center"/>
    </xf>
    <xf numFmtId="0" fontId="17" fillId="0" borderId="0" xfId="0" applyFont="1" applyBorder="1" applyAlignment="1" applyProtection="1">
      <alignment horizontal="left" vertical="center"/>
    </xf>
    <xf numFmtId="0" fontId="17" fillId="0" borderId="0" xfId="0" applyFont="1" applyAlignment="1" applyProtection="1">
      <alignment vertical="center"/>
    </xf>
    <xf numFmtId="0" fontId="17" fillId="0" borderId="11" xfId="0" applyFont="1" applyBorder="1" applyAlignment="1" applyProtection="1">
      <alignment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Border="1" applyAlignment="1" applyProtection="1">
      <alignment vertical="center"/>
    </xf>
    <xf numFmtId="43" fontId="17" fillId="0" borderId="0" xfId="1" applyFont="1" applyBorder="1" applyAlignment="1" applyProtection="1">
      <alignment vertical="center"/>
    </xf>
    <xf numFmtId="0" fontId="17" fillId="0" borderId="0" xfId="0" applyFont="1" applyAlignment="1" applyProtection="1">
      <alignment horizontal="left" vertical="top"/>
    </xf>
    <xf numFmtId="0" fontId="15" fillId="0" borderId="0" xfId="0" applyFont="1" applyAlignment="1" applyProtection="1">
      <alignment horizontal="center" vertical="top" wrapText="1"/>
      <protection locked="0"/>
    </xf>
    <xf numFmtId="0" fontId="15" fillId="0" borderId="0" xfId="0" applyFont="1" applyAlignment="1" applyProtection="1">
      <alignment horizontal="center" vertical="top" wrapText="1"/>
    </xf>
    <xf numFmtId="0" fontId="15" fillId="0" borderId="0" xfId="0" applyFont="1" applyBorder="1" applyAlignment="1" applyProtection="1">
      <alignment vertical="center"/>
      <protection locked="0"/>
    </xf>
    <xf numFmtId="43" fontId="15" fillId="0" borderId="14" xfId="1" applyFont="1" applyBorder="1" applyAlignment="1" applyProtection="1">
      <alignment vertical="center"/>
    </xf>
    <xf numFmtId="43" fontId="15" fillId="0" borderId="14" xfId="0" applyNumberFormat="1" applyFont="1" applyBorder="1" applyAlignment="1" applyProtection="1">
      <alignment vertical="center"/>
    </xf>
    <xf numFmtId="0" fontId="15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2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2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2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22" xfId="0" applyFont="1" applyFill="1" applyBorder="1" applyAlignment="1" applyProtection="1">
      <alignment horizontal="center" vertical="center"/>
    </xf>
    <xf numFmtId="0" fontId="15" fillId="0" borderId="0" xfId="0" applyNumberFormat="1" applyFont="1" applyFill="1" applyBorder="1" applyAlignment="1" applyProtection="1">
      <alignment vertical="center"/>
      <protection locked="0"/>
    </xf>
    <xf numFmtId="20" fontId="15" fillId="2" borderId="1" xfId="0" applyNumberFormat="1" applyFont="1" applyFill="1" applyBorder="1" applyAlignment="1" applyProtection="1">
      <alignment horizontal="center" vertical="center"/>
      <protection locked="0"/>
    </xf>
    <xf numFmtId="20" fontId="15" fillId="0" borderId="30" xfId="0" applyNumberFormat="1" applyFont="1" applyFill="1" applyBorder="1" applyAlignment="1" applyProtection="1">
      <alignment horizontal="center" vertical="center"/>
    </xf>
    <xf numFmtId="14" fontId="15" fillId="0" borderId="33" xfId="0" applyNumberFormat="1" applyFont="1" applyFill="1" applyBorder="1" applyAlignment="1" applyProtection="1">
      <alignment horizontal="center" vertical="center"/>
    </xf>
    <xf numFmtId="0" fontId="15" fillId="0" borderId="11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/>
      <protection locked="0"/>
    </xf>
    <xf numFmtId="20" fontId="15" fillId="2" borderId="35" xfId="0" applyNumberFormat="1" applyFont="1" applyFill="1" applyBorder="1" applyAlignment="1" applyProtection="1">
      <alignment horizontal="center" vertical="center"/>
      <protection locked="0"/>
    </xf>
    <xf numFmtId="20" fontId="15" fillId="2" borderId="2" xfId="0" applyNumberFormat="1" applyFont="1" applyFill="1" applyBorder="1" applyAlignment="1" applyProtection="1">
      <alignment horizontal="center" vertical="center"/>
      <protection locked="0"/>
    </xf>
    <xf numFmtId="20" fontId="15" fillId="5" borderId="30" xfId="0" applyNumberFormat="1" applyFont="1" applyFill="1" applyBorder="1" applyAlignment="1" applyProtection="1">
      <alignment horizontal="center" vertical="center"/>
    </xf>
    <xf numFmtId="14" fontId="15" fillId="5" borderId="33" xfId="0" applyNumberFormat="1" applyFont="1" applyFill="1" applyBorder="1" applyAlignment="1" applyProtection="1">
      <alignment horizontal="center" vertical="center"/>
    </xf>
    <xf numFmtId="0" fontId="15" fillId="0" borderId="10" xfId="0" applyFont="1" applyBorder="1" applyAlignment="1" applyProtection="1">
      <alignment vertical="center" wrapText="1"/>
      <protection locked="0"/>
    </xf>
    <xf numFmtId="20" fontId="15" fillId="9" borderId="30" xfId="0" applyNumberFormat="1" applyFont="1" applyFill="1" applyBorder="1" applyAlignment="1" applyProtection="1">
      <alignment horizontal="center" vertical="center"/>
    </xf>
    <xf numFmtId="14" fontId="15" fillId="9" borderId="33" xfId="0" applyNumberFormat="1" applyFont="1" applyFill="1" applyBorder="1" applyAlignment="1" applyProtection="1">
      <alignment horizontal="center" vertical="center"/>
    </xf>
    <xf numFmtId="0" fontId="15" fillId="9" borderId="11" xfId="0" applyFont="1" applyFill="1" applyBorder="1" applyAlignment="1" applyProtection="1">
      <alignment horizontal="center" vertical="center"/>
      <protection locked="0"/>
    </xf>
    <xf numFmtId="0" fontId="15" fillId="9" borderId="10" xfId="0" applyFont="1" applyFill="1" applyBorder="1" applyAlignment="1" applyProtection="1">
      <alignment horizontal="center" vertical="center"/>
      <protection locked="0"/>
    </xf>
    <xf numFmtId="0" fontId="15" fillId="9" borderId="10" xfId="0" applyFont="1" applyFill="1" applyBorder="1" applyAlignment="1" applyProtection="1">
      <alignment vertical="center" wrapText="1"/>
      <protection locked="0"/>
    </xf>
    <xf numFmtId="2" fontId="15" fillId="9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19" fillId="9" borderId="10" xfId="0" applyFont="1" applyFill="1" applyBorder="1" applyAlignment="1" applyProtection="1">
      <alignment horizontal="left" vertical="center" wrapText="1"/>
      <protection locked="0"/>
    </xf>
    <xf numFmtId="20" fontId="15" fillId="0" borderId="31" xfId="0" applyNumberFormat="1" applyFont="1" applyFill="1" applyBorder="1" applyAlignment="1" applyProtection="1">
      <alignment horizontal="center" vertical="center"/>
    </xf>
    <xf numFmtId="14" fontId="15" fillId="0" borderId="34" xfId="0" applyNumberFormat="1" applyFont="1" applyFill="1" applyBorder="1" applyAlignment="1" applyProtection="1">
      <alignment horizontal="center" vertical="center"/>
    </xf>
    <xf numFmtId="0" fontId="15" fillId="0" borderId="27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vertical="center" wrapText="1"/>
      <protection locked="0"/>
    </xf>
    <xf numFmtId="2" fontId="15" fillId="0" borderId="24" xfId="0" applyNumberFormat="1" applyFont="1" applyBorder="1" applyAlignment="1" applyProtection="1">
      <alignment horizontal="center" vertical="center"/>
      <protection locked="0"/>
    </xf>
    <xf numFmtId="0" fontId="12" fillId="10" borderId="9" xfId="0" applyFont="1" applyFill="1" applyBorder="1" applyAlignment="1">
      <alignment horizontal="center" vertical="center" wrapText="1"/>
    </xf>
    <xf numFmtId="17" fontId="12" fillId="11" borderId="22" xfId="0" applyNumberFormat="1" applyFont="1" applyFill="1" applyBorder="1" applyAlignment="1" applyProtection="1">
      <alignment horizontal="center" vertical="center"/>
      <protection locked="0"/>
    </xf>
    <xf numFmtId="0" fontId="17" fillId="7" borderId="20" xfId="0" applyFont="1" applyFill="1" applyBorder="1" applyAlignment="1">
      <alignment horizontal="left"/>
    </xf>
    <xf numFmtId="0" fontId="17" fillId="7" borderId="28" xfId="0" applyFont="1" applyFill="1" applyBorder="1" applyAlignment="1">
      <alignment horizontal="left"/>
    </xf>
    <xf numFmtId="0" fontId="17" fillId="7" borderId="20" xfId="0" applyFont="1" applyFill="1" applyBorder="1" applyAlignment="1">
      <alignment horizontal="left" vertical="center"/>
    </xf>
    <xf numFmtId="0" fontId="17" fillId="7" borderId="21" xfId="0" applyFont="1" applyFill="1" applyBorder="1" applyAlignment="1">
      <alignment horizontal="left" vertical="center"/>
    </xf>
    <xf numFmtId="0" fontId="17" fillId="7" borderId="21" xfId="0" applyFont="1" applyFill="1" applyBorder="1"/>
    <xf numFmtId="0" fontId="15" fillId="0" borderId="11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vertical="center" wrapText="1"/>
      <protection locked="0"/>
    </xf>
    <xf numFmtId="0" fontId="19" fillId="0" borderId="1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9" fillId="0" borderId="10" xfId="0" applyFont="1" applyFill="1" applyBorder="1" applyAlignment="1" applyProtection="1">
      <alignment horizontal="left" vertical="center" wrapText="1"/>
      <protection locked="0"/>
    </xf>
    <xf numFmtId="0" fontId="17" fillId="9" borderId="10" xfId="0" applyFont="1" applyFill="1" applyBorder="1" applyAlignment="1" applyProtection="1">
      <alignment vertical="center" wrapText="1"/>
      <protection locked="0"/>
    </xf>
    <xf numFmtId="0" fontId="15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5" fillId="2" borderId="29" xfId="0" applyNumberFormat="1" applyFont="1" applyFill="1" applyBorder="1" applyAlignment="1" applyProtection="1">
      <alignment horizontal="center" vertical="center"/>
      <protection locked="0"/>
    </xf>
    <xf numFmtId="20" fontId="15" fillId="0" borderId="33" xfId="0" applyNumberFormat="1" applyFont="1" applyFill="1" applyBorder="1" applyAlignment="1" applyProtection="1">
      <alignment horizontal="center" vertical="center"/>
    </xf>
    <xf numFmtId="20" fontId="15" fillId="2" borderId="38" xfId="0" applyNumberFormat="1" applyFont="1" applyFill="1" applyBorder="1" applyAlignment="1" applyProtection="1">
      <alignment horizontal="center" vertical="center"/>
      <protection locked="0"/>
    </xf>
    <xf numFmtId="20" fontId="15" fillId="2" borderId="30" xfId="0" applyNumberFormat="1" applyFont="1" applyFill="1" applyBorder="1" applyAlignment="1" applyProtection="1">
      <alignment horizontal="center" vertical="center"/>
      <protection locked="0"/>
    </xf>
    <xf numFmtId="20" fontId="15" fillId="5" borderId="33" xfId="0" applyNumberFormat="1" applyFont="1" applyFill="1" applyBorder="1" applyAlignment="1" applyProtection="1">
      <alignment horizontal="center" vertical="center"/>
    </xf>
    <xf numFmtId="20" fontId="15" fillId="9" borderId="33" xfId="0" applyNumberFormat="1" applyFont="1" applyFill="1" applyBorder="1" applyAlignment="1" applyProtection="1">
      <alignment horizontal="center" vertical="center"/>
    </xf>
    <xf numFmtId="20" fontId="15" fillId="0" borderId="30" xfId="0" applyNumberFormat="1" applyFont="1" applyFill="1" applyBorder="1" applyAlignment="1" applyProtection="1">
      <alignment horizontal="center" vertical="center"/>
      <protection locked="0"/>
    </xf>
    <xf numFmtId="20" fontId="15" fillId="2" borderId="31" xfId="0" applyNumberFormat="1" applyFont="1" applyFill="1" applyBorder="1" applyAlignment="1" applyProtection="1">
      <alignment horizontal="center" vertical="center"/>
      <protection locked="0"/>
    </xf>
    <xf numFmtId="20" fontId="15" fillId="0" borderId="34" xfId="0" applyNumberFormat="1" applyFont="1" applyFill="1" applyBorder="1" applyAlignment="1" applyProtection="1">
      <alignment horizontal="center" vertical="center"/>
    </xf>
    <xf numFmtId="0" fontId="9" fillId="9" borderId="10" xfId="0" applyFont="1" applyFill="1" applyBorder="1" applyAlignment="1" applyProtection="1">
      <alignment horizontal="left" vertical="center" wrapText="1"/>
      <protection locked="0"/>
    </xf>
    <xf numFmtId="20" fontId="15" fillId="9" borderId="36" xfId="0" applyNumberFormat="1" applyFont="1" applyFill="1" applyBorder="1" applyAlignment="1" applyProtection="1">
      <alignment horizontal="center" vertical="center"/>
    </xf>
    <xf numFmtId="14" fontId="15" fillId="9" borderId="36" xfId="0" applyNumberFormat="1" applyFont="1" applyFill="1" applyBorder="1" applyAlignment="1" applyProtection="1">
      <alignment horizontal="center" vertical="center"/>
    </xf>
    <xf numFmtId="0" fontId="15" fillId="9" borderId="15" xfId="0" applyFont="1" applyFill="1" applyBorder="1" applyAlignment="1" applyProtection="1">
      <alignment horizontal="center" vertical="center"/>
      <protection locked="0"/>
    </xf>
    <xf numFmtId="0" fontId="15" fillId="9" borderId="20" xfId="0" applyFont="1" applyFill="1" applyBorder="1" applyAlignment="1" applyProtection="1">
      <alignment horizontal="center" vertical="center"/>
      <protection locked="0"/>
    </xf>
    <xf numFmtId="0" fontId="17" fillId="9" borderId="20" xfId="0" applyFont="1" applyFill="1" applyBorder="1" applyAlignment="1" applyProtection="1">
      <alignment vertical="center" wrapText="1"/>
      <protection locked="0"/>
    </xf>
    <xf numFmtId="14" fontId="15" fillId="9" borderId="34" xfId="0" applyNumberFormat="1" applyFont="1" applyFill="1" applyBorder="1" applyAlignment="1" applyProtection="1">
      <alignment horizontal="center" vertical="center"/>
    </xf>
    <xf numFmtId="0" fontId="15" fillId="9" borderId="27" xfId="0" applyFont="1" applyFill="1" applyBorder="1" applyAlignment="1" applyProtection="1">
      <alignment horizontal="center" vertical="center"/>
      <protection locked="0"/>
    </xf>
    <xf numFmtId="0" fontId="15" fillId="9" borderId="24" xfId="0" applyFont="1" applyFill="1" applyBorder="1" applyAlignment="1" applyProtection="1">
      <alignment horizontal="center" vertical="center"/>
      <protection locked="0"/>
    </xf>
    <xf numFmtId="0" fontId="17" fillId="9" borderId="24" xfId="0" applyFont="1" applyFill="1" applyBorder="1" applyAlignment="1" applyProtection="1">
      <alignment vertical="center" wrapText="1"/>
      <protection locked="0"/>
    </xf>
    <xf numFmtId="0" fontId="12" fillId="11" borderId="23" xfId="0" applyFont="1" applyFill="1" applyBorder="1" applyAlignment="1">
      <alignment horizontal="center" vertical="center"/>
    </xf>
    <xf numFmtId="2" fontId="15" fillId="0" borderId="10" xfId="0" applyNumberFormat="1" applyFont="1" applyFill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20" fontId="15" fillId="9" borderId="34" xfId="0" applyNumberFormat="1" applyFont="1" applyFill="1" applyBorder="1" applyAlignment="1" applyProtection="1">
      <alignment horizontal="center" vertical="center"/>
    </xf>
    <xf numFmtId="2" fontId="15" fillId="9" borderId="24" xfId="0" applyNumberFormat="1" applyFont="1" applyFill="1" applyBorder="1" applyAlignment="1" applyProtection="1">
      <alignment horizontal="center" vertical="center"/>
      <protection locked="0"/>
    </xf>
    <xf numFmtId="0" fontId="15" fillId="9" borderId="3" xfId="0" applyFont="1" applyFill="1" applyBorder="1" applyAlignment="1" applyProtection="1">
      <alignment vertical="center"/>
      <protection locked="0"/>
    </xf>
    <xf numFmtId="0" fontId="15" fillId="9" borderId="25" xfId="0" applyFont="1" applyFill="1" applyBorder="1" applyAlignment="1" applyProtection="1">
      <alignment vertical="center"/>
      <protection locked="0"/>
    </xf>
    <xf numFmtId="0" fontId="15" fillId="0" borderId="29" xfId="0" applyFont="1" applyFill="1" applyBorder="1" applyAlignment="1" applyProtection="1">
      <alignment horizontal="center" vertical="center" textRotation="90" wrapText="1"/>
      <protection locked="0"/>
    </xf>
    <xf numFmtId="0" fontId="15" fillId="0" borderId="3" xfId="0" applyFont="1" applyFill="1" applyBorder="1" applyAlignment="1" applyProtection="1">
      <alignment vertical="center"/>
      <protection locked="0"/>
    </xf>
    <xf numFmtId="0" fontId="15" fillId="0" borderId="25" xfId="0" applyFont="1" applyFill="1" applyBorder="1" applyAlignment="1" applyProtection="1">
      <alignment vertical="center"/>
      <protection locked="0"/>
    </xf>
    <xf numFmtId="20" fontId="15" fillId="9" borderId="31" xfId="0" applyNumberFormat="1" applyFont="1" applyFill="1" applyBorder="1" applyAlignment="1" applyProtection="1">
      <alignment horizontal="center" vertical="center"/>
    </xf>
    <xf numFmtId="0" fontId="15" fillId="0" borderId="27" xfId="0" applyFont="1" applyFill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left" vertical="center" wrapText="1"/>
      <protection locked="0"/>
    </xf>
    <xf numFmtId="2" fontId="15" fillId="0" borderId="24" xfId="0" applyNumberFormat="1" applyFont="1" applyFill="1" applyBorder="1" applyAlignment="1" applyProtection="1">
      <alignment horizontal="center" vertical="center"/>
      <protection locked="0"/>
    </xf>
    <xf numFmtId="0" fontId="12" fillId="4" borderId="39" xfId="0" applyFont="1" applyFill="1" applyBorder="1" applyAlignment="1" applyProtection="1">
      <alignment horizontal="center" vertical="center"/>
    </xf>
    <xf numFmtId="0" fontId="15" fillId="0" borderId="8" xfId="0" applyFont="1" applyBorder="1" applyAlignment="1" applyProtection="1">
      <alignment horizontal="center" vertical="center"/>
      <protection locked="0"/>
    </xf>
    <xf numFmtId="0" fontId="15" fillId="9" borderId="8" xfId="0" applyFont="1" applyFill="1" applyBorder="1" applyAlignment="1" applyProtection="1">
      <alignment horizontal="center" vertical="center"/>
      <protection locked="0"/>
    </xf>
    <xf numFmtId="0" fontId="15" fillId="0" borderId="40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8" fillId="9" borderId="10" xfId="0" applyFont="1" applyFill="1" applyBorder="1" applyAlignment="1" applyProtection="1">
      <alignment horizontal="left" vertical="center" wrapText="1"/>
      <protection locked="0"/>
    </xf>
    <xf numFmtId="0" fontId="7" fillId="9" borderId="10" xfId="0" applyFont="1" applyFill="1" applyBorder="1" applyAlignment="1" applyProtection="1">
      <alignment horizontal="left" vertical="center" wrapText="1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5" fillId="0" borderId="15" xfId="0" applyFont="1" applyBorder="1" applyAlignment="1" applyProtection="1">
      <alignment horizontal="center" vertical="center"/>
      <protection locked="0"/>
    </xf>
    <xf numFmtId="0" fontId="15" fillId="0" borderId="41" xfId="0" applyFont="1" applyBorder="1" applyAlignment="1" applyProtection="1">
      <alignment horizontal="center" vertical="center"/>
      <protection locked="0"/>
    </xf>
    <xf numFmtId="0" fontId="15" fillId="9" borderId="41" xfId="0" applyFont="1" applyFill="1" applyBorder="1" applyAlignment="1" applyProtection="1">
      <alignment horizontal="center" vertical="center"/>
      <protection locked="0"/>
    </xf>
    <xf numFmtId="0" fontId="15" fillId="0" borderId="41" xfId="0" applyFont="1" applyFill="1" applyBorder="1" applyAlignment="1" applyProtection="1">
      <alignment horizontal="center" vertical="center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0" fontId="15" fillId="8" borderId="3" xfId="0" applyFont="1" applyFill="1" applyBorder="1" applyAlignment="1" applyProtection="1">
      <alignment vertical="center"/>
      <protection locked="0"/>
    </xf>
    <xf numFmtId="0" fontId="15" fillId="8" borderId="10" xfId="0" applyFont="1" applyFill="1" applyBorder="1" applyAlignment="1" applyProtection="1">
      <alignment horizontal="center" vertical="center"/>
      <protection locked="0"/>
    </xf>
    <xf numFmtId="0" fontId="15" fillId="8" borderId="11" xfId="0" applyFont="1" applyFill="1" applyBorder="1" applyAlignment="1" applyProtection="1">
      <alignment horizontal="center" vertical="center"/>
      <protection locked="0"/>
    </xf>
    <xf numFmtId="0" fontId="15" fillId="8" borderId="41" xfId="0" applyFont="1" applyFill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vertical="center" wrapText="1"/>
      <protection locked="0"/>
    </xf>
    <xf numFmtId="0" fontId="6" fillId="9" borderId="10" xfId="0" applyFont="1" applyFill="1" applyBorder="1" applyAlignment="1" applyProtection="1">
      <alignment horizontal="left" vertical="center" wrapText="1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14" fontId="15" fillId="9" borderId="30" xfId="0" applyNumberFormat="1" applyFont="1" applyFill="1" applyBorder="1" applyAlignment="1" applyProtection="1">
      <alignment horizontal="center" vertical="center"/>
    </xf>
    <xf numFmtId="0" fontId="15" fillId="9" borderId="10" xfId="0" applyFont="1" applyFill="1" applyBorder="1" applyAlignment="1" applyProtection="1">
      <alignment vertical="center"/>
      <protection locked="0"/>
    </xf>
    <xf numFmtId="0" fontId="15" fillId="0" borderId="0" xfId="2" applyFont="1" applyAlignment="1" applyProtection="1">
      <alignment vertical="center"/>
      <protection locked="0"/>
    </xf>
    <xf numFmtId="0" fontId="17" fillId="0" borderId="0" xfId="2" applyFont="1" applyAlignment="1">
      <alignment horizontal="center" vertical="center"/>
    </xf>
    <xf numFmtId="0" fontId="15" fillId="0" borderId="0" xfId="2" applyFont="1" applyAlignment="1">
      <alignment vertical="center"/>
    </xf>
    <xf numFmtId="0" fontId="17" fillId="0" borderId="8" xfId="2" applyFont="1" applyBorder="1" applyAlignment="1">
      <alignment vertical="center"/>
    </xf>
    <xf numFmtId="0" fontId="17" fillId="0" borderId="4" xfId="2" applyFont="1" applyBorder="1" applyAlignment="1">
      <alignment vertical="center"/>
    </xf>
    <xf numFmtId="0" fontId="15" fillId="0" borderId="10" xfId="2" applyFont="1" applyBorder="1" applyAlignment="1">
      <alignment horizontal="left" vertical="center"/>
    </xf>
    <xf numFmtId="0" fontId="17" fillId="0" borderId="0" xfId="2" applyFont="1" applyAlignment="1">
      <alignment horizontal="left" vertical="center"/>
    </xf>
    <xf numFmtId="0" fontId="17" fillId="0" borderId="0" xfId="2" applyFont="1" applyAlignment="1">
      <alignment vertical="center"/>
    </xf>
    <xf numFmtId="0" fontId="17" fillId="0" borderId="11" xfId="2" applyFont="1" applyBorder="1" applyAlignment="1">
      <alignment vertical="center"/>
    </xf>
    <xf numFmtId="0" fontId="17" fillId="0" borderId="0" xfId="2" applyFont="1" applyAlignment="1">
      <alignment horizontal="left" vertical="top"/>
    </xf>
    <xf numFmtId="0" fontId="15" fillId="0" borderId="0" xfId="2" applyFont="1" applyAlignment="1" applyProtection="1">
      <alignment horizontal="center" vertical="top" wrapText="1"/>
      <protection locked="0"/>
    </xf>
    <xf numFmtId="0" fontId="15" fillId="0" borderId="0" xfId="2" applyFont="1" applyAlignment="1">
      <alignment horizontal="center" vertical="top" wrapText="1"/>
    </xf>
    <xf numFmtId="43" fontId="15" fillId="0" borderId="14" xfId="2" applyNumberFormat="1" applyFont="1" applyBorder="1" applyAlignment="1">
      <alignment vertical="center"/>
    </xf>
    <xf numFmtId="0" fontId="15" fillId="0" borderId="12" xfId="2" applyFont="1" applyBorder="1" applyAlignment="1" applyProtection="1">
      <alignment horizontal="center" vertical="center" textRotation="90" wrapText="1"/>
      <protection locked="0"/>
    </xf>
    <xf numFmtId="17" fontId="12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12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12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12" fillId="11" borderId="22" xfId="2" applyNumberFormat="1" applyFont="1" applyFill="1" applyBorder="1" applyAlignment="1" applyProtection="1">
      <alignment horizontal="center" vertical="center"/>
      <protection locked="0"/>
    </xf>
    <xf numFmtId="0" fontId="12" fillId="4" borderId="22" xfId="2" applyFont="1" applyFill="1" applyBorder="1" applyAlignment="1">
      <alignment horizontal="center" vertical="center"/>
    </xf>
    <xf numFmtId="0" fontId="12" fillId="11" borderId="23" xfId="2" applyFont="1" applyFill="1" applyBorder="1" applyAlignment="1">
      <alignment horizontal="center" vertical="center"/>
    </xf>
    <xf numFmtId="20" fontId="15" fillId="2" borderId="1" xfId="2" applyNumberFormat="1" applyFont="1" applyFill="1" applyBorder="1" applyAlignment="1" applyProtection="1">
      <alignment horizontal="center" vertical="center"/>
      <protection locked="0"/>
    </xf>
    <xf numFmtId="20" fontId="15" fillId="0" borderId="30" xfId="2" applyNumberFormat="1" applyFont="1" applyBorder="1" applyAlignment="1">
      <alignment horizontal="center" vertical="center"/>
    </xf>
    <xf numFmtId="14" fontId="15" fillId="0" borderId="33" xfId="2" applyNumberFormat="1" applyFont="1" applyBorder="1" applyAlignment="1">
      <alignment horizontal="center" vertical="center"/>
    </xf>
    <xf numFmtId="0" fontId="15" fillId="0" borderId="11" xfId="2" applyFont="1" applyBorder="1" applyAlignment="1" applyProtection="1">
      <alignment horizontal="center" vertical="center"/>
      <protection locked="0"/>
    </xf>
    <xf numFmtId="0" fontId="15" fillId="0" borderId="10" xfId="2" applyFont="1" applyBorder="1" applyAlignment="1" applyProtection="1">
      <alignment horizontal="center" vertical="center"/>
      <protection locked="0"/>
    </xf>
    <xf numFmtId="0" fontId="17" fillId="0" borderId="10" xfId="2" applyFont="1" applyBorder="1" applyAlignment="1" applyProtection="1">
      <alignment vertical="center" wrapText="1"/>
      <protection locked="0"/>
    </xf>
    <xf numFmtId="2" fontId="15" fillId="0" borderId="10" xfId="2" applyNumberFormat="1" applyFont="1" applyBorder="1" applyAlignment="1" applyProtection="1">
      <alignment horizontal="center" vertical="center"/>
      <protection locked="0"/>
    </xf>
    <xf numFmtId="0" fontId="15" fillId="0" borderId="3" xfId="2" applyFont="1" applyBorder="1" applyAlignment="1" applyProtection="1">
      <alignment vertical="center"/>
      <protection locked="0"/>
    </xf>
    <xf numFmtId="20" fontId="15" fillId="2" borderId="35" xfId="2" applyNumberFormat="1" applyFont="1" applyFill="1" applyBorder="1" applyAlignment="1" applyProtection="1">
      <alignment horizontal="center" vertical="center"/>
      <protection locked="0"/>
    </xf>
    <xf numFmtId="20" fontId="15" fillId="2" borderId="2" xfId="2" applyNumberFormat="1" applyFont="1" applyFill="1" applyBorder="1" applyAlignment="1" applyProtection="1">
      <alignment horizontal="center" vertical="center"/>
      <protection locked="0"/>
    </xf>
    <xf numFmtId="20" fontId="15" fillId="9" borderId="30" xfId="2" applyNumberFormat="1" applyFont="1" applyFill="1" applyBorder="1" applyAlignment="1">
      <alignment horizontal="center" vertical="center"/>
    </xf>
    <xf numFmtId="14" fontId="15" fillId="9" borderId="33" xfId="2" applyNumberFormat="1" applyFont="1" applyFill="1" applyBorder="1" applyAlignment="1">
      <alignment horizontal="center" vertical="center"/>
    </xf>
    <xf numFmtId="0" fontId="15" fillId="9" borderId="11" xfId="2" applyFont="1" applyFill="1" applyBorder="1" applyAlignment="1" applyProtection="1">
      <alignment horizontal="center" vertical="center"/>
      <protection locked="0"/>
    </xf>
    <xf numFmtId="0" fontId="15" fillId="9" borderId="10" xfId="2" applyFont="1" applyFill="1" applyBorder="1" applyAlignment="1" applyProtection="1">
      <alignment horizontal="center" vertical="center"/>
      <protection locked="0"/>
    </xf>
    <xf numFmtId="0" fontId="15" fillId="9" borderId="10" xfId="2" applyFont="1" applyFill="1" applyBorder="1" applyAlignment="1" applyProtection="1">
      <alignment vertical="center" wrapText="1"/>
      <protection locked="0"/>
    </xf>
    <xf numFmtId="2" fontId="15" fillId="9" borderId="10" xfId="2" applyNumberFormat="1" applyFont="1" applyFill="1" applyBorder="1" applyAlignment="1" applyProtection="1">
      <alignment horizontal="center" vertical="center"/>
      <protection locked="0"/>
    </xf>
    <xf numFmtId="0" fontId="15" fillId="9" borderId="3" xfId="2" applyFont="1" applyFill="1" applyBorder="1" applyAlignment="1" applyProtection="1">
      <alignment vertical="center"/>
      <protection locked="0"/>
    </xf>
    <xf numFmtId="20" fontId="15" fillId="5" borderId="30" xfId="2" applyNumberFormat="1" applyFont="1" applyFill="1" applyBorder="1" applyAlignment="1">
      <alignment horizontal="center" vertical="center"/>
    </xf>
    <xf numFmtId="14" fontId="15" fillId="5" borderId="33" xfId="2" applyNumberFormat="1" applyFont="1" applyFill="1" applyBorder="1" applyAlignment="1">
      <alignment horizontal="center" vertical="center"/>
    </xf>
    <xf numFmtId="0" fontId="5" fillId="0" borderId="10" xfId="2" applyFont="1" applyBorder="1" applyAlignment="1" applyProtection="1">
      <alignment horizontal="left" vertical="center" wrapText="1"/>
      <protection locked="0"/>
    </xf>
    <xf numFmtId="0" fontId="15" fillId="0" borderId="10" xfId="2" applyFont="1" applyBorder="1" applyAlignment="1" applyProtection="1">
      <alignment vertical="center" wrapText="1"/>
      <protection locked="0"/>
    </xf>
    <xf numFmtId="0" fontId="19" fillId="9" borderId="10" xfId="2" applyFont="1" applyFill="1" applyBorder="1" applyAlignment="1" applyProtection="1">
      <alignment horizontal="left" vertical="center" wrapText="1"/>
      <protection locked="0"/>
    </xf>
    <xf numFmtId="0" fontId="17" fillId="9" borderId="10" xfId="2" applyFont="1" applyFill="1" applyBorder="1" applyAlignment="1" applyProtection="1">
      <alignment vertical="center" wrapText="1"/>
      <protection locked="0"/>
    </xf>
    <xf numFmtId="20" fontId="15" fillId="0" borderId="2" xfId="2" applyNumberFormat="1" applyFont="1" applyBorder="1" applyAlignment="1" applyProtection="1">
      <alignment horizontal="center" vertical="center"/>
      <protection locked="0"/>
    </xf>
    <xf numFmtId="20" fontId="15" fillId="0" borderId="31" xfId="2" applyNumberFormat="1" applyFont="1" applyBorder="1" applyAlignment="1">
      <alignment horizontal="center" vertical="center"/>
    </xf>
    <xf numFmtId="14" fontId="15" fillId="0" borderId="34" xfId="2" applyNumberFormat="1" applyFont="1" applyBorder="1" applyAlignment="1">
      <alignment horizontal="center" vertical="center"/>
    </xf>
    <xf numFmtId="0" fontId="15" fillId="0" borderId="27" xfId="2" applyFont="1" applyBorder="1" applyAlignment="1" applyProtection="1">
      <alignment horizontal="center" vertical="center"/>
      <protection locked="0"/>
    </xf>
    <xf numFmtId="0" fontId="15" fillId="0" borderId="24" xfId="2" applyFont="1" applyBorder="1" applyAlignment="1" applyProtection="1">
      <alignment horizontal="center" vertical="center"/>
      <protection locked="0"/>
    </xf>
    <xf numFmtId="0" fontId="15" fillId="0" borderId="24" xfId="2" applyFont="1" applyBorder="1" applyAlignment="1" applyProtection="1">
      <alignment vertical="center" wrapText="1"/>
      <protection locked="0"/>
    </xf>
    <xf numFmtId="2" fontId="15" fillId="0" borderId="24" xfId="2" applyNumberFormat="1" applyFont="1" applyBorder="1" applyAlignment="1" applyProtection="1">
      <alignment horizontal="center" vertical="center"/>
      <protection locked="0"/>
    </xf>
    <xf numFmtId="0" fontId="15" fillId="0" borderId="25" xfId="2" applyFont="1" applyBorder="1" applyAlignment="1" applyProtection="1">
      <alignment vertical="center"/>
      <protection locked="0"/>
    </xf>
    <xf numFmtId="0" fontId="15" fillId="0" borderId="37" xfId="2" applyFont="1" applyBorder="1" applyAlignment="1" applyProtection="1">
      <alignment horizontal="center" vertical="center" textRotation="90" wrapText="1"/>
      <protection locked="0"/>
    </xf>
    <xf numFmtId="17" fontId="12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12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12" fillId="11" borderId="44" xfId="2" applyNumberFormat="1" applyFont="1" applyFill="1" applyBorder="1" applyAlignment="1" applyProtection="1">
      <alignment horizontal="center" vertical="center"/>
      <protection locked="0"/>
    </xf>
    <xf numFmtId="0" fontId="12" fillId="4" borderId="44" xfId="2" applyFont="1" applyFill="1" applyBorder="1" applyAlignment="1">
      <alignment horizontal="center" vertical="center"/>
    </xf>
    <xf numFmtId="0" fontId="12" fillId="4" borderId="45" xfId="2" applyFont="1" applyFill="1" applyBorder="1" applyAlignment="1">
      <alignment horizontal="center" vertical="center"/>
    </xf>
    <xf numFmtId="0" fontId="12" fillId="11" borderId="46" xfId="2" applyFont="1" applyFill="1" applyBorder="1" applyAlignment="1">
      <alignment horizontal="center" vertical="center"/>
    </xf>
    <xf numFmtId="20" fontId="15" fillId="2" borderId="29" xfId="2" applyNumberFormat="1" applyFont="1" applyFill="1" applyBorder="1" applyAlignment="1" applyProtection="1">
      <alignment horizontal="center" vertical="center"/>
      <protection locked="0"/>
    </xf>
    <xf numFmtId="20" fontId="15" fillId="9" borderId="47" xfId="2" applyNumberFormat="1" applyFont="1" applyFill="1" applyBorder="1" applyAlignment="1">
      <alignment horizontal="center" vertical="center"/>
    </xf>
    <xf numFmtId="14" fontId="15" fillId="9" borderId="47" xfId="2" applyNumberFormat="1" applyFont="1" applyFill="1" applyBorder="1" applyAlignment="1">
      <alignment horizontal="center" vertical="center"/>
    </xf>
    <xf numFmtId="0" fontId="15" fillId="9" borderId="19" xfId="2" applyFont="1" applyFill="1" applyBorder="1" applyAlignment="1" applyProtection="1">
      <alignment horizontal="center" vertical="center"/>
      <protection locked="0"/>
    </xf>
    <xf numFmtId="0" fontId="15" fillId="9" borderId="21" xfId="2" applyFont="1" applyFill="1" applyBorder="1" applyAlignment="1" applyProtection="1">
      <alignment horizontal="center" vertical="center"/>
      <protection locked="0"/>
    </xf>
    <xf numFmtId="0" fontId="17" fillId="9" borderId="21" xfId="2" applyFont="1" applyFill="1" applyBorder="1" applyAlignment="1" applyProtection="1">
      <alignment vertical="center" wrapText="1"/>
      <protection locked="0"/>
    </xf>
    <xf numFmtId="2" fontId="15" fillId="9" borderId="18" xfId="2" applyNumberFormat="1" applyFont="1" applyFill="1" applyBorder="1" applyAlignment="1" applyProtection="1">
      <alignment horizontal="center" vertical="center"/>
      <protection locked="0"/>
    </xf>
    <xf numFmtId="0" fontId="15" fillId="9" borderId="48" xfId="2" applyFont="1" applyFill="1" applyBorder="1" applyAlignment="1" applyProtection="1">
      <alignment vertical="center"/>
      <protection locked="0"/>
    </xf>
    <xf numFmtId="20" fontId="15" fillId="2" borderId="30" xfId="2" applyNumberFormat="1" applyFont="1" applyFill="1" applyBorder="1" applyAlignment="1" applyProtection="1">
      <alignment horizontal="center" vertical="center"/>
      <protection locked="0"/>
    </xf>
    <xf numFmtId="20" fontId="15" fillId="0" borderId="33" xfId="2" applyNumberFormat="1" applyFont="1" applyBorder="1" applyAlignment="1">
      <alignment horizontal="center" vertical="center"/>
    </xf>
    <xf numFmtId="2" fontId="15" fillId="0" borderId="8" xfId="2" applyNumberFormat="1" applyFont="1" applyBorder="1" applyAlignment="1" applyProtection="1">
      <alignment horizontal="center" vertical="center"/>
      <protection locked="0"/>
    </xf>
    <xf numFmtId="20" fontId="15" fillId="0" borderId="30" xfId="2" applyNumberFormat="1" applyFont="1" applyBorder="1" applyAlignment="1" applyProtection="1">
      <alignment horizontal="center" vertical="center"/>
      <protection locked="0"/>
    </xf>
    <xf numFmtId="20" fontId="15" fillId="9" borderId="33" xfId="2" applyNumberFormat="1" applyFont="1" applyFill="1" applyBorder="1" applyAlignment="1">
      <alignment horizontal="center" vertical="center"/>
    </xf>
    <xf numFmtId="2" fontId="15" fillId="9" borderId="8" xfId="2" applyNumberFormat="1" applyFont="1" applyFill="1" applyBorder="1" applyAlignment="1" applyProtection="1">
      <alignment horizontal="center" vertical="center"/>
      <protection locked="0"/>
    </xf>
    <xf numFmtId="0" fontId="15" fillId="9" borderId="0" xfId="2" applyFont="1" applyFill="1" applyAlignment="1" applyProtection="1">
      <alignment vertical="center"/>
      <protection locked="0"/>
    </xf>
    <xf numFmtId="20" fontId="15" fillId="9" borderId="30" xfId="2" applyNumberFormat="1" applyFont="1" applyFill="1" applyBorder="1" applyAlignment="1" applyProtection="1">
      <alignment horizontal="center" vertical="center"/>
      <protection locked="0"/>
    </xf>
    <xf numFmtId="20" fontId="15" fillId="0" borderId="36" xfId="2" applyNumberFormat="1" applyFont="1" applyBorder="1" applyAlignment="1">
      <alignment horizontal="center" vertical="center"/>
    </xf>
    <xf numFmtId="14" fontId="15" fillId="0" borderId="36" xfId="2" applyNumberFormat="1" applyFont="1" applyBorder="1" applyAlignment="1">
      <alignment horizontal="center" vertical="center"/>
    </xf>
    <xf numFmtId="0" fontId="15" fillId="0" borderId="15" xfId="2" applyFont="1" applyBorder="1" applyAlignment="1" applyProtection="1">
      <alignment horizontal="center" vertical="center"/>
      <protection locked="0"/>
    </xf>
    <xf numFmtId="0" fontId="15" fillId="0" borderId="20" xfId="2" applyFont="1" applyBorder="1" applyAlignment="1" applyProtection="1">
      <alignment horizontal="center" vertical="center"/>
      <protection locked="0"/>
    </xf>
    <xf numFmtId="0" fontId="17" fillId="0" borderId="20" xfId="2" applyFont="1" applyBorder="1" applyAlignment="1" applyProtection="1">
      <alignment vertical="center" wrapText="1"/>
      <protection locked="0"/>
    </xf>
    <xf numFmtId="2" fontId="15" fillId="0" borderId="9" xfId="2" applyNumberFormat="1" applyFont="1" applyBorder="1" applyAlignment="1" applyProtection="1">
      <alignment horizontal="center" vertical="center"/>
      <protection locked="0"/>
    </xf>
    <xf numFmtId="20" fontId="15" fillId="2" borderId="49" xfId="2" applyNumberFormat="1" applyFont="1" applyFill="1" applyBorder="1" applyAlignment="1" applyProtection="1">
      <alignment horizontal="center" vertical="center"/>
      <protection locked="0"/>
    </xf>
    <xf numFmtId="20" fontId="15" fillId="9" borderId="36" xfId="2" applyNumberFormat="1" applyFont="1" applyFill="1" applyBorder="1" applyAlignment="1">
      <alignment horizontal="center" vertical="center"/>
    </xf>
    <xf numFmtId="14" fontId="15" fillId="9" borderId="36" xfId="2" applyNumberFormat="1" applyFont="1" applyFill="1" applyBorder="1" applyAlignment="1">
      <alignment horizontal="center" vertical="center"/>
    </xf>
    <xf numFmtId="0" fontId="15" fillId="9" borderId="15" xfId="2" applyFont="1" applyFill="1" applyBorder="1" applyAlignment="1" applyProtection="1">
      <alignment horizontal="center" vertical="center"/>
      <protection locked="0"/>
    </xf>
    <xf numFmtId="0" fontId="15" fillId="9" borderId="20" xfId="2" applyFont="1" applyFill="1" applyBorder="1" applyAlignment="1" applyProtection="1">
      <alignment horizontal="center" vertical="center"/>
      <protection locked="0"/>
    </xf>
    <xf numFmtId="0" fontId="17" fillId="9" borderId="20" xfId="2" applyFont="1" applyFill="1" applyBorder="1" applyAlignment="1" applyProtection="1">
      <alignment vertical="center" wrapText="1"/>
      <protection locked="0"/>
    </xf>
    <xf numFmtId="2" fontId="15" fillId="9" borderId="9" xfId="2" applyNumberFormat="1" applyFont="1" applyFill="1" applyBorder="1" applyAlignment="1" applyProtection="1">
      <alignment horizontal="center" vertical="center"/>
      <protection locked="0"/>
    </xf>
    <xf numFmtId="20" fontId="15" fillId="2" borderId="31" xfId="2" applyNumberFormat="1" applyFont="1" applyFill="1" applyBorder="1" applyAlignment="1" applyProtection="1">
      <alignment horizontal="center" vertical="center"/>
      <protection locked="0"/>
    </xf>
    <xf numFmtId="20" fontId="15" fillId="9" borderId="34" xfId="2" applyNumberFormat="1" applyFont="1" applyFill="1" applyBorder="1" applyAlignment="1">
      <alignment horizontal="center" vertical="center"/>
    </xf>
    <xf numFmtId="14" fontId="15" fillId="9" borderId="34" xfId="2" applyNumberFormat="1" applyFont="1" applyFill="1" applyBorder="1" applyAlignment="1">
      <alignment horizontal="center" vertical="center"/>
    </xf>
    <xf numFmtId="0" fontId="15" fillId="9" borderId="27" xfId="2" applyFont="1" applyFill="1" applyBorder="1" applyAlignment="1" applyProtection="1">
      <alignment horizontal="center" vertical="center"/>
      <protection locked="0"/>
    </xf>
    <xf numFmtId="0" fontId="15" fillId="9" borderId="24" xfId="2" applyFont="1" applyFill="1" applyBorder="1" applyAlignment="1" applyProtection="1">
      <alignment horizontal="center" vertical="center"/>
      <protection locked="0"/>
    </xf>
    <xf numFmtId="0" fontId="17" fillId="9" borderId="24" xfId="2" applyFont="1" applyFill="1" applyBorder="1" applyAlignment="1" applyProtection="1">
      <alignment vertical="center" wrapText="1"/>
      <protection locked="0"/>
    </xf>
    <xf numFmtId="2" fontId="15" fillId="9" borderId="40" xfId="2" applyNumberFormat="1" applyFont="1" applyFill="1" applyBorder="1" applyAlignment="1" applyProtection="1">
      <alignment horizontal="center" vertical="center"/>
      <protection locked="0"/>
    </xf>
    <xf numFmtId="0" fontId="15" fillId="9" borderId="25" xfId="2" applyFont="1" applyFill="1" applyBorder="1" applyAlignment="1" applyProtection="1">
      <alignment vertical="center"/>
      <protection locked="0"/>
    </xf>
    <xf numFmtId="20" fontId="15" fillId="0" borderId="47" xfId="2" applyNumberFormat="1" applyFont="1" applyBorder="1" applyAlignment="1">
      <alignment horizontal="center" vertical="center"/>
    </xf>
    <xf numFmtId="14" fontId="15" fillId="0" borderId="47" xfId="2" applyNumberFormat="1" applyFont="1" applyBorder="1" applyAlignment="1">
      <alignment horizontal="center" vertical="center"/>
    </xf>
    <xf numFmtId="20" fontId="15" fillId="2" borderId="38" xfId="2" applyNumberFormat="1" applyFont="1" applyFill="1" applyBorder="1" applyAlignment="1" applyProtection="1">
      <alignment horizontal="center" vertical="center"/>
      <protection locked="0"/>
    </xf>
    <xf numFmtId="20" fontId="15" fillId="9" borderId="31" xfId="2" applyNumberFormat="1" applyFont="1" applyFill="1" applyBorder="1" applyAlignment="1">
      <alignment horizontal="center" vertical="center"/>
    </xf>
    <xf numFmtId="2" fontId="15" fillId="9" borderId="24" xfId="2" applyNumberFormat="1" applyFont="1" applyFill="1" applyBorder="1" applyAlignment="1" applyProtection="1">
      <alignment horizontal="center" vertical="center"/>
      <protection locked="0"/>
    </xf>
    <xf numFmtId="0" fontId="12" fillId="4" borderId="39" xfId="2" applyFont="1" applyFill="1" applyBorder="1" applyAlignment="1">
      <alignment horizontal="center" vertical="center"/>
    </xf>
    <xf numFmtId="0" fontId="19" fillId="0" borderId="10" xfId="2" applyFont="1" applyBorder="1" applyAlignment="1" applyProtection="1">
      <alignment horizontal="left" vertical="center" wrapText="1"/>
      <protection locked="0"/>
    </xf>
    <xf numFmtId="20" fontId="15" fillId="0" borderId="34" xfId="2" applyNumberFormat="1" applyFont="1" applyBorder="1" applyAlignment="1">
      <alignment horizontal="center" vertical="center"/>
    </xf>
    <xf numFmtId="0" fontId="17" fillId="0" borderId="24" xfId="2" applyFont="1" applyBorder="1" applyAlignment="1" applyProtection="1">
      <alignment vertical="center" wrapText="1"/>
      <protection locked="0"/>
    </xf>
    <xf numFmtId="2" fontId="15" fillId="0" borderId="40" xfId="2" applyNumberFormat="1" applyFont="1" applyBorder="1" applyAlignment="1" applyProtection="1">
      <alignment horizontal="center" vertical="center"/>
      <protection locked="0"/>
    </xf>
    <xf numFmtId="20" fontId="15" fillId="2" borderId="50" xfId="2" applyNumberFormat="1" applyFont="1" applyFill="1" applyBorder="1" applyAlignment="1" applyProtection="1">
      <alignment horizontal="center" vertical="center"/>
      <protection locked="0"/>
    </xf>
    <xf numFmtId="0" fontId="15" fillId="0" borderId="11" xfId="2" applyFont="1" applyFill="1" applyBorder="1" applyAlignment="1" applyProtection="1">
      <alignment horizontal="center" vertical="center"/>
      <protection locked="0"/>
    </xf>
    <xf numFmtId="0" fontId="15" fillId="0" borderId="10" xfId="2" applyFont="1" applyFill="1" applyBorder="1" applyAlignment="1" applyProtection="1">
      <alignment horizontal="center" vertical="center"/>
      <protection locked="0"/>
    </xf>
    <xf numFmtId="0" fontId="5" fillId="0" borderId="10" xfId="2" applyFont="1" applyFill="1" applyBorder="1" applyAlignment="1" applyProtection="1">
      <alignment horizontal="left" vertical="center" wrapText="1"/>
      <protection locked="0"/>
    </xf>
    <xf numFmtId="0" fontId="5" fillId="9" borderId="10" xfId="2" applyFont="1" applyFill="1" applyBorder="1" applyAlignment="1" applyProtection="1">
      <alignment horizontal="left" vertical="center" wrapText="1"/>
      <protection locked="0"/>
    </xf>
    <xf numFmtId="0" fontId="15" fillId="0" borderId="10" xfId="2" applyFont="1" applyFill="1" applyBorder="1" applyAlignment="1" applyProtection="1">
      <alignment vertical="center" wrapText="1"/>
      <protection locked="0"/>
    </xf>
    <xf numFmtId="20" fontId="15" fillId="0" borderId="30" xfId="2" applyNumberFormat="1" applyFont="1" applyFill="1" applyBorder="1" applyAlignment="1">
      <alignment horizontal="center" vertical="center"/>
    </xf>
    <xf numFmtId="14" fontId="15" fillId="0" borderId="33" xfId="2" applyNumberFormat="1" applyFont="1" applyFill="1" applyBorder="1" applyAlignment="1">
      <alignment horizontal="center" vertical="center"/>
    </xf>
    <xf numFmtId="2" fontId="15" fillId="0" borderId="10" xfId="2" applyNumberFormat="1" applyFont="1" applyFill="1" applyBorder="1" applyAlignment="1" applyProtection="1">
      <alignment horizontal="center" vertical="center"/>
      <protection locked="0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15" fillId="9" borderId="10" xfId="2" applyFont="1" applyFill="1" applyBorder="1" applyAlignment="1" applyProtection="1">
      <alignment horizontal="left" vertical="center"/>
      <protection locked="0"/>
    </xf>
    <xf numFmtId="0" fontId="15" fillId="9" borderId="20" xfId="2" applyFont="1" applyFill="1" applyBorder="1" applyAlignment="1" applyProtection="1">
      <alignment vertical="center" wrapText="1"/>
      <protection locked="0"/>
    </xf>
    <xf numFmtId="0" fontId="4" fillId="9" borderId="10" xfId="2" applyFont="1" applyFill="1" applyBorder="1" applyAlignment="1" applyProtection="1">
      <alignment horizontal="left" vertical="center" wrapText="1"/>
      <protection locked="0"/>
    </xf>
    <xf numFmtId="2" fontId="15" fillId="0" borderId="8" xfId="2" applyNumberFormat="1" applyFont="1" applyFill="1" applyBorder="1" applyAlignment="1" applyProtection="1">
      <alignment horizontal="center" vertical="center"/>
      <protection locked="0"/>
    </xf>
    <xf numFmtId="0" fontId="15" fillId="0" borderId="3" xfId="2" applyFont="1" applyFill="1" applyBorder="1" applyAlignment="1" applyProtection="1">
      <alignment vertical="center"/>
      <protection locked="0"/>
    </xf>
    <xf numFmtId="0" fontId="4" fillId="0" borderId="10" xfId="2" applyFont="1" applyFill="1" applyBorder="1" applyAlignment="1" applyProtection="1">
      <alignment horizontal="left" vertical="center" wrapText="1"/>
      <protection locked="0"/>
    </xf>
    <xf numFmtId="0" fontId="15" fillId="0" borderId="20" xfId="2" applyFont="1" applyFill="1" applyBorder="1" applyAlignment="1" applyProtection="1">
      <alignment vertical="center" wrapText="1"/>
      <protection locked="0"/>
    </xf>
    <xf numFmtId="0" fontId="15" fillId="0" borderId="15" xfId="2" applyFont="1" applyFill="1" applyBorder="1" applyAlignment="1" applyProtection="1">
      <alignment horizontal="center" vertical="center"/>
      <protection locked="0"/>
    </xf>
    <xf numFmtId="0" fontId="15" fillId="0" borderId="20" xfId="2" applyFont="1" applyFill="1" applyBorder="1" applyAlignment="1" applyProtection="1">
      <alignment horizontal="center" vertical="center"/>
      <protection locked="0"/>
    </xf>
    <xf numFmtId="0" fontId="17" fillId="0" borderId="20" xfId="2" applyFont="1" applyFill="1" applyBorder="1" applyAlignment="1" applyProtection="1">
      <alignment vertical="center" wrapText="1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15" fillId="9" borderId="24" xfId="2" applyFont="1" applyFill="1" applyBorder="1" applyAlignment="1" applyProtection="1">
      <alignment vertical="center" wrapText="1"/>
      <protection locked="0"/>
    </xf>
    <xf numFmtId="20" fontId="15" fillId="0" borderId="33" xfId="2" applyNumberFormat="1" applyFont="1" applyFill="1" applyBorder="1" applyAlignment="1">
      <alignment horizontal="center" vertical="center"/>
    </xf>
    <xf numFmtId="0" fontId="3" fillId="0" borderId="10" xfId="2" applyFont="1" applyFill="1" applyBorder="1" applyAlignment="1" applyProtection="1">
      <alignment horizontal="left" vertical="center" wrapText="1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14" fontId="15" fillId="9" borderId="30" xfId="2" applyNumberFormat="1" applyFont="1" applyFill="1" applyBorder="1" applyAlignment="1">
      <alignment horizontal="center" vertical="center"/>
    </xf>
    <xf numFmtId="0" fontId="17" fillId="0" borderId="10" xfId="2" applyFont="1" applyFill="1" applyBorder="1" applyAlignment="1" applyProtection="1">
      <alignment vertical="center" wrapText="1"/>
      <protection locked="0"/>
    </xf>
    <xf numFmtId="0" fontId="15" fillId="8" borderId="10" xfId="2" applyFont="1" applyFill="1" applyBorder="1" applyAlignment="1" applyProtection="1">
      <alignment horizontal="center" vertical="center"/>
      <protection locked="0"/>
    </xf>
    <xf numFmtId="0" fontId="15" fillId="8" borderId="11" xfId="2" applyFont="1" applyFill="1" applyBorder="1" applyAlignment="1" applyProtection="1">
      <alignment horizontal="center" vertical="center"/>
      <protection locked="0"/>
    </xf>
    <xf numFmtId="0" fontId="15" fillId="0" borderId="9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2" fillId="10" borderId="9" xfId="0" applyFont="1" applyFill="1" applyBorder="1" applyAlignment="1">
      <alignment horizontal="left" vertical="center"/>
    </xf>
    <xf numFmtId="0" fontId="12" fillId="10" borderId="13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left" vertical="top" wrapText="1"/>
    </xf>
    <xf numFmtId="0" fontId="15" fillId="0" borderId="19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5" fillId="0" borderId="17" xfId="0" applyFont="1" applyBorder="1" applyAlignment="1">
      <alignment horizontal="left" vertical="top" wrapText="1"/>
    </xf>
    <xf numFmtId="0" fontId="14" fillId="8" borderId="5" xfId="0" applyFont="1" applyFill="1" applyBorder="1" applyAlignment="1">
      <alignment horizontal="left" vertical="center"/>
    </xf>
    <xf numFmtId="0" fontId="14" fillId="8" borderId="7" xfId="0" applyFont="1" applyFill="1" applyBorder="1" applyAlignment="1">
      <alignment horizontal="left" vertical="center"/>
    </xf>
    <xf numFmtId="0" fontId="14" fillId="8" borderId="6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wrapText="1"/>
    </xf>
    <xf numFmtId="0" fontId="15" fillId="0" borderId="13" xfId="0" applyFont="1" applyBorder="1" applyAlignment="1">
      <alignment horizontal="left" wrapText="1"/>
    </xf>
    <xf numFmtId="0" fontId="15" fillId="0" borderId="15" xfId="0" applyFont="1" applyBorder="1" applyAlignment="1">
      <alignment horizontal="left" wrapText="1"/>
    </xf>
    <xf numFmtId="0" fontId="17" fillId="6" borderId="18" xfId="0" applyFont="1" applyFill="1" applyBorder="1" applyAlignment="1">
      <alignment horizontal="left"/>
    </xf>
    <xf numFmtId="0" fontId="17" fillId="6" borderId="14" xfId="0" applyFont="1" applyFill="1" applyBorder="1" applyAlignment="1">
      <alignment horizontal="left"/>
    </xf>
    <xf numFmtId="0" fontId="17" fillId="6" borderId="19" xfId="0" applyFont="1" applyFill="1" applyBorder="1" applyAlignment="1">
      <alignment horizontal="left"/>
    </xf>
    <xf numFmtId="0" fontId="17" fillId="6" borderId="8" xfId="0" applyFont="1" applyFill="1" applyBorder="1" applyAlignment="1">
      <alignment horizontal="left"/>
    </xf>
    <xf numFmtId="0" fontId="17" fillId="6" borderId="4" xfId="0" applyFont="1" applyFill="1" applyBorder="1" applyAlignment="1">
      <alignment horizontal="left"/>
    </xf>
    <xf numFmtId="0" fontId="17" fillId="6" borderId="11" xfId="0" applyFont="1" applyFill="1" applyBorder="1" applyAlignment="1">
      <alignment horizontal="left"/>
    </xf>
    <xf numFmtId="0" fontId="15" fillId="0" borderId="16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6" fillId="3" borderId="8" xfId="0" applyFont="1" applyFill="1" applyBorder="1" applyAlignment="1">
      <alignment horizontal="left" vertical="center"/>
    </xf>
    <xf numFmtId="0" fontId="16" fillId="3" borderId="4" xfId="0" applyFont="1" applyFill="1" applyBorder="1" applyAlignment="1">
      <alignment horizontal="left" vertical="center"/>
    </xf>
    <xf numFmtId="0" fontId="16" fillId="3" borderId="11" xfId="0" applyFont="1" applyFill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left" vertical="center"/>
    </xf>
    <xf numFmtId="0" fontId="17" fillId="0" borderId="11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 vertical="center"/>
    </xf>
    <xf numFmtId="0" fontId="13" fillId="0" borderId="6" xfId="0" applyFont="1" applyBorder="1" applyAlignment="1" applyProtection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13" fillId="0" borderId="6" xfId="2" applyFont="1" applyBorder="1" applyAlignment="1">
      <alignment horizontal="center" vertical="center"/>
    </xf>
    <xf numFmtId="0" fontId="17" fillId="0" borderId="4" xfId="2" applyFont="1" applyBorder="1" applyAlignment="1">
      <alignment horizontal="left" vertical="center"/>
    </xf>
    <xf numFmtId="0" fontId="17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13E6D86B-A6D7-4E8D-8AB9-09B60422640D}"/>
  </cellStyles>
  <dxfs count="147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D8861B1-65F7-4E2D-AA63-F9544A33D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84DB5D0-DABC-42DF-8C0B-8AE1DF170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4EEB050-D606-415C-A2DA-89C091451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2C3EF494-3268-4095-B77D-749946013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831EC2D5-95B5-4F0D-B144-6BC748602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641112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88C1760-BEEE-46AB-B57A-49B049216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7FFA76-2F4D-4EFF-AC9F-CC47B1CBB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3" zoomScaleNormal="100" workbookViewId="0">
      <selection activeCell="B33" sqref="B3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89" t="s">
        <v>24</v>
      </c>
      <c r="C2" s="290"/>
      <c r="D2" s="290"/>
      <c r="E2" s="290"/>
      <c r="F2" s="290"/>
      <c r="G2" s="291"/>
      <c r="H2" s="2"/>
      <c r="I2" s="2"/>
    </row>
    <row r="3" spans="2:9" x14ac:dyDescent="0.35">
      <c r="B3" s="7" t="s">
        <v>25</v>
      </c>
      <c r="C3" s="295" t="s">
        <v>94</v>
      </c>
      <c r="D3" s="296"/>
      <c r="E3" s="296"/>
      <c r="F3" s="296"/>
      <c r="G3" s="297"/>
      <c r="H3" s="3"/>
      <c r="I3" s="3"/>
    </row>
    <row r="4" spans="2:9" x14ac:dyDescent="0.35">
      <c r="B4" s="6" t="s">
        <v>26</v>
      </c>
      <c r="C4" s="298" t="s">
        <v>95</v>
      </c>
      <c r="D4" s="299"/>
      <c r="E4" s="299"/>
      <c r="F4" s="299"/>
      <c r="G4" s="300"/>
      <c r="H4" s="3"/>
      <c r="I4" s="3"/>
    </row>
    <row r="5" spans="2:9" x14ac:dyDescent="0.35">
      <c r="B5" s="6" t="s">
        <v>27</v>
      </c>
      <c r="C5" s="298">
        <v>135</v>
      </c>
      <c r="D5" s="299"/>
      <c r="E5" s="299"/>
      <c r="F5" s="299"/>
      <c r="G5" s="300"/>
      <c r="H5" s="3"/>
      <c r="I5" s="3"/>
    </row>
    <row r="7" spans="2:9" ht="32.25" customHeight="1" x14ac:dyDescent="0.35">
      <c r="B7" s="304" t="s">
        <v>31</v>
      </c>
      <c r="C7" s="305"/>
      <c r="D7" s="305"/>
      <c r="E7" s="305"/>
      <c r="F7" s="305"/>
      <c r="G7" s="306"/>
      <c r="H7" s="3"/>
      <c r="I7" s="3"/>
    </row>
    <row r="8" spans="2:9" x14ac:dyDescent="0.35">
      <c r="B8" s="292" t="s">
        <v>28</v>
      </c>
      <c r="C8" s="293"/>
      <c r="D8" s="293"/>
      <c r="E8" s="293"/>
      <c r="F8" s="293"/>
      <c r="G8" s="294"/>
      <c r="H8" s="3"/>
      <c r="I8" s="3"/>
    </row>
    <row r="9" spans="2:9" x14ac:dyDescent="0.35">
      <c r="B9" s="301" t="s">
        <v>29</v>
      </c>
      <c r="C9" s="302"/>
      <c r="D9" s="302"/>
      <c r="E9" s="302"/>
      <c r="F9" s="302"/>
      <c r="G9" s="303"/>
      <c r="H9" s="3"/>
      <c r="I9" s="3"/>
    </row>
    <row r="10" spans="2:9" x14ac:dyDescent="0.35">
      <c r="B10" s="269" t="s">
        <v>30</v>
      </c>
      <c r="C10" s="270"/>
      <c r="D10" s="270"/>
      <c r="E10" s="270"/>
      <c r="F10" s="270"/>
      <c r="G10" s="271"/>
      <c r="H10" s="3"/>
      <c r="I10" s="3"/>
    </row>
    <row r="12" spans="2:9" x14ac:dyDescent="0.35">
      <c r="B12" s="58" t="s">
        <v>46</v>
      </c>
      <c r="C12" s="272" t="s">
        <v>16</v>
      </c>
      <c r="D12" s="273"/>
      <c r="E12" s="273"/>
      <c r="F12" s="273"/>
      <c r="G12" s="273"/>
      <c r="H12" s="4"/>
      <c r="I12" s="4"/>
    </row>
    <row r="13" spans="2:9" ht="19.5" customHeight="1" x14ac:dyDescent="0.35">
      <c r="B13" s="60">
        <v>9001</v>
      </c>
      <c r="C13" s="266" t="s">
        <v>36</v>
      </c>
      <c r="D13" s="267"/>
      <c r="E13" s="267"/>
      <c r="F13" s="267"/>
      <c r="G13" s="268"/>
      <c r="H13" s="4"/>
      <c r="I13" s="4"/>
    </row>
    <row r="14" spans="2:9" ht="19.5" customHeight="1" x14ac:dyDescent="0.35">
      <c r="B14" s="7" t="s">
        <v>23</v>
      </c>
      <c r="C14" s="269"/>
      <c r="D14" s="270"/>
      <c r="E14" s="270"/>
      <c r="F14" s="270"/>
      <c r="G14" s="271"/>
      <c r="H14" s="4"/>
      <c r="I14" s="4"/>
    </row>
    <row r="15" spans="2:9" ht="18.75" customHeight="1" x14ac:dyDescent="0.35">
      <c r="B15" s="60">
        <v>9002</v>
      </c>
      <c r="C15" s="274" t="s">
        <v>45</v>
      </c>
      <c r="D15" s="275"/>
      <c r="E15" s="275"/>
      <c r="F15" s="275"/>
      <c r="G15" s="276"/>
      <c r="H15" s="4"/>
      <c r="I15" s="4"/>
    </row>
    <row r="16" spans="2:9" ht="18.75" customHeight="1" x14ac:dyDescent="0.35">
      <c r="B16" s="61"/>
      <c r="C16" s="307" t="s">
        <v>43</v>
      </c>
      <c r="D16" s="308"/>
      <c r="E16" s="308"/>
      <c r="F16" s="308"/>
      <c r="G16" s="309"/>
      <c r="H16" s="4"/>
      <c r="I16" s="4"/>
    </row>
    <row r="17" spans="2:9" ht="18.75" customHeight="1" x14ac:dyDescent="0.35">
      <c r="B17" s="7" t="s">
        <v>15</v>
      </c>
      <c r="C17" s="277" t="s">
        <v>44</v>
      </c>
      <c r="D17" s="278"/>
      <c r="E17" s="278"/>
      <c r="F17" s="278"/>
      <c r="G17" s="279"/>
      <c r="H17" s="4"/>
      <c r="I17" s="4"/>
    </row>
    <row r="18" spans="2:9" ht="19.5" customHeight="1" x14ac:dyDescent="0.35">
      <c r="B18" s="62">
        <v>9003</v>
      </c>
      <c r="C18" s="280" t="s">
        <v>37</v>
      </c>
      <c r="D18" s="281"/>
      <c r="E18" s="281"/>
      <c r="F18" s="281"/>
      <c r="G18" s="282"/>
      <c r="H18" s="4"/>
      <c r="I18" s="4"/>
    </row>
    <row r="19" spans="2:9" x14ac:dyDescent="0.35">
      <c r="B19" s="63" t="s">
        <v>17</v>
      </c>
      <c r="C19" s="283"/>
      <c r="D19" s="284"/>
      <c r="E19" s="284"/>
      <c r="F19" s="284"/>
      <c r="G19" s="285"/>
      <c r="H19" s="4"/>
      <c r="I19" s="4"/>
    </row>
    <row r="20" spans="2:9" ht="19.5" customHeight="1" x14ac:dyDescent="0.35">
      <c r="B20" s="62">
        <v>9004</v>
      </c>
      <c r="C20" s="280" t="s">
        <v>42</v>
      </c>
      <c r="D20" s="281"/>
      <c r="E20" s="281"/>
      <c r="F20" s="281"/>
      <c r="G20" s="282"/>
      <c r="H20" s="4"/>
      <c r="I20" s="4"/>
    </row>
    <row r="21" spans="2:9" ht="19.5" customHeight="1" x14ac:dyDescent="0.35">
      <c r="B21" s="63" t="s">
        <v>17</v>
      </c>
      <c r="C21" s="283"/>
      <c r="D21" s="284"/>
      <c r="E21" s="284"/>
      <c r="F21" s="284"/>
      <c r="G21" s="285"/>
      <c r="H21" s="4"/>
      <c r="I21" s="4"/>
    </row>
    <row r="22" spans="2:9" ht="19.5" customHeight="1" x14ac:dyDescent="0.35">
      <c r="B22" s="60">
        <v>9005</v>
      </c>
      <c r="C22" s="266" t="s">
        <v>41</v>
      </c>
      <c r="D22" s="267"/>
      <c r="E22" s="267"/>
      <c r="F22" s="267"/>
      <c r="G22" s="268"/>
    </row>
    <row r="23" spans="2:9" ht="19.5" customHeight="1" x14ac:dyDescent="0.35">
      <c r="B23" s="7" t="s">
        <v>32</v>
      </c>
      <c r="C23" s="269"/>
      <c r="D23" s="270"/>
      <c r="E23" s="270"/>
      <c r="F23" s="270"/>
      <c r="G23" s="271"/>
    </row>
    <row r="24" spans="2:9" ht="19.5" customHeight="1" x14ac:dyDescent="0.35">
      <c r="B24" s="60">
        <v>9006</v>
      </c>
      <c r="C24" s="280" t="s">
        <v>40</v>
      </c>
      <c r="D24" s="281"/>
      <c r="E24" s="281"/>
      <c r="F24" s="281"/>
      <c r="G24" s="282"/>
    </row>
    <row r="25" spans="2:9" x14ac:dyDescent="0.35">
      <c r="B25" s="7" t="s">
        <v>22</v>
      </c>
      <c r="C25" s="283"/>
      <c r="D25" s="284"/>
      <c r="E25" s="284"/>
      <c r="F25" s="284"/>
      <c r="G25" s="285"/>
    </row>
    <row r="26" spans="2:9" ht="19.5" customHeight="1" x14ac:dyDescent="0.35">
      <c r="B26" s="60">
        <v>9007</v>
      </c>
      <c r="C26" s="266" t="s">
        <v>39</v>
      </c>
      <c r="D26" s="267"/>
      <c r="E26" s="267"/>
      <c r="F26" s="267"/>
      <c r="G26" s="268"/>
    </row>
    <row r="27" spans="2:9" ht="19.5" customHeight="1" x14ac:dyDescent="0.35">
      <c r="B27" s="7" t="s">
        <v>9</v>
      </c>
      <c r="C27" s="269"/>
      <c r="D27" s="270"/>
      <c r="E27" s="270"/>
      <c r="F27" s="270"/>
      <c r="G27" s="271"/>
    </row>
    <row r="28" spans="2:9" ht="19.5" customHeight="1" x14ac:dyDescent="0.35">
      <c r="B28" s="60">
        <v>9008</v>
      </c>
      <c r="C28" s="266" t="s">
        <v>38</v>
      </c>
      <c r="D28" s="267"/>
      <c r="E28" s="267"/>
      <c r="F28" s="267"/>
      <c r="G28" s="268"/>
    </row>
    <row r="29" spans="2:9" ht="19.5" customHeight="1" x14ac:dyDescent="0.35">
      <c r="B29" s="7" t="s">
        <v>10</v>
      </c>
      <c r="C29" s="269"/>
      <c r="D29" s="270"/>
      <c r="E29" s="270"/>
      <c r="F29" s="270"/>
      <c r="G29" s="271"/>
    </row>
    <row r="30" spans="2:9" ht="15" customHeight="1" x14ac:dyDescent="0.35">
      <c r="B30" s="60">
        <v>9009</v>
      </c>
      <c r="C30" s="280" t="s">
        <v>73</v>
      </c>
      <c r="D30" s="281"/>
      <c r="E30" s="281"/>
      <c r="F30" s="281"/>
      <c r="G30" s="282"/>
    </row>
    <row r="31" spans="2:9" x14ac:dyDescent="0.35">
      <c r="B31" s="61"/>
      <c r="C31" s="286" t="s">
        <v>74</v>
      </c>
      <c r="D31" s="287"/>
      <c r="E31" s="287"/>
      <c r="F31" s="287"/>
      <c r="G31" s="288"/>
    </row>
    <row r="32" spans="2:9" ht="19.5" customHeight="1" x14ac:dyDescent="0.35">
      <c r="B32" s="7" t="s">
        <v>21</v>
      </c>
      <c r="C32" s="283" t="s">
        <v>72</v>
      </c>
      <c r="D32" s="284"/>
      <c r="E32" s="284"/>
      <c r="F32" s="284"/>
      <c r="G32" s="285"/>
    </row>
    <row r="33" spans="2:7" ht="19.5" customHeight="1" x14ac:dyDescent="0.35">
      <c r="B33" s="60">
        <v>9010</v>
      </c>
      <c r="C33" s="266" t="s">
        <v>18</v>
      </c>
      <c r="D33" s="267"/>
      <c r="E33" s="267"/>
      <c r="F33" s="267"/>
      <c r="G33" s="268"/>
    </row>
    <row r="34" spans="2:7" ht="19.5" customHeight="1" x14ac:dyDescent="0.35">
      <c r="B34" s="7" t="s">
        <v>11</v>
      </c>
      <c r="C34" s="269"/>
      <c r="D34" s="270"/>
      <c r="E34" s="270"/>
      <c r="F34" s="270"/>
      <c r="G34" s="271"/>
    </row>
    <row r="35" spans="2:7" ht="19.5" customHeight="1" x14ac:dyDescent="0.35">
      <c r="B35" s="60">
        <v>9013</v>
      </c>
      <c r="C35" s="266" t="s">
        <v>19</v>
      </c>
      <c r="D35" s="267"/>
      <c r="E35" s="267"/>
      <c r="F35" s="267"/>
      <c r="G35" s="268"/>
    </row>
    <row r="36" spans="2:7" ht="19.5" customHeight="1" x14ac:dyDescent="0.35">
      <c r="B36" s="7" t="s">
        <v>12</v>
      </c>
      <c r="C36" s="269"/>
      <c r="D36" s="270"/>
      <c r="E36" s="270"/>
      <c r="F36" s="270"/>
      <c r="G36" s="271"/>
    </row>
    <row r="37" spans="2:7" ht="19.5" customHeight="1" x14ac:dyDescent="0.35">
      <c r="B37" s="60">
        <v>9014</v>
      </c>
      <c r="C37" s="266" t="s">
        <v>13</v>
      </c>
      <c r="D37" s="267"/>
      <c r="E37" s="267"/>
      <c r="F37" s="267"/>
      <c r="G37" s="268"/>
    </row>
    <row r="38" spans="2:7" ht="19.5" customHeight="1" x14ac:dyDescent="0.35">
      <c r="B38" s="64" t="s">
        <v>13</v>
      </c>
      <c r="C38" s="277"/>
      <c r="D38" s="278"/>
      <c r="E38" s="278"/>
      <c r="F38" s="278"/>
      <c r="G38" s="279"/>
    </row>
    <row r="39" spans="2:7" ht="19.5" customHeight="1" x14ac:dyDescent="0.35">
      <c r="B39" s="60">
        <v>9015</v>
      </c>
      <c r="C39" s="266" t="s">
        <v>20</v>
      </c>
      <c r="D39" s="267"/>
      <c r="E39" s="267"/>
      <c r="F39" s="267"/>
      <c r="G39" s="268"/>
    </row>
    <row r="40" spans="2:7" ht="19.5" customHeight="1" x14ac:dyDescent="0.35">
      <c r="B40" s="64" t="s">
        <v>14</v>
      </c>
      <c r="C40" s="269"/>
      <c r="D40" s="270"/>
      <c r="E40" s="270"/>
      <c r="F40" s="270"/>
      <c r="G40" s="271"/>
    </row>
    <row r="43" spans="2:7" x14ac:dyDescent="0.35">
      <c r="B43" s="58" t="s">
        <v>47</v>
      </c>
      <c r="C43" s="272" t="s">
        <v>16</v>
      </c>
      <c r="D43" s="273"/>
      <c r="E43" s="273"/>
      <c r="F43" s="273"/>
      <c r="G43" s="273"/>
    </row>
    <row r="44" spans="2:7" x14ac:dyDescent="0.35">
      <c r="B44" s="60" t="s">
        <v>48</v>
      </c>
      <c r="C44" s="266" t="s">
        <v>49</v>
      </c>
      <c r="D44" s="267"/>
      <c r="E44" s="267"/>
      <c r="F44" s="267"/>
      <c r="G44" s="268"/>
    </row>
    <row r="45" spans="2:7" x14ac:dyDescent="0.35">
      <c r="B45" s="7" t="s">
        <v>50</v>
      </c>
      <c r="C45" s="269"/>
      <c r="D45" s="270"/>
      <c r="E45" s="270"/>
      <c r="F45" s="270"/>
      <c r="G45" s="271"/>
    </row>
    <row r="46" spans="2:7" x14ac:dyDescent="0.35">
      <c r="B46" s="61" t="s">
        <v>51</v>
      </c>
      <c r="C46" s="274" t="s">
        <v>52</v>
      </c>
      <c r="D46" s="275"/>
      <c r="E46" s="275"/>
      <c r="F46" s="275"/>
      <c r="G46" s="276"/>
    </row>
    <row r="47" spans="2:7" x14ac:dyDescent="0.35">
      <c r="B47" s="7" t="s">
        <v>53</v>
      </c>
      <c r="C47" s="277"/>
      <c r="D47" s="278"/>
      <c r="E47" s="278"/>
      <c r="F47" s="278"/>
      <c r="G47" s="279"/>
    </row>
    <row r="48" spans="2:7" x14ac:dyDescent="0.35">
      <c r="B48" s="62" t="s">
        <v>54</v>
      </c>
      <c r="C48" s="266" t="s">
        <v>55</v>
      </c>
      <c r="D48" s="267"/>
      <c r="E48" s="267"/>
      <c r="F48" s="267"/>
      <c r="G48" s="268"/>
    </row>
    <row r="49" spans="2:7" x14ac:dyDescent="0.35">
      <c r="B49" s="63" t="s">
        <v>56</v>
      </c>
      <c r="C49" s="269"/>
      <c r="D49" s="270"/>
      <c r="E49" s="270"/>
      <c r="F49" s="270"/>
      <c r="G49" s="271"/>
    </row>
    <row r="50" spans="2:7" x14ac:dyDescent="0.35">
      <c r="B50" s="62" t="s">
        <v>57</v>
      </c>
      <c r="C50" s="266" t="s">
        <v>58</v>
      </c>
      <c r="D50" s="267"/>
      <c r="E50" s="267"/>
      <c r="F50" s="267"/>
      <c r="G50" s="268"/>
    </row>
    <row r="51" spans="2:7" x14ac:dyDescent="0.35">
      <c r="B51" s="63" t="s">
        <v>59</v>
      </c>
      <c r="C51" s="269"/>
      <c r="D51" s="270"/>
      <c r="E51" s="270"/>
      <c r="F51" s="270"/>
      <c r="G51" s="271"/>
    </row>
    <row r="52" spans="2:7" x14ac:dyDescent="0.35">
      <c r="B52" s="60" t="s">
        <v>60</v>
      </c>
      <c r="C52" s="266" t="s">
        <v>61</v>
      </c>
      <c r="D52" s="267"/>
      <c r="E52" s="267"/>
      <c r="F52" s="267"/>
      <c r="G52" s="268"/>
    </row>
    <row r="53" spans="2:7" x14ac:dyDescent="0.35">
      <c r="B53" s="7" t="s">
        <v>62</v>
      </c>
      <c r="C53" s="269"/>
      <c r="D53" s="270"/>
      <c r="E53" s="270"/>
      <c r="F53" s="270"/>
      <c r="G53" s="271"/>
    </row>
    <row r="54" spans="2:7" x14ac:dyDescent="0.35">
      <c r="B54" s="60" t="s">
        <v>63</v>
      </c>
      <c r="C54" s="266" t="s">
        <v>64</v>
      </c>
      <c r="D54" s="267"/>
      <c r="E54" s="267"/>
      <c r="F54" s="267"/>
      <c r="G54" s="268"/>
    </row>
    <row r="55" spans="2:7" x14ac:dyDescent="0.35">
      <c r="B55" s="7" t="s">
        <v>65</v>
      </c>
      <c r="C55" s="269"/>
      <c r="D55" s="270"/>
      <c r="E55" s="270"/>
      <c r="F55" s="270"/>
      <c r="G55" s="271"/>
    </row>
    <row r="56" spans="2:7" x14ac:dyDescent="0.35">
      <c r="B56" s="60" t="s">
        <v>66</v>
      </c>
      <c r="C56" s="266" t="s">
        <v>67</v>
      </c>
      <c r="D56" s="267"/>
      <c r="E56" s="267"/>
      <c r="F56" s="267"/>
      <c r="G56" s="268"/>
    </row>
    <row r="57" spans="2:7" x14ac:dyDescent="0.35">
      <c r="B57" s="7" t="s">
        <v>68</v>
      </c>
      <c r="C57" s="269"/>
      <c r="D57" s="270"/>
      <c r="E57" s="270"/>
      <c r="F57" s="270"/>
      <c r="G57" s="271"/>
    </row>
    <row r="58" spans="2:7" x14ac:dyDescent="0.35">
      <c r="B58" s="60" t="s">
        <v>69</v>
      </c>
      <c r="C58" s="266" t="s">
        <v>70</v>
      </c>
      <c r="D58" s="267"/>
      <c r="E58" s="267"/>
      <c r="F58" s="267"/>
      <c r="G58" s="268"/>
    </row>
    <row r="59" spans="2:7" x14ac:dyDescent="0.35">
      <c r="B59" s="7" t="s">
        <v>71</v>
      </c>
      <c r="C59" s="269"/>
      <c r="D59" s="270"/>
      <c r="E59" s="270"/>
      <c r="F59" s="270"/>
      <c r="G59" s="271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10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5181-1686-4ABD-A000-BB238078471F}">
  <sheetPr>
    <pageSetUpPr fitToPage="1"/>
  </sheetPr>
  <dimension ref="A1:K274"/>
  <sheetViews>
    <sheetView showGridLines="0" topLeftCell="D1" zoomScale="67" zoomScaleNormal="90" workbookViewId="0">
      <selection activeCell="K65" sqref="K65:K66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15" t="s">
        <v>5</v>
      </c>
      <c r="E1" s="316"/>
      <c r="F1" s="316"/>
      <c r="G1" s="316"/>
      <c r="H1" s="316"/>
      <c r="I1" s="316"/>
      <c r="J1" s="316"/>
      <c r="K1" s="317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" t="str">
        <f>'Information-General Settings'!C3</f>
        <v>Methavee</v>
      </c>
      <c r="G3" s="136"/>
      <c r="I3" s="137"/>
      <c r="J3" s="137"/>
    </row>
    <row r="4" spans="1:11" ht="20.25" customHeight="1" x14ac:dyDescent="0.25">
      <c r="D4" s="318" t="s">
        <v>8</v>
      </c>
      <c r="E4" s="319"/>
      <c r="F4" s="13" t="str">
        <f>'Information-General Settings'!C4</f>
        <v>Tasanagunt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">
        <f>'Information-General Settings'!C5</f>
        <v>135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SUM(J10:J140)</f>
        <v>168</v>
      </c>
      <c r="J8" s="142">
        <f>I8/8</f>
        <v>21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9</v>
      </c>
      <c r="C10" s="181"/>
      <c r="D10" s="182">
        <v>44440</v>
      </c>
      <c r="E10" s="182" t="s">
        <v>33</v>
      </c>
      <c r="F10" s="183" t="s">
        <v>4</v>
      </c>
      <c r="G10" s="184" t="s">
        <v>6</v>
      </c>
      <c r="H10" s="185" t="s">
        <v>3</v>
      </c>
      <c r="I10" s="185" t="s">
        <v>1</v>
      </c>
      <c r="J10" s="186" t="s">
        <v>2</v>
      </c>
      <c r="K10" s="187" t="s">
        <v>47</v>
      </c>
    </row>
    <row r="11" spans="1:11" ht="22.5" customHeight="1" x14ac:dyDescent="0.25">
      <c r="A11" s="130">
        <f t="shared" ref="A11:A125" si="0">IF(OR(C11="f",C11="u",C11="F",C11="U"),"",IF(OR(B11=1,B11=2,B11=3,B11=4,B11=5),1,""))</f>
        <v>1</v>
      </c>
      <c r="B11" s="130">
        <f t="shared" ref="B11:B115" si="1">WEEKDAY(E11,2)</f>
        <v>3</v>
      </c>
      <c r="C11" s="188"/>
      <c r="D11" s="225" t="str">
        <f>IF(B11=1,"Mo",IF(B11=2,"Tue",IF(B11=3,"Wed",IF(B11=4,"Thu",IF(B11=5,"Fri",IF(B11=6,"Sat",IF(B11=7,"Sun","")))))))</f>
        <v>Wed</v>
      </c>
      <c r="E11" s="226">
        <f>+D10</f>
        <v>44440</v>
      </c>
      <c r="F11" s="252" t="s">
        <v>170</v>
      </c>
      <c r="G11" s="66">
        <v>9003</v>
      </c>
      <c r="H11" s="240" t="s">
        <v>195</v>
      </c>
      <c r="I11" s="237" t="s">
        <v>162</v>
      </c>
      <c r="J11" s="248">
        <v>6</v>
      </c>
      <c r="K11" s="249" t="s">
        <v>57</v>
      </c>
    </row>
    <row r="12" spans="1:11" ht="22.5" customHeight="1" x14ac:dyDescent="0.25">
      <c r="C12" s="227"/>
      <c r="D12" s="197" t="str">
        <f>D11</f>
        <v>Wed</v>
      </c>
      <c r="E12" s="152">
        <f>E11</f>
        <v>44440</v>
      </c>
      <c r="F12" s="162" t="s">
        <v>167</v>
      </c>
      <c r="G12" s="163">
        <v>9003</v>
      </c>
      <c r="H12" s="246" t="s">
        <v>164</v>
      </c>
      <c r="I12" s="163" t="s">
        <v>162</v>
      </c>
      <c r="J12" s="201">
        <v>2</v>
      </c>
      <c r="K12" s="166" t="s">
        <v>57</v>
      </c>
    </row>
    <row r="13" spans="1:11" ht="22.5" customHeight="1" x14ac:dyDescent="0.25">
      <c r="C13" s="227"/>
      <c r="D13" s="197" t="str">
        <f t="shared" ref="D13:E15" si="2">D12</f>
        <v>Wed</v>
      </c>
      <c r="E13" s="152">
        <f t="shared" si="2"/>
        <v>44440</v>
      </c>
      <c r="F13" s="153"/>
      <c r="G13" s="154"/>
      <c r="H13" s="170"/>
      <c r="I13" s="154"/>
      <c r="J13" s="198"/>
      <c r="K13" s="157"/>
    </row>
    <row r="14" spans="1:11" ht="22.5" customHeight="1" x14ac:dyDescent="0.25">
      <c r="C14" s="227"/>
      <c r="D14" s="197" t="str">
        <f t="shared" si="2"/>
        <v>Wed</v>
      </c>
      <c r="E14" s="152">
        <f t="shared" si="2"/>
        <v>44440</v>
      </c>
      <c r="F14" s="153"/>
      <c r="G14" s="154"/>
      <c r="H14" s="170"/>
      <c r="I14" s="154"/>
      <c r="J14" s="198"/>
      <c r="K14" s="157"/>
    </row>
    <row r="15" spans="1:11" ht="22.5" customHeight="1" x14ac:dyDescent="0.25">
      <c r="C15" s="227"/>
      <c r="D15" s="197" t="str">
        <f t="shared" si="2"/>
        <v>Wed</v>
      </c>
      <c r="E15" s="152">
        <f t="shared" si="2"/>
        <v>44440</v>
      </c>
      <c r="F15" s="237"/>
      <c r="G15" s="154"/>
      <c r="H15" s="170"/>
      <c r="I15" s="154"/>
      <c r="J15" s="198"/>
      <c r="K15" s="157"/>
    </row>
    <row r="16" spans="1:11" ht="22.5" customHeight="1" x14ac:dyDescent="0.25">
      <c r="A16" s="130">
        <f t="shared" si="0"/>
        <v>1</v>
      </c>
      <c r="B16" s="130">
        <f t="shared" si="1"/>
        <v>4</v>
      </c>
      <c r="C16" s="196"/>
      <c r="D16" s="200" t="str">
        <f>IF(B16=1,"Mo",IF(B16=2,"Tue",IF(B16=3,"Wed",IF(B16=4,"Thu",IF(B16=5,"Fri",IF(B16=6,"Sat",IF(B16=7,"Sun","")))))))</f>
        <v>Thu</v>
      </c>
      <c r="E16" s="161">
        <f>+E11+1</f>
        <v>44441</v>
      </c>
      <c r="F16" s="163" t="s">
        <v>173</v>
      </c>
      <c r="G16" s="162">
        <v>9002</v>
      </c>
      <c r="H16" s="164" t="s">
        <v>172</v>
      </c>
      <c r="I16" s="163" t="s">
        <v>162</v>
      </c>
      <c r="J16" s="201">
        <v>6</v>
      </c>
      <c r="K16" s="166" t="s">
        <v>57</v>
      </c>
    </row>
    <row r="17" spans="1:11" ht="22.5" customHeight="1" x14ac:dyDescent="0.25">
      <c r="C17" s="196"/>
      <c r="D17" s="200" t="str">
        <f>D16</f>
        <v>Thu</v>
      </c>
      <c r="E17" s="161">
        <f>E16</f>
        <v>44441</v>
      </c>
      <c r="F17" s="162" t="s">
        <v>167</v>
      </c>
      <c r="G17" s="163">
        <v>9003</v>
      </c>
      <c r="H17" s="246" t="s">
        <v>164</v>
      </c>
      <c r="I17" s="163" t="s">
        <v>162</v>
      </c>
      <c r="J17" s="201">
        <v>2</v>
      </c>
      <c r="K17" s="166" t="s">
        <v>57</v>
      </c>
    </row>
    <row r="18" spans="1:11" ht="22.5" customHeight="1" x14ac:dyDescent="0.25">
      <c r="C18" s="196"/>
      <c r="D18" s="200" t="str">
        <f t="shared" ref="D18:E20" si="3">D17</f>
        <v>Thu</v>
      </c>
      <c r="E18" s="161">
        <f t="shared" si="3"/>
        <v>44441</v>
      </c>
      <c r="F18" s="162"/>
      <c r="G18" s="163"/>
      <c r="H18" s="164"/>
      <c r="I18" s="163"/>
      <c r="J18" s="201"/>
      <c r="K18" s="166"/>
    </row>
    <row r="19" spans="1:11" ht="22.5" customHeight="1" x14ac:dyDescent="0.25">
      <c r="C19" s="196"/>
      <c r="D19" s="200" t="str">
        <f t="shared" si="3"/>
        <v>Thu</v>
      </c>
      <c r="E19" s="161">
        <f t="shared" si="3"/>
        <v>44441</v>
      </c>
      <c r="F19" s="162"/>
      <c r="G19" s="163"/>
      <c r="H19" s="164"/>
      <c r="I19" s="163"/>
      <c r="J19" s="201"/>
      <c r="K19" s="166"/>
    </row>
    <row r="20" spans="1:11" ht="22.5" customHeight="1" x14ac:dyDescent="0.25">
      <c r="C20" s="196"/>
      <c r="D20" s="200" t="str">
        <f t="shared" si="3"/>
        <v>Thu</v>
      </c>
      <c r="E20" s="161">
        <f t="shared" si="3"/>
        <v>44441</v>
      </c>
      <c r="F20" s="162"/>
      <c r="G20" s="163"/>
      <c r="H20" s="164"/>
      <c r="I20" s="163"/>
      <c r="J20" s="201"/>
      <c r="K20" s="166"/>
    </row>
    <row r="21" spans="1:11" ht="22.5" customHeight="1" x14ac:dyDescent="0.25">
      <c r="A21" s="130">
        <f t="shared" si="0"/>
        <v>1</v>
      </c>
      <c r="B21" s="130">
        <f t="shared" si="1"/>
        <v>5</v>
      </c>
      <c r="C21" s="196"/>
      <c r="D21" s="197" t="str">
        <f>IF(B21=1,"Mo",IF(B21=2,"Tue",IF(B21=3,"Wed",IF(B21=4,"Thu",IF(B21=5,"Fri",IF(B21=6,"Sat",IF(B21=7,"Sun","")))))))</f>
        <v>Fri</v>
      </c>
      <c r="E21" s="242">
        <f>+E16+1</f>
        <v>44442</v>
      </c>
      <c r="F21" s="237" t="s">
        <v>173</v>
      </c>
      <c r="G21" s="236">
        <v>9002</v>
      </c>
      <c r="H21" s="240" t="s">
        <v>172</v>
      </c>
      <c r="I21" s="237" t="s">
        <v>162</v>
      </c>
      <c r="J21" s="248">
        <v>2</v>
      </c>
      <c r="K21" s="249" t="s">
        <v>57</v>
      </c>
    </row>
    <row r="22" spans="1:11" ht="22.5" customHeight="1" x14ac:dyDescent="0.25">
      <c r="C22" s="196"/>
      <c r="D22" s="197" t="str">
        <f>D21</f>
        <v>Fri</v>
      </c>
      <c r="E22" s="242">
        <f>E21</f>
        <v>44442</v>
      </c>
      <c r="F22" s="252" t="s">
        <v>170</v>
      </c>
      <c r="G22" s="66">
        <v>9003</v>
      </c>
      <c r="H22" s="240" t="s">
        <v>160</v>
      </c>
      <c r="I22" s="237" t="s">
        <v>162</v>
      </c>
      <c r="J22" s="248">
        <v>6</v>
      </c>
      <c r="K22" s="249" t="s">
        <v>57</v>
      </c>
    </row>
    <row r="23" spans="1:11" ht="22.5" customHeight="1" x14ac:dyDescent="0.25">
      <c r="C23" s="196"/>
      <c r="D23" s="197" t="str">
        <f t="shared" ref="D23:E25" si="4">D22</f>
        <v>Fri</v>
      </c>
      <c r="E23" s="242">
        <f t="shared" si="4"/>
        <v>44442</v>
      </c>
      <c r="F23" s="236"/>
      <c r="G23" s="237"/>
      <c r="H23" s="240"/>
      <c r="I23" s="237"/>
      <c r="J23" s="248"/>
      <c r="K23" s="249"/>
    </row>
    <row r="24" spans="1:11" ht="22.5" customHeight="1" x14ac:dyDescent="0.25">
      <c r="C24" s="196"/>
      <c r="D24" s="197" t="str">
        <f t="shared" si="4"/>
        <v>Fri</v>
      </c>
      <c r="E24" s="242">
        <f t="shared" si="4"/>
        <v>44442</v>
      </c>
      <c r="F24" s="236"/>
      <c r="G24" s="237"/>
      <c r="H24" s="240"/>
      <c r="I24" s="237"/>
      <c r="J24" s="248"/>
      <c r="K24" s="249"/>
    </row>
    <row r="25" spans="1:11" ht="22.5" customHeight="1" x14ac:dyDescent="0.25">
      <c r="C25" s="196"/>
      <c r="D25" s="197" t="str">
        <f t="shared" si="4"/>
        <v>Fri</v>
      </c>
      <c r="E25" s="152">
        <f t="shared" si="4"/>
        <v>44442</v>
      </c>
      <c r="F25" s="153"/>
      <c r="G25" s="154"/>
      <c r="H25" s="170"/>
      <c r="I25" s="154"/>
      <c r="J25" s="198"/>
      <c r="K25" s="157"/>
    </row>
    <row r="26" spans="1:11" ht="22.5" customHeight="1" x14ac:dyDescent="0.25">
      <c r="A26" s="130" t="str">
        <f t="shared" si="0"/>
        <v/>
      </c>
      <c r="B26" s="130">
        <f t="shared" si="1"/>
        <v>6</v>
      </c>
      <c r="C26" s="196"/>
      <c r="D26" s="200" t="str">
        <f t="shared" ref="D26:D115" si="5">IF(B26=1,"Mo",IF(B26=2,"Tue",IF(B26=3,"Wed",IF(B26=4,"Thu",IF(B26=5,"Fri",IF(B26=6,"Sat",IF(B26=7,"Sun","")))))))</f>
        <v>Sat</v>
      </c>
      <c r="E26" s="161">
        <f>+E21+1</f>
        <v>44443</v>
      </c>
      <c r="F26" s="162"/>
      <c r="G26" s="163"/>
      <c r="H26" s="164"/>
      <c r="I26" s="163"/>
      <c r="J26" s="201"/>
      <c r="K26" s="166"/>
    </row>
    <row r="27" spans="1:11" ht="22.5" customHeight="1" x14ac:dyDescent="0.25">
      <c r="A27" s="130" t="str">
        <f t="shared" si="0"/>
        <v/>
      </c>
      <c r="B27" s="130">
        <f t="shared" si="1"/>
        <v>7</v>
      </c>
      <c r="C27" s="196"/>
      <c r="D27" s="200" t="str">
        <f t="shared" si="5"/>
        <v>Sun</v>
      </c>
      <c r="E27" s="161">
        <f>+E26+1</f>
        <v>44444</v>
      </c>
      <c r="F27" s="162"/>
      <c r="G27" s="163"/>
      <c r="H27" s="164"/>
      <c r="I27" s="163"/>
      <c r="J27" s="201"/>
      <c r="K27" s="166"/>
    </row>
    <row r="28" spans="1:11" ht="22.5" customHeight="1" x14ac:dyDescent="0.25">
      <c r="A28" s="130">
        <f t="shared" si="0"/>
        <v>1</v>
      </c>
      <c r="B28" s="130">
        <f t="shared" si="1"/>
        <v>1</v>
      </c>
      <c r="C28" s="196"/>
      <c r="D28" s="258" t="str">
        <f t="shared" si="5"/>
        <v>Mo</v>
      </c>
      <c r="E28" s="242">
        <f>+E27+1</f>
        <v>44445</v>
      </c>
      <c r="F28" s="236" t="s">
        <v>168</v>
      </c>
      <c r="G28" s="237">
        <v>9004</v>
      </c>
      <c r="H28" s="259" t="s">
        <v>174</v>
      </c>
      <c r="I28" s="237" t="s">
        <v>162</v>
      </c>
      <c r="J28" s="248">
        <v>3</v>
      </c>
      <c r="K28" s="249" t="s">
        <v>57</v>
      </c>
    </row>
    <row r="29" spans="1:11" ht="22.5" customHeight="1" x14ac:dyDescent="0.25">
      <c r="C29" s="196"/>
      <c r="D29" s="258" t="str">
        <f>D28</f>
        <v>Mo</v>
      </c>
      <c r="E29" s="242">
        <f>E28</f>
        <v>44445</v>
      </c>
      <c r="F29" s="252" t="s">
        <v>170</v>
      </c>
      <c r="G29" s="66">
        <v>9003</v>
      </c>
      <c r="H29" s="240" t="s">
        <v>175</v>
      </c>
      <c r="I29" s="237" t="s">
        <v>162</v>
      </c>
      <c r="J29" s="248">
        <v>5</v>
      </c>
      <c r="K29" s="249" t="s">
        <v>57</v>
      </c>
    </row>
    <row r="30" spans="1:11" ht="22.5" customHeight="1" x14ac:dyDescent="0.25">
      <c r="C30" s="196"/>
      <c r="D30" s="258" t="str">
        <f t="shared" ref="D30:E32" si="6">D29</f>
        <v>Mo</v>
      </c>
      <c r="E30" s="242">
        <f t="shared" si="6"/>
        <v>44445</v>
      </c>
      <c r="F30" s="236"/>
      <c r="G30" s="237"/>
      <c r="H30" s="259"/>
      <c r="I30" s="237"/>
      <c r="J30" s="248"/>
      <c r="K30" s="249"/>
    </row>
    <row r="31" spans="1:11" ht="22.5" customHeight="1" x14ac:dyDescent="0.25">
      <c r="C31" s="196"/>
      <c r="D31" s="258" t="str">
        <f t="shared" si="6"/>
        <v>Mo</v>
      </c>
      <c r="E31" s="242">
        <f t="shared" si="6"/>
        <v>44445</v>
      </c>
      <c r="F31" s="236"/>
      <c r="G31" s="237"/>
      <c r="H31" s="259"/>
      <c r="I31" s="237"/>
      <c r="J31" s="248"/>
      <c r="K31" s="249"/>
    </row>
    <row r="32" spans="1:11" ht="22.5" customHeight="1" x14ac:dyDescent="0.25">
      <c r="C32" s="196"/>
      <c r="D32" s="197" t="str">
        <f t="shared" si="6"/>
        <v>Mo</v>
      </c>
      <c r="E32" s="152">
        <f t="shared" si="6"/>
        <v>44445</v>
      </c>
      <c r="F32" s="153"/>
      <c r="G32" s="154"/>
      <c r="H32" s="255"/>
      <c r="I32" s="154"/>
      <c r="J32" s="198"/>
      <c r="K32" s="157"/>
    </row>
    <row r="33" spans="1:11" ht="22.5" customHeight="1" x14ac:dyDescent="0.25">
      <c r="A33" s="130">
        <f t="shared" si="0"/>
        <v>1</v>
      </c>
      <c r="B33" s="130">
        <f t="shared" si="1"/>
        <v>2</v>
      </c>
      <c r="C33" s="196"/>
      <c r="D33" s="200" t="str">
        <f t="shared" si="5"/>
        <v>Tue</v>
      </c>
      <c r="E33" s="161">
        <f>+E28+1</f>
        <v>44446</v>
      </c>
      <c r="F33" s="213" t="s">
        <v>170</v>
      </c>
      <c r="G33" s="47">
        <v>9003</v>
      </c>
      <c r="H33" s="164" t="s">
        <v>175</v>
      </c>
      <c r="I33" s="163" t="s">
        <v>162</v>
      </c>
      <c r="J33" s="201">
        <v>8</v>
      </c>
      <c r="K33" s="166" t="s">
        <v>57</v>
      </c>
    </row>
    <row r="34" spans="1:11" ht="22.5" customHeight="1" x14ac:dyDescent="0.25">
      <c r="C34" s="196"/>
      <c r="D34" s="200" t="str">
        <f>D33</f>
        <v>Tue</v>
      </c>
      <c r="E34" s="161">
        <f>E33</f>
        <v>44446</v>
      </c>
      <c r="F34" s="162"/>
      <c r="G34" s="163"/>
      <c r="H34" s="164"/>
      <c r="I34" s="163"/>
      <c r="J34" s="201"/>
      <c r="K34" s="166"/>
    </row>
    <row r="35" spans="1:11" ht="22.5" customHeight="1" x14ac:dyDescent="0.25">
      <c r="C35" s="196"/>
      <c r="D35" s="200" t="str">
        <f t="shared" ref="D35:E37" si="7">D34</f>
        <v>Tue</v>
      </c>
      <c r="E35" s="161">
        <f t="shared" si="7"/>
        <v>44446</v>
      </c>
      <c r="F35" s="162"/>
      <c r="G35" s="163"/>
      <c r="H35" s="164"/>
      <c r="I35" s="163"/>
      <c r="J35" s="201"/>
      <c r="K35" s="166"/>
    </row>
    <row r="36" spans="1:11" ht="22.5" customHeight="1" x14ac:dyDescent="0.25">
      <c r="C36" s="196"/>
      <c r="D36" s="200" t="str">
        <f t="shared" si="7"/>
        <v>Tue</v>
      </c>
      <c r="E36" s="161">
        <f t="shared" si="7"/>
        <v>44446</v>
      </c>
      <c r="F36" s="162"/>
      <c r="G36" s="163"/>
      <c r="H36" s="164"/>
      <c r="I36" s="163"/>
      <c r="J36" s="201"/>
      <c r="K36" s="166"/>
    </row>
    <row r="37" spans="1:11" ht="22.5" customHeight="1" x14ac:dyDescent="0.25">
      <c r="C37" s="196"/>
      <c r="D37" s="200" t="str">
        <f t="shared" si="7"/>
        <v>Tue</v>
      </c>
      <c r="E37" s="161">
        <f t="shared" si="7"/>
        <v>44446</v>
      </c>
      <c r="F37" s="162"/>
      <c r="G37" s="163"/>
      <c r="H37" s="164"/>
      <c r="I37" s="163"/>
      <c r="J37" s="201"/>
      <c r="K37" s="166"/>
    </row>
    <row r="38" spans="1:11" ht="22.5" customHeight="1" x14ac:dyDescent="0.25">
      <c r="A38" s="130">
        <f t="shared" si="0"/>
        <v>1</v>
      </c>
      <c r="B38" s="130">
        <f t="shared" si="1"/>
        <v>3</v>
      </c>
      <c r="C38" s="196"/>
      <c r="D38" s="197" t="str">
        <f>IF(B38=1,"Mo",IF(B38=2,"Tue",IF(B38=3,"Wed",IF(B38=4,"Thu",IF(B38=5,"Fri",IF(B38=6,"Sat",IF(B38=7,"Sun","")))))))</f>
        <v>Wed</v>
      </c>
      <c r="E38" s="242">
        <f>+E33+1</f>
        <v>44447</v>
      </c>
      <c r="F38" s="236" t="s">
        <v>167</v>
      </c>
      <c r="G38" s="66">
        <v>9003</v>
      </c>
      <c r="H38" s="240" t="s">
        <v>189</v>
      </c>
      <c r="I38" s="237" t="s">
        <v>162</v>
      </c>
      <c r="J38" s="248">
        <v>4</v>
      </c>
      <c r="K38" s="249" t="s">
        <v>57</v>
      </c>
    </row>
    <row r="39" spans="1:11" ht="22.5" customHeight="1" x14ac:dyDescent="0.25">
      <c r="C39" s="196"/>
      <c r="D39" s="197" t="str">
        <f t="shared" ref="D39:E42" si="8">D38</f>
        <v>Wed</v>
      </c>
      <c r="E39" s="242">
        <f t="shared" si="8"/>
        <v>44447</v>
      </c>
      <c r="F39" s="252" t="s">
        <v>170</v>
      </c>
      <c r="G39" s="66">
        <v>9003</v>
      </c>
      <c r="H39" s="240" t="s">
        <v>187</v>
      </c>
      <c r="I39" s="237" t="s">
        <v>162</v>
      </c>
      <c r="J39" s="248">
        <v>4</v>
      </c>
      <c r="K39" s="249" t="s">
        <v>57</v>
      </c>
    </row>
    <row r="40" spans="1:11" ht="22.5" customHeight="1" x14ac:dyDescent="0.25">
      <c r="C40" s="196"/>
      <c r="D40" s="197" t="str">
        <f t="shared" si="8"/>
        <v>Wed</v>
      </c>
      <c r="E40" s="242">
        <f t="shared" si="8"/>
        <v>44447</v>
      </c>
      <c r="F40" s="236"/>
      <c r="G40" s="237"/>
      <c r="H40" s="240"/>
      <c r="I40" s="237"/>
      <c r="J40" s="248"/>
      <c r="K40" s="249"/>
    </row>
    <row r="41" spans="1:11" ht="22.5" customHeight="1" x14ac:dyDescent="0.25">
      <c r="C41" s="196"/>
      <c r="D41" s="197" t="str">
        <f t="shared" si="8"/>
        <v>Wed</v>
      </c>
      <c r="E41" s="152">
        <f t="shared" si="8"/>
        <v>44447</v>
      </c>
      <c r="F41" s="153"/>
      <c r="G41" s="154"/>
      <c r="H41" s="170"/>
      <c r="I41" s="154"/>
      <c r="J41" s="198"/>
      <c r="K41" s="157"/>
    </row>
    <row r="42" spans="1:11" ht="22.5" customHeight="1" x14ac:dyDescent="0.25">
      <c r="C42" s="196"/>
      <c r="D42" s="197" t="str">
        <f t="shared" si="8"/>
        <v>Wed</v>
      </c>
      <c r="E42" s="152">
        <f t="shared" si="8"/>
        <v>44447</v>
      </c>
      <c r="F42" s="153"/>
      <c r="G42" s="154"/>
      <c r="H42" s="170"/>
      <c r="I42" s="154"/>
      <c r="J42" s="198"/>
      <c r="K42" s="157"/>
    </row>
    <row r="43" spans="1:11" ht="22.5" customHeight="1" x14ac:dyDescent="0.25">
      <c r="A43" s="130">
        <f t="shared" si="0"/>
        <v>1</v>
      </c>
      <c r="B43" s="130">
        <f t="shared" si="1"/>
        <v>4</v>
      </c>
      <c r="C43" s="196"/>
      <c r="D43" s="200" t="str">
        <f>IF(B43=1,"Mo",IF(B43=2,"Tue",IF(B43=3,"Wed",IF(B43=4,"Thu",IF(B43=5,"Fri",IF(B43=6,"Sat",IF(B43=7,"Sun","")))))))</f>
        <v>Thu</v>
      </c>
      <c r="E43" s="161">
        <f>+E38+1</f>
        <v>44448</v>
      </c>
      <c r="F43" s="162" t="s">
        <v>167</v>
      </c>
      <c r="G43" s="47">
        <v>9003</v>
      </c>
      <c r="H43" s="164" t="s">
        <v>189</v>
      </c>
      <c r="I43" s="163" t="s">
        <v>162</v>
      </c>
      <c r="J43" s="201">
        <v>4</v>
      </c>
      <c r="K43" s="166" t="s">
        <v>57</v>
      </c>
    </row>
    <row r="44" spans="1:11" ht="22.5" customHeight="1" x14ac:dyDescent="0.25">
      <c r="C44" s="196"/>
      <c r="D44" s="200" t="str">
        <f>D43</f>
        <v>Thu</v>
      </c>
      <c r="E44" s="161">
        <f>E43</f>
        <v>44448</v>
      </c>
      <c r="F44" s="213" t="s">
        <v>170</v>
      </c>
      <c r="G44" s="47">
        <v>9003</v>
      </c>
      <c r="H44" s="164" t="s">
        <v>187</v>
      </c>
      <c r="I44" s="163" t="s">
        <v>162</v>
      </c>
      <c r="J44" s="201">
        <v>4</v>
      </c>
      <c r="K44" s="166" t="s">
        <v>57</v>
      </c>
    </row>
    <row r="45" spans="1:11" ht="22.5" customHeight="1" x14ac:dyDescent="0.25">
      <c r="C45" s="196"/>
      <c r="D45" s="200" t="str">
        <f t="shared" ref="D45:E47" si="9">D44</f>
        <v>Thu</v>
      </c>
      <c r="E45" s="161">
        <f t="shared" si="9"/>
        <v>44448</v>
      </c>
      <c r="F45" s="162"/>
      <c r="G45" s="163"/>
      <c r="H45" s="164"/>
      <c r="I45" s="163"/>
      <c r="J45" s="201"/>
      <c r="K45" s="166"/>
    </row>
    <row r="46" spans="1:11" ht="22.5" customHeight="1" x14ac:dyDescent="0.25">
      <c r="C46" s="196"/>
      <c r="D46" s="200" t="str">
        <f t="shared" si="9"/>
        <v>Thu</v>
      </c>
      <c r="E46" s="161">
        <f t="shared" si="9"/>
        <v>44448</v>
      </c>
      <c r="F46" s="162"/>
      <c r="G46" s="163"/>
      <c r="H46" s="164"/>
      <c r="I46" s="163"/>
      <c r="J46" s="201"/>
      <c r="K46" s="166"/>
    </row>
    <row r="47" spans="1:11" ht="22.5" customHeight="1" x14ac:dyDescent="0.25">
      <c r="C47" s="196"/>
      <c r="D47" s="200" t="str">
        <f t="shared" si="9"/>
        <v>Thu</v>
      </c>
      <c r="E47" s="161">
        <f t="shared" si="9"/>
        <v>44448</v>
      </c>
      <c r="F47" s="162"/>
      <c r="G47" s="163"/>
      <c r="H47" s="164"/>
      <c r="I47" s="163"/>
      <c r="J47" s="201"/>
      <c r="K47" s="166"/>
    </row>
    <row r="48" spans="1:11" ht="22.5" customHeight="1" x14ac:dyDescent="0.25">
      <c r="A48" s="130">
        <f t="shared" si="0"/>
        <v>1</v>
      </c>
      <c r="B48" s="130">
        <f t="shared" si="1"/>
        <v>5</v>
      </c>
      <c r="C48" s="196"/>
      <c r="D48" s="197" t="str">
        <f>IF(B48=1,"Mo",IF(B48=2,"Tue",IF(B48=3,"Wed",IF(B48=4,"Thu",IF(B48=5,"Fri",IF(B48=6,"Sat",IF(B48=7,"Sun","")))))))</f>
        <v>Fri</v>
      </c>
      <c r="E48" s="242">
        <f>+E43+1</f>
        <v>44449</v>
      </c>
      <c r="F48" s="236" t="s">
        <v>167</v>
      </c>
      <c r="G48" s="66">
        <v>9003</v>
      </c>
      <c r="H48" s="240" t="s">
        <v>189</v>
      </c>
      <c r="I48" s="237" t="s">
        <v>162</v>
      </c>
      <c r="J48" s="248">
        <v>8</v>
      </c>
      <c r="K48" s="249" t="s">
        <v>57</v>
      </c>
    </row>
    <row r="49" spans="1:11" ht="22.5" customHeight="1" x14ac:dyDescent="0.25">
      <c r="C49" s="196"/>
      <c r="D49" s="197" t="str">
        <f>D48</f>
        <v>Fri</v>
      </c>
      <c r="E49" s="242">
        <f>E48</f>
        <v>44449</v>
      </c>
      <c r="F49" s="236"/>
      <c r="G49" s="237"/>
      <c r="H49" s="240"/>
      <c r="I49" s="237"/>
      <c r="J49" s="248"/>
      <c r="K49" s="249"/>
    </row>
    <row r="50" spans="1:11" ht="22.5" customHeight="1" x14ac:dyDescent="0.25">
      <c r="C50" s="196"/>
      <c r="D50" s="197" t="str">
        <f t="shared" ref="D50:E52" si="10">D49</f>
        <v>Fri</v>
      </c>
      <c r="E50" s="242">
        <f t="shared" si="10"/>
        <v>44449</v>
      </c>
      <c r="F50" s="236"/>
      <c r="G50" s="237"/>
      <c r="H50" s="240"/>
      <c r="I50" s="237"/>
      <c r="J50" s="248"/>
      <c r="K50" s="249"/>
    </row>
    <row r="51" spans="1:11" ht="22.5" customHeight="1" x14ac:dyDescent="0.25">
      <c r="C51" s="196"/>
      <c r="D51" s="197" t="str">
        <f t="shared" si="10"/>
        <v>Fri</v>
      </c>
      <c r="E51" s="152">
        <f t="shared" si="10"/>
        <v>44449</v>
      </c>
      <c r="F51" s="153"/>
      <c r="G51" s="154"/>
      <c r="H51" s="170"/>
      <c r="I51" s="154"/>
      <c r="J51" s="198"/>
      <c r="K51" s="157"/>
    </row>
    <row r="52" spans="1:11" ht="22.5" customHeight="1" x14ac:dyDescent="0.25">
      <c r="C52" s="196"/>
      <c r="D52" s="197" t="str">
        <f t="shared" si="10"/>
        <v>Fri</v>
      </c>
      <c r="E52" s="152">
        <f t="shared" si="10"/>
        <v>44449</v>
      </c>
      <c r="F52" s="153"/>
      <c r="G52" s="154"/>
      <c r="H52" s="170"/>
      <c r="I52" s="154"/>
      <c r="J52" s="198"/>
      <c r="K52" s="157"/>
    </row>
    <row r="53" spans="1:11" ht="22.5" customHeight="1" x14ac:dyDescent="0.25">
      <c r="A53" s="130" t="str">
        <f t="shared" si="0"/>
        <v/>
      </c>
      <c r="B53" s="130">
        <f t="shared" si="1"/>
        <v>6</v>
      </c>
      <c r="C53" s="196"/>
      <c r="D53" s="200" t="str">
        <f t="shared" si="5"/>
        <v>Sat</v>
      </c>
      <c r="E53" s="161">
        <f>+E48+1</f>
        <v>44450</v>
      </c>
      <c r="F53" s="162"/>
      <c r="G53" s="163"/>
      <c r="H53" s="164"/>
      <c r="I53" s="163"/>
      <c r="J53" s="201"/>
      <c r="K53" s="166"/>
    </row>
    <row r="54" spans="1:11" s="202" customFormat="1" ht="22.5" customHeight="1" x14ac:dyDescent="0.25">
      <c r="A54" s="202" t="str">
        <f t="shared" si="0"/>
        <v/>
      </c>
      <c r="B54" s="202">
        <f t="shared" si="1"/>
        <v>7</v>
      </c>
      <c r="C54" s="203"/>
      <c r="D54" s="200" t="str">
        <f t="shared" si="5"/>
        <v>Sun</v>
      </c>
      <c r="E54" s="161">
        <f>+E53+1</f>
        <v>44451</v>
      </c>
      <c r="F54" s="162"/>
      <c r="G54" s="163"/>
      <c r="H54" s="256"/>
      <c r="I54" s="163"/>
      <c r="J54" s="201"/>
      <c r="K54" s="166"/>
    </row>
    <row r="55" spans="1:11" ht="22.5" customHeight="1" x14ac:dyDescent="0.25">
      <c r="A55" s="130">
        <f t="shared" si="0"/>
        <v>1</v>
      </c>
      <c r="B55" s="130">
        <f t="shared" si="1"/>
        <v>1</v>
      </c>
      <c r="C55" s="196"/>
      <c r="D55" s="197" t="str">
        <f t="shared" si="5"/>
        <v>Mo</v>
      </c>
      <c r="E55" s="242">
        <f>+E54+1</f>
        <v>44452</v>
      </c>
      <c r="F55" s="236" t="s">
        <v>168</v>
      </c>
      <c r="G55" s="237">
        <v>9004</v>
      </c>
      <c r="H55" s="240" t="s">
        <v>177</v>
      </c>
      <c r="I55" s="237" t="s">
        <v>162</v>
      </c>
      <c r="J55" s="248">
        <v>3</v>
      </c>
      <c r="K55" s="249" t="s">
        <v>57</v>
      </c>
    </row>
    <row r="56" spans="1:11" ht="22.5" customHeight="1" x14ac:dyDescent="0.25">
      <c r="C56" s="196"/>
      <c r="D56" s="197" t="str">
        <f>D55</f>
        <v>Mo</v>
      </c>
      <c r="E56" s="242">
        <f>E55</f>
        <v>44452</v>
      </c>
      <c r="F56" s="236" t="s">
        <v>167</v>
      </c>
      <c r="G56" s="66">
        <v>9003</v>
      </c>
      <c r="H56" s="240" t="s">
        <v>176</v>
      </c>
      <c r="I56" s="237" t="s">
        <v>162</v>
      </c>
      <c r="J56" s="248">
        <v>5</v>
      </c>
      <c r="K56" s="249" t="s">
        <v>57</v>
      </c>
    </row>
    <row r="57" spans="1:11" ht="22.5" customHeight="1" x14ac:dyDescent="0.25">
      <c r="C57" s="196"/>
      <c r="D57" s="197" t="str">
        <f t="shared" ref="D57:E59" si="11">D56</f>
        <v>Mo</v>
      </c>
      <c r="E57" s="242">
        <f t="shared" si="11"/>
        <v>44452</v>
      </c>
      <c r="F57" s="236"/>
      <c r="G57" s="237"/>
      <c r="H57" s="240"/>
      <c r="I57" s="237"/>
      <c r="J57" s="248"/>
      <c r="K57" s="249"/>
    </row>
    <row r="58" spans="1:11" ht="22.5" customHeight="1" x14ac:dyDescent="0.25">
      <c r="C58" s="196"/>
      <c r="D58" s="197" t="str">
        <f t="shared" si="11"/>
        <v>Mo</v>
      </c>
      <c r="E58" s="242">
        <f t="shared" si="11"/>
        <v>44452</v>
      </c>
      <c r="F58" s="236"/>
      <c r="G58" s="237"/>
      <c r="H58" s="240"/>
      <c r="I58" s="237"/>
      <c r="J58" s="248"/>
      <c r="K58" s="249"/>
    </row>
    <row r="59" spans="1:11" ht="22.5" customHeight="1" x14ac:dyDescent="0.25">
      <c r="C59" s="196"/>
      <c r="D59" s="197" t="str">
        <f t="shared" si="11"/>
        <v>Mo</v>
      </c>
      <c r="E59" s="152">
        <f t="shared" si="11"/>
        <v>44452</v>
      </c>
      <c r="F59" s="153"/>
      <c r="G59" s="154"/>
      <c r="H59" s="170"/>
      <c r="I59" s="154"/>
      <c r="J59" s="198"/>
      <c r="K59" s="157"/>
    </row>
    <row r="60" spans="1:11" ht="22.5" customHeight="1" x14ac:dyDescent="0.25">
      <c r="A60" s="130">
        <f t="shared" si="0"/>
        <v>1</v>
      </c>
      <c r="B60" s="130">
        <f t="shared" si="1"/>
        <v>2</v>
      </c>
      <c r="C60" s="196"/>
      <c r="D60" s="200" t="str">
        <f t="shared" si="5"/>
        <v>Tue</v>
      </c>
      <c r="E60" s="161">
        <f>+E55+1</f>
        <v>44453</v>
      </c>
      <c r="F60" s="162" t="s">
        <v>167</v>
      </c>
      <c r="G60" s="47">
        <v>9003</v>
      </c>
      <c r="H60" s="164" t="s">
        <v>176</v>
      </c>
      <c r="I60" s="163" t="s">
        <v>96</v>
      </c>
      <c r="J60" s="201">
        <v>3</v>
      </c>
      <c r="K60" s="166" t="s">
        <v>57</v>
      </c>
    </row>
    <row r="61" spans="1:11" ht="22.5" customHeight="1" x14ac:dyDescent="0.25">
      <c r="C61" s="196"/>
      <c r="D61" s="200" t="str">
        <f>D60</f>
        <v>Tue</v>
      </c>
      <c r="E61" s="161">
        <f>E60</f>
        <v>44453</v>
      </c>
      <c r="F61" s="213" t="s">
        <v>170</v>
      </c>
      <c r="G61" s="47">
        <v>9003</v>
      </c>
      <c r="H61" s="164" t="s">
        <v>187</v>
      </c>
      <c r="I61" s="163" t="s">
        <v>96</v>
      </c>
      <c r="J61" s="201">
        <v>5</v>
      </c>
      <c r="K61" s="166" t="s">
        <v>57</v>
      </c>
    </row>
    <row r="62" spans="1:11" ht="22.5" customHeight="1" x14ac:dyDescent="0.25">
      <c r="C62" s="196"/>
      <c r="D62" s="200" t="str">
        <f t="shared" ref="D62:E64" si="12">D61</f>
        <v>Tue</v>
      </c>
      <c r="E62" s="161">
        <f t="shared" si="12"/>
        <v>44453</v>
      </c>
      <c r="F62" s="162"/>
      <c r="G62" s="163"/>
      <c r="H62" s="164"/>
      <c r="I62" s="163"/>
      <c r="J62" s="201"/>
      <c r="K62" s="166"/>
    </row>
    <row r="63" spans="1:11" ht="22.5" customHeight="1" x14ac:dyDescent="0.25">
      <c r="C63" s="196"/>
      <c r="D63" s="200" t="str">
        <f t="shared" si="12"/>
        <v>Tue</v>
      </c>
      <c r="E63" s="161">
        <f t="shared" si="12"/>
        <v>44453</v>
      </c>
      <c r="F63" s="162"/>
      <c r="G63" s="163"/>
      <c r="H63" s="164"/>
      <c r="I63" s="163"/>
      <c r="J63" s="201"/>
      <c r="K63" s="166"/>
    </row>
    <row r="64" spans="1:11" ht="22.5" customHeight="1" x14ac:dyDescent="0.25">
      <c r="C64" s="196"/>
      <c r="D64" s="200" t="str">
        <f t="shared" si="12"/>
        <v>Tue</v>
      </c>
      <c r="E64" s="161">
        <f t="shared" si="12"/>
        <v>44453</v>
      </c>
      <c r="F64" s="162"/>
      <c r="G64" s="163"/>
      <c r="H64" s="164"/>
      <c r="I64" s="163"/>
      <c r="J64" s="201"/>
      <c r="K64" s="166"/>
    </row>
    <row r="65" spans="1:11" ht="22.5" customHeight="1" x14ac:dyDescent="0.25">
      <c r="A65" s="130">
        <f t="shared" si="0"/>
        <v>1</v>
      </c>
      <c r="B65" s="130">
        <f t="shared" si="1"/>
        <v>3</v>
      </c>
      <c r="C65" s="196"/>
      <c r="D65" s="197" t="str">
        <f t="shared" si="5"/>
        <v>Wed</v>
      </c>
      <c r="E65" s="242">
        <f>+E60+1</f>
        <v>44454</v>
      </c>
      <c r="F65" s="252" t="s">
        <v>170</v>
      </c>
      <c r="G65" s="66">
        <v>9003</v>
      </c>
      <c r="H65" s="240" t="s">
        <v>186</v>
      </c>
      <c r="I65" s="237" t="s">
        <v>96</v>
      </c>
      <c r="J65" s="248">
        <v>3</v>
      </c>
      <c r="K65" s="249" t="s">
        <v>57</v>
      </c>
    </row>
    <row r="66" spans="1:11" ht="22.5" customHeight="1" x14ac:dyDescent="0.25">
      <c r="C66" s="196"/>
      <c r="D66" s="197" t="str">
        <f>D65</f>
        <v>Wed</v>
      </c>
      <c r="E66" s="242">
        <f>E65</f>
        <v>44454</v>
      </c>
      <c r="F66" s="236" t="s">
        <v>167</v>
      </c>
      <c r="G66" s="66">
        <v>9003</v>
      </c>
      <c r="H66" s="240" t="s">
        <v>189</v>
      </c>
      <c r="I66" s="237" t="s">
        <v>96</v>
      </c>
      <c r="J66" s="248">
        <v>5</v>
      </c>
      <c r="K66" s="249" t="s">
        <v>57</v>
      </c>
    </row>
    <row r="67" spans="1:11" ht="22.5" customHeight="1" x14ac:dyDescent="0.25">
      <c r="C67" s="196"/>
      <c r="D67" s="197" t="str">
        <f t="shared" ref="D67:E69" si="13">D66</f>
        <v>Wed</v>
      </c>
      <c r="E67" s="242">
        <f t="shared" si="13"/>
        <v>44454</v>
      </c>
      <c r="F67" s="236"/>
      <c r="G67" s="237"/>
      <c r="H67" s="240"/>
      <c r="I67" s="237"/>
      <c r="J67" s="248"/>
      <c r="K67" s="249"/>
    </row>
    <row r="68" spans="1:11" ht="22.5" customHeight="1" x14ac:dyDescent="0.25">
      <c r="C68" s="196"/>
      <c r="D68" s="197" t="str">
        <f t="shared" si="13"/>
        <v>Wed</v>
      </c>
      <c r="E68" s="242">
        <f t="shared" si="13"/>
        <v>44454</v>
      </c>
      <c r="F68" s="236"/>
      <c r="G68" s="237"/>
      <c r="H68" s="240"/>
      <c r="I68" s="237"/>
      <c r="J68" s="248"/>
      <c r="K68" s="249"/>
    </row>
    <row r="69" spans="1:11" ht="22.5" customHeight="1" x14ac:dyDescent="0.25">
      <c r="C69" s="196"/>
      <c r="D69" s="197" t="str">
        <f t="shared" si="13"/>
        <v>Wed</v>
      </c>
      <c r="E69" s="152">
        <f t="shared" si="13"/>
        <v>44454</v>
      </c>
      <c r="F69" s="153"/>
      <c r="G69" s="154"/>
      <c r="H69" s="170"/>
      <c r="I69" s="154"/>
      <c r="J69" s="198"/>
      <c r="K69" s="157"/>
    </row>
    <row r="70" spans="1:11" ht="22.5" customHeight="1" x14ac:dyDescent="0.25">
      <c r="A70" s="130">
        <f t="shared" si="0"/>
        <v>1</v>
      </c>
      <c r="B70" s="130">
        <f t="shared" si="1"/>
        <v>4</v>
      </c>
      <c r="C70" s="196"/>
      <c r="D70" s="200" t="str">
        <f t="shared" si="5"/>
        <v>Thu</v>
      </c>
      <c r="E70" s="161">
        <f>+E65+1</f>
        <v>44455</v>
      </c>
      <c r="F70" s="162" t="s">
        <v>192</v>
      </c>
      <c r="G70" s="47">
        <v>9003</v>
      </c>
      <c r="H70" s="164" t="s">
        <v>190</v>
      </c>
      <c r="I70" s="163" t="s">
        <v>96</v>
      </c>
      <c r="J70" s="201">
        <v>2</v>
      </c>
      <c r="K70" s="166" t="s">
        <v>57</v>
      </c>
    </row>
    <row r="71" spans="1:11" ht="22.5" customHeight="1" x14ac:dyDescent="0.25">
      <c r="C71" s="196"/>
      <c r="D71" s="200" t="str">
        <f>D70</f>
        <v>Thu</v>
      </c>
      <c r="E71" s="161">
        <f>E70</f>
        <v>44455</v>
      </c>
      <c r="F71" s="162" t="s">
        <v>167</v>
      </c>
      <c r="G71" s="47">
        <v>9003</v>
      </c>
      <c r="H71" s="164" t="s">
        <v>185</v>
      </c>
      <c r="I71" s="163" t="s">
        <v>96</v>
      </c>
      <c r="J71" s="201">
        <v>6</v>
      </c>
      <c r="K71" s="166" t="s">
        <v>57</v>
      </c>
    </row>
    <row r="72" spans="1:11" ht="22.5" customHeight="1" x14ac:dyDescent="0.25">
      <c r="C72" s="196"/>
      <c r="D72" s="200" t="str">
        <f t="shared" ref="D72:E74" si="14">D71</f>
        <v>Thu</v>
      </c>
      <c r="E72" s="161">
        <f t="shared" si="14"/>
        <v>44455</v>
      </c>
      <c r="F72" s="162"/>
      <c r="G72" s="163"/>
      <c r="H72" s="164"/>
      <c r="I72" s="163"/>
      <c r="J72" s="201"/>
      <c r="K72" s="166"/>
    </row>
    <row r="73" spans="1:11" ht="22.5" customHeight="1" x14ac:dyDescent="0.25">
      <c r="C73" s="196"/>
      <c r="D73" s="200" t="str">
        <f t="shared" si="14"/>
        <v>Thu</v>
      </c>
      <c r="E73" s="161">
        <f t="shared" si="14"/>
        <v>44455</v>
      </c>
      <c r="F73" s="162"/>
      <c r="G73" s="163"/>
      <c r="H73" s="164"/>
      <c r="I73" s="163"/>
      <c r="J73" s="201"/>
      <c r="K73" s="166"/>
    </row>
    <row r="74" spans="1:11" ht="22.5" customHeight="1" x14ac:dyDescent="0.25">
      <c r="C74" s="196"/>
      <c r="D74" s="200" t="str">
        <f t="shared" si="14"/>
        <v>Thu</v>
      </c>
      <c r="E74" s="161">
        <f t="shared" si="14"/>
        <v>44455</v>
      </c>
      <c r="F74" s="162"/>
      <c r="G74" s="163"/>
      <c r="H74" s="164"/>
      <c r="I74" s="163"/>
      <c r="J74" s="201"/>
      <c r="K74" s="166"/>
    </row>
    <row r="75" spans="1:11" ht="22.5" customHeight="1" x14ac:dyDescent="0.25">
      <c r="A75" s="130">
        <f t="shared" si="0"/>
        <v>1</v>
      </c>
      <c r="B75" s="130">
        <f t="shared" si="1"/>
        <v>5</v>
      </c>
      <c r="C75" s="196"/>
      <c r="D75" s="197" t="str">
        <f t="shared" si="5"/>
        <v>Fri</v>
      </c>
      <c r="E75" s="242">
        <f>+E70+1</f>
        <v>44456</v>
      </c>
      <c r="F75" s="236" t="s">
        <v>192</v>
      </c>
      <c r="G75" s="66">
        <v>9003</v>
      </c>
      <c r="H75" s="240" t="s">
        <v>191</v>
      </c>
      <c r="I75" s="237" t="s">
        <v>96</v>
      </c>
      <c r="J75" s="248">
        <v>3</v>
      </c>
      <c r="K75" s="249" t="s">
        <v>57</v>
      </c>
    </row>
    <row r="76" spans="1:11" ht="22.5" customHeight="1" x14ac:dyDescent="0.25">
      <c r="C76" s="196"/>
      <c r="D76" s="197" t="str">
        <f>D75</f>
        <v>Fri</v>
      </c>
      <c r="E76" s="242">
        <f>E75</f>
        <v>44456</v>
      </c>
      <c r="F76" s="237" t="s">
        <v>184</v>
      </c>
      <c r="G76" s="66">
        <v>9003</v>
      </c>
      <c r="H76" s="240" t="s">
        <v>188</v>
      </c>
      <c r="I76" s="237" t="s">
        <v>96</v>
      </c>
      <c r="J76" s="248">
        <v>5</v>
      </c>
      <c r="K76" s="249" t="s">
        <v>57</v>
      </c>
    </row>
    <row r="77" spans="1:11" ht="22.5" customHeight="1" x14ac:dyDescent="0.25">
      <c r="C77" s="196"/>
      <c r="D77" s="197" t="str">
        <f t="shared" ref="D77:E79" si="15">D76</f>
        <v>Fri</v>
      </c>
      <c r="E77" s="242">
        <f t="shared" si="15"/>
        <v>44456</v>
      </c>
      <c r="F77" s="236"/>
      <c r="G77" s="237"/>
      <c r="H77" s="240"/>
      <c r="I77" s="237"/>
      <c r="J77" s="248"/>
      <c r="K77" s="249"/>
    </row>
    <row r="78" spans="1:11" ht="22.5" customHeight="1" x14ac:dyDescent="0.25">
      <c r="C78" s="196"/>
      <c r="D78" s="197" t="str">
        <f t="shared" si="15"/>
        <v>Fri</v>
      </c>
      <c r="E78" s="242">
        <f t="shared" si="15"/>
        <v>44456</v>
      </c>
      <c r="F78" s="236"/>
      <c r="G78" s="237"/>
      <c r="H78" s="240"/>
      <c r="I78" s="237"/>
      <c r="J78" s="248"/>
      <c r="K78" s="249"/>
    </row>
    <row r="79" spans="1:11" ht="22.5" customHeight="1" x14ac:dyDescent="0.25">
      <c r="C79" s="196"/>
      <c r="D79" s="197" t="str">
        <f t="shared" si="15"/>
        <v>Fri</v>
      </c>
      <c r="E79" s="152">
        <f t="shared" si="15"/>
        <v>44456</v>
      </c>
      <c r="F79" s="153"/>
      <c r="G79" s="154"/>
      <c r="H79" s="170"/>
      <c r="I79" s="154"/>
      <c r="J79" s="198"/>
      <c r="K79" s="157"/>
    </row>
    <row r="80" spans="1:11" ht="22.5" customHeight="1" x14ac:dyDescent="0.25">
      <c r="A80" s="130" t="str">
        <f t="shared" si="0"/>
        <v/>
      </c>
      <c r="B80" s="130">
        <f t="shared" si="1"/>
        <v>6</v>
      </c>
      <c r="C80" s="196"/>
      <c r="D80" s="200" t="str">
        <f t="shared" si="5"/>
        <v>Sat</v>
      </c>
      <c r="E80" s="161">
        <f t="shared" ref="E80" si="16">+E75+1</f>
        <v>44457</v>
      </c>
      <c r="F80" s="162"/>
      <c r="G80" s="163"/>
      <c r="H80" s="164"/>
      <c r="I80" s="163"/>
      <c r="J80" s="201"/>
      <c r="K80" s="166"/>
    </row>
    <row r="81" spans="1:11" s="202" customFormat="1" ht="22.5" customHeight="1" x14ac:dyDescent="0.25">
      <c r="A81" s="202" t="str">
        <f t="shared" si="0"/>
        <v/>
      </c>
      <c r="B81" s="202">
        <f t="shared" si="1"/>
        <v>7</v>
      </c>
      <c r="C81" s="203"/>
      <c r="D81" s="200" t="str">
        <f t="shared" si="5"/>
        <v>Sun</v>
      </c>
      <c r="E81" s="161">
        <f>+E80+1</f>
        <v>44458</v>
      </c>
      <c r="F81" s="162"/>
      <c r="G81" s="163"/>
      <c r="H81" s="164"/>
      <c r="I81" s="163"/>
      <c r="J81" s="201"/>
      <c r="K81" s="166"/>
    </row>
    <row r="82" spans="1:11" ht="22.5" customHeight="1" x14ac:dyDescent="0.25">
      <c r="A82" s="130">
        <f t="shared" si="0"/>
        <v>1</v>
      </c>
      <c r="B82" s="130">
        <f t="shared" si="1"/>
        <v>1</v>
      </c>
      <c r="C82" s="196"/>
      <c r="D82" s="197" t="str">
        <f t="shared" si="5"/>
        <v>Mo</v>
      </c>
      <c r="E82" s="242">
        <f>+E81+1</f>
        <v>44459</v>
      </c>
      <c r="F82" s="236" t="s">
        <v>168</v>
      </c>
      <c r="G82" s="237">
        <v>9004</v>
      </c>
      <c r="H82" s="240" t="s">
        <v>178</v>
      </c>
      <c r="I82" s="237" t="s">
        <v>162</v>
      </c>
      <c r="J82" s="248">
        <v>2</v>
      </c>
      <c r="K82" s="249" t="s">
        <v>57</v>
      </c>
    </row>
    <row r="83" spans="1:11" ht="22.5" customHeight="1" x14ac:dyDescent="0.25">
      <c r="C83" s="196"/>
      <c r="D83" s="197" t="str">
        <f>D82</f>
        <v>Mo</v>
      </c>
      <c r="E83" s="242">
        <f>E82</f>
        <v>44459</v>
      </c>
      <c r="F83" s="236" t="s">
        <v>168</v>
      </c>
      <c r="G83" s="237">
        <v>9004</v>
      </c>
      <c r="H83" s="240" t="s">
        <v>179</v>
      </c>
      <c r="I83" s="237" t="s">
        <v>162</v>
      </c>
      <c r="J83" s="248">
        <v>6</v>
      </c>
      <c r="K83" s="249" t="s">
        <v>57</v>
      </c>
    </row>
    <row r="84" spans="1:11" ht="22.5" customHeight="1" x14ac:dyDescent="0.25">
      <c r="C84" s="196"/>
      <c r="D84" s="197" t="str">
        <f t="shared" ref="D84:E86" si="17">D83</f>
        <v>Mo</v>
      </c>
      <c r="E84" s="242">
        <f t="shared" si="17"/>
        <v>44459</v>
      </c>
      <c r="F84" s="237" t="s">
        <v>184</v>
      </c>
      <c r="G84" s="237" t="s">
        <v>184</v>
      </c>
      <c r="H84" s="240" t="s">
        <v>182</v>
      </c>
      <c r="I84" s="237"/>
      <c r="J84" s="248"/>
      <c r="K84" s="249"/>
    </row>
    <row r="85" spans="1:11" ht="22.5" customHeight="1" x14ac:dyDescent="0.25">
      <c r="C85" s="196"/>
      <c r="D85" s="197" t="str">
        <f t="shared" si="17"/>
        <v>Mo</v>
      </c>
      <c r="E85" s="242">
        <f t="shared" si="17"/>
        <v>44459</v>
      </c>
      <c r="F85" s="236"/>
      <c r="G85" s="237"/>
      <c r="H85" s="240"/>
      <c r="I85" s="237"/>
      <c r="J85" s="248"/>
      <c r="K85" s="249"/>
    </row>
    <row r="86" spans="1:11" ht="22.5" customHeight="1" x14ac:dyDescent="0.25">
      <c r="C86" s="196"/>
      <c r="D86" s="197" t="str">
        <f t="shared" si="17"/>
        <v>Mo</v>
      </c>
      <c r="E86" s="152">
        <f t="shared" si="17"/>
        <v>44459</v>
      </c>
      <c r="F86" s="153"/>
      <c r="G86" s="154"/>
      <c r="H86" s="170"/>
      <c r="I86" s="154"/>
      <c r="J86" s="198"/>
      <c r="K86" s="157"/>
    </row>
    <row r="87" spans="1:11" ht="22.5" customHeight="1" x14ac:dyDescent="0.25">
      <c r="A87" s="130">
        <f t="shared" si="0"/>
        <v>1</v>
      </c>
      <c r="B87" s="130">
        <f t="shared" si="1"/>
        <v>2</v>
      </c>
      <c r="C87" s="196"/>
      <c r="D87" s="200" t="str">
        <f t="shared" si="5"/>
        <v>Tue</v>
      </c>
      <c r="E87" s="161">
        <f>+E82+1</f>
        <v>44460</v>
      </c>
      <c r="F87" s="162" t="s">
        <v>193</v>
      </c>
      <c r="G87" s="47">
        <v>9003</v>
      </c>
      <c r="H87" s="164" t="s">
        <v>194</v>
      </c>
      <c r="I87" s="163" t="s">
        <v>162</v>
      </c>
      <c r="J87" s="201">
        <v>2</v>
      </c>
      <c r="K87" s="166" t="s">
        <v>57</v>
      </c>
    </row>
    <row r="88" spans="1:11" ht="22.5" customHeight="1" x14ac:dyDescent="0.25">
      <c r="C88" s="196"/>
      <c r="D88" s="200" t="str">
        <f>D87</f>
        <v>Tue</v>
      </c>
      <c r="E88" s="161">
        <f>E87</f>
        <v>44460</v>
      </c>
      <c r="F88" s="163" t="s">
        <v>184</v>
      </c>
      <c r="G88" s="163" t="s">
        <v>184</v>
      </c>
      <c r="H88" s="164" t="s">
        <v>182</v>
      </c>
      <c r="I88" s="163" t="s">
        <v>162</v>
      </c>
      <c r="J88" s="201">
        <v>6</v>
      </c>
      <c r="K88" s="166" t="s">
        <v>57</v>
      </c>
    </row>
    <row r="89" spans="1:11" ht="22.5" customHeight="1" x14ac:dyDescent="0.25">
      <c r="C89" s="196"/>
      <c r="D89" s="200" t="str">
        <f t="shared" ref="D89:E91" si="18">D88</f>
        <v>Tue</v>
      </c>
      <c r="E89" s="161">
        <f t="shared" si="18"/>
        <v>44460</v>
      </c>
      <c r="F89" s="162"/>
      <c r="G89" s="163"/>
      <c r="H89" s="164"/>
      <c r="I89" s="163"/>
      <c r="J89" s="201"/>
      <c r="K89" s="166"/>
    </row>
    <row r="90" spans="1:11" ht="22.5" customHeight="1" x14ac:dyDescent="0.25">
      <c r="C90" s="196"/>
      <c r="D90" s="200" t="str">
        <f t="shared" si="18"/>
        <v>Tue</v>
      </c>
      <c r="E90" s="161">
        <f t="shared" si="18"/>
        <v>44460</v>
      </c>
      <c r="F90" s="162"/>
      <c r="G90" s="163"/>
      <c r="H90" s="164"/>
      <c r="I90" s="163"/>
      <c r="J90" s="201"/>
      <c r="K90" s="166"/>
    </row>
    <row r="91" spans="1:11" ht="22.5" customHeight="1" x14ac:dyDescent="0.25">
      <c r="C91" s="196"/>
      <c r="D91" s="200" t="str">
        <f t="shared" si="18"/>
        <v>Tue</v>
      </c>
      <c r="E91" s="161">
        <f t="shared" si="18"/>
        <v>44460</v>
      </c>
      <c r="F91" s="162"/>
      <c r="G91" s="163"/>
      <c r="H91" s="164"/>
      <c r="I91" s="163"/>
      <c r="J91" s="201"/>
      <c r="K91" s="166"/>
    </row>
    <row r="92" spans="1:11" ht="22.5" customHeight="1" x14ac:dyDescent="0.25">
      <c r="A92" s="130">
        <f t="shared" si="0"/>
        <v>1</v>
      </c>
      <c r="B92" s="130">
        <f t="shared" si="1"/>
        <v>3</v>
      </c>
      <c r="C92" s="196"/>
      <c r="D92" s="197" t="str">
        <f t="shared" si="5"/>
        <v>Wed</v>
      </c>
      <c r="E92" s="242">
        <f>+E87+1</f>
        <v>44461</v>
      </c>
      <c r="F92" s="236" t="s">
        <v>193</v>
      </c>
      <c r="G92" s="66">
        <v>9003</v>
      </c>
      <c r="H92" s="240" t="s">
        <v>194</v>
      </c>
      <c r="I92" s="237" t="s">
        <v>162</v>
      </c>
      <c r="J92" s="248">
        <v>2</v>
      </c>
      <c r="K92" s="249" t="s">
        <v>57</v>
      </c>
    </row>
    <row r="93" spans="1:11" ht="22.5" customHeight="1" x14ac:dyDescent="0.25">
      <c r="C93" s="196"/>
      <c r="D93" s="197" t="str">
        <f>D92</f>
        <v>Wed</v>
      </c>
      <c r="E93" s="242">
        <f>E92</f>
        <v>44461</v>
      </c>
      <c r="F93" s="237" t="s">
        <v>184</v>
      </c>
      <c r="G93" s="237" t="s">
        <v>184</v>
      </c>
      <c r="H93" s="240" t="s">
        <v>182</v>
      </c>
      <c r="I93" s="237" t="s">
        <v>162</v>
      </c>
      <c r="J93" s="248">
        <v>6</v>
      </c>
      <c r="K93" s="249" t="s">
        <v>57</v>
      </c>
    </row>
    <row r="94" spans="1:11" ht="22.5" customHeight="1" x14ac:dyDescent="0.25">
      <c r="C94" s="196"/>
      <c r="D94" s="197" t="str">
        <f t="shared" ref="D94:E97" si="19">D93</f>
        <v>Wed</v>
      </c>
      <c r="E94" s="242">
        <f t="shared" si="19"/>
        <v>44461</v>
      </c>
      <c r="F94" s="236"/>
      <c r="G94" s="237"/>
      <c r="H94" s="240"/>
      <c r="I94" s="237"/>
      <c r="J94" s="248"/>
      <c r="K94" s="249"/>
    </row>
    <row r="95" spans="1:11" ht="22.5" customHeight="1" x14ac:dyDescent="0.25">
      <c r="C95" s="196"/>
      <c r="D95" s="197" t="str">
        <f t="shared" si="19"/>
        <v>Wed</v>
      </c>
      <c r="E95" s="242">
        <f t="shared" si="19"/>
        <v>44461</v>
      </c>
      <c r="F95" s="236"/>
      <c r="G95" s="237"/>
      <c r="H95" s="240"/>
      <c r="I95" s="237"/>
      <c r="J95" s="248"/>
      <c r="K95" s="249"/>
    </row>
    <row r="96" spans="1:11" ht="22.5" customHeight="1" x14ac:dyDescent="0.25">
      <c r="C96" s="196"/>
      <c r="D96" s="197" t="str">
        <f t="shared" si="19"/>
        <v>Wed</v>
      </c>
      <c r="E96" s="242">
        <f t="shared" si="19"/>
        <v>44461</v>
      </c>
      <c r="F96" s="236"/>
      <c r="G96" s="237"/>
      <c r="H96" s="240"/>
      <c r="I96" s="237"/>
      <c r="J96" s="248"/>
      <c r="K96" s="249"/>
    </row>
    <row r="97" spans="1:11" ht="22.5" customHeight="1" x14ac:dyDescent="0.25">
      <c r="C97" s="196"/>
      <c r="D97" s="197" t="str">
        <f t="shared" si="19"/>
        <v>Wed</v>
      </c>
      <c r="E97" s="242">
        <f t="shared" si="19"/>
        <v>44461</v>
      </c>
      <c r="F97" s="236"/>
      <c r="G97" s="237"/>
      <c r="H97" s="240"/>
      <c r="I97" s="237"/>
      <c r="J97" s="248"/>
      <c r="K97" s="249"/>
    </row>
    <row r="98" spans="1:11" ht="22.5" customHeight="1" x14ac:dyDescent="0.25">
      <c r="A98" s="130">
        <f t="shared" si="0"/>
        <v>1</v>
      </c>
      <c r="B98" s="130">
        <f t="shared" si="1"/>
        <v>4</v>
      </c>
      <c r="C98" s="196"/>
      <c r="D98" s="200" t="str">
        <f>IF(B98=1,"Mo",IF(B98=2,"Tue",IF(B98=3,"Wed",IF(B98=4,"Thu",IF(B98=5,"Fri",IF(B98=6,"Sat",IF(B98=7,"Sun","")))))))</f>
        <v>Thu</v>
      </c>
      <c r="E98" s="161">
        <f>+E92+1</f>
        <v>44462</v>
      </c>
      <c r="F98" s="162" t="s">
        <v>168</v>
      </c>
      <c r="G98" s="163">
        <v>9004</v>
      </c>
      <c r="H98" s="164" t="s">
        <v>180</v>
      </c>
      <c r="I98" s="163" t="s">
        <v>162</v>
      </c>
      <c r="J98" s="201">
        <v>1</v>
      </c>
      <c r="K98" s="166" t="s">
        <v>57</v>
      </c>
    </row>
    <row r="99" spans="1:11" ht="22.5" customHeight="1" x14ac:dyDescent="0.25">
      <c r="C99" s="196"/>
      <c r="D99" s="200" t="str">
        <f>D98</f>
        <v>Thu</v>
      </c>
      <c r="E99" s="161">
        <f>E98</f>
        <v>44462</v>
      </c>
      <c r="F99" s="162" t="s">
        <v>193</v>
      </c>
      <c r="G99" s="47">
        <v>9003</v>
      </c>
      <c r="H99" s="164" t="s">
        <v>181</v>
      </c>
      <c r="I99" s="163" t="s">
        <v>162</v>
      </c>
      <c r="J99" s="201">
        <v>2</v>
      </c>
      <c r="K99" s="166" t="s">
        <v>57</v>
      </c>
    </row>
    <row r="100" spans="1:11" ht="22.5" customHeight="1" x14ac:dyDescent="0.25">
      <c r="C100" s="196"/>
      <c r="D100" s="200" t="str">
        <f t="shared" ref="D100:E102" si="20">D99</f>
        <v>Thu</v>
      </c>
      <c r="E100" s="161">
        <f t="shared" si="20"/>
        <v>44462</v>
      </c>
      <c r="F100" s="163" t="s">
        <v>184</v>
      </c>
      <c r="G100" s="163" t="s">
        <v>184</v>
      </c>
      <c r="H100" s="164" t="s">
        <v>182</v>
      </c>
      <c r="I100" s="163" t="s">
        <v>162</v>
      </c>
      <c r="J100" s="201">
        <v>5</v>
      </c>
      <c r="K100" s="166" t="s">
        <v>57</v>
      </c>
    </row>
    <row r="101" spans="1:11" ht="22.5" customHeight="1" x14ac:dyDescent="0.25">
      <c r="C101" s="196"/>
      <c r="D101" s="200" t="str">
        <f t="shared" si="20"/>
        <v>Thu</v>
      </c>
      <c r="E101" s="161">
        <f t="shared" si="20"/>
        <v>44462</v>
      </c>
      <c r="F101" s="162"/>
      <c r="G101" s="163"/>
      <c r="H101" s="164"/>
      <c r="I101" s="163"/>
      <c r="J101" s="201"/>
      <c r="K101" s="166"/>
    </row>
    <row r="102" spans="1:11" ht="22.5" customHeight="1" x14ac:dyDescent="0.25">
      <c r="C102" s="196"/>
      <c r="D102" s="200" t="str">
        <f t="shared" si="20"/>
        <v>Thu</v>
      </c>
      <c r="E102" s="161">
        <f t="shared" si="20"/>
        <v>44462</v>
      </c>
      <c r="F102" s="162"/>
      <c r="G102" s="163"/>
      <c r="H102" s="164"/>
      <c r="I102" s="163"/>
      <c r="J102" s="201"/>
      <c r="K102" s="166"/>
    </row>
    <row r="103" spans="1:11" ht="22.5" customHeight="1" x14ac:dyDescent="0.25">
      <c r="A103" s="130">
        <f t="shared" si="0"/>
        <v>1</v>
      </c>
      <c r="B103" s="130">
        <f t="shared" si="1"/>
        <v>5</v>
      </c>
      <c r="C103" s="196"/>
      <c r="D103" s="197" t="str">
        <f t="shared" si="5"/>
        <v>Fri</v>
      </c>
      <c r="E103" s="242">
        <f>+E98+1</f>
        <v>44463</v>
      </c>
      <c r="F103" s="236" t="s">
        <v>168</v>
      </c>
      <c r="G103" s="237">
        <v>9004</v>
      </c>
      <c r="H103" s="240" t="s">
        <v>183</v>
      </c>
      <c r="I103" s="237" t="s">
        <v>162</v>
      </c>
      <c r="J103" s="248">
        <v>2</v>
      </c>
      <c r="K103" s="249" t="s">
        <v>57</v>
      </c>
    </row>
    <row r="104" spans="1:11" ht="22.5" customHeight="1" x14ac:dyDescent="0.25">
      <c r="C104" s="196"/>
      <c r="D104" s="197" t="str">
        <f>D103</f>
        <v>Fri</v>
      </c>
      <c r="E104" s="242">
        <f>E103</f>
        <v>44463</v>
      </c>
      <c r="F104" s="237" t="s">
        <v>184</v>
      </c>
      <c r="G104" s="237" t="s">
        <v>184</v>
      </c>
      <c r="H104" s="240" t="s">
        <v>182</v>
      </c>
      <c r="I104" s="237" t="s">
        <v>162</v>
      </c>
      <c r="J104" s="248">
        <v>6</v>
      </c>
      <c r="K104" s="249" t="s">
        <v>57</v>
      </c>
    </row>
    <row r="105" spans="1:11" ht="22.5" customHeight="1" x14ac:dyDescent="0.25">
      <c r="C105" s="196"/>
      <c r="D105" s="197" t="str">
        <f t="shared" ref="D105:E107" si="21">D104</f>
        <v>Fri</v>
      </c>
      <c r="E105" s="242">
        <f t="shared" si="21"/>
        <v>44463</v>
      </c>
      <c r="F105" s="236"/>
      <c r="G105" s="237"/>
      <c r="H105" s="240"/>
      <c r="I105" s="237"/>
      <c r="J105" s="248"/>
      <c r="K105" s="249"/>
    </row>
    <row r="106" spans="1:11" ht="22.5" customHeight="1" x14ac:dyDescent="0.25">
      <c r="C106" s="196"/>
      <c r="D106" s="197" t="str">
        <f t="shared" si="21"/>
        <v>Fri</v>
      </c>
      <c r="E106" s="242">
        <f t="shared" si="21"/>
        <v>44463</v>
      </c>
      <c r="F106" s="236"/>
      <c r="G106" s="237"/>
      <c r="H106" s="240"/>
      <c r="I106" s="237"/>
      <c r="J106" s="248"/>
      <c r="K106" s="249"/>
    </row>
    <row r="107" spans="1:11" ht="22.5" customHeight="1" x14ac:dyDescent="0.25">
      <c r="C107" s="196"/>
      <c r="D107" s="197" t="str">
        <f t="shared" si="21"/>
        <v>Fri</v>
      </c>
      <c r="E107" s="242">
        <f t="shared" si="21"/>
        <v>44463</v>
      </c>
      <c r="F107" s="236"/>
      <c r="G107" s="237"/>
      <c r="H107" s="240"/>
      <c r="I107" s="237"/>
      <c r="J107" s="248"/>
      <c r="K107" s="249"/>
    </row>
    <row r="108" spans="1:11" ht="22.5" customHeight="1" x14ac:dyDescent="0.25">
      <c r="A108" s="130" t="str">
        <f t="shared" si="0"/>
        <v/>
      </c>
      <c r="B108" s="130">
        <f t="shared" si="1"/>
        <v>6</v>
      </c>
      <c r="C108" s="196"/>
      <c r="D108" s="200" t="str">
        <f t="shared" si="5"/>
        <v>Sat</v>
      </c>
      <c r="E108" s="161">
        <f t="shared" ref="E108" si="22">+E103+1</f>
        <v>44464</v>
      </c>
      <c r="F108" s="162"/>
      <c r="G108" s="163"/>
      <c r="H108" s="164"/>
      <c r="I108" s="163"/>
      <c r="J108" s="201"/>
      <c r="K108" s="166"/>
    </row>
    <row r="109" spans="1:11" s="202" customFormat="1" ht="22.5" customHeight="1" x14ac:dyDescent="0.25">
      <c r="A109" s="202" t="str">
        <f t="shared" si="0"/>
        <v/>
      </c>
      <c r="B109" s="202">
        <f t="shared" si="1"/>
        <v>7</v>
      </c>
      <c r="C109" s="203"/>
      <c r="D109" s="200" t="str">
        <f t="shared" si="5"/>
        <v>Sun</v>
      </c>
      <c r="E109" s="161">
        <f>+E108+1</f>
        <v>44465</v>
      </c>
      <c r="F109" s="162"/>
      <c r="G109" s="163"/>
      <c r="H109" s="164"/>
      <c r="I109" s="163"/>
      <c r="J109" s="201"/>
      <c r="K109" s="166"/>
    </row>
    <row r="110" spans="1:11" ht="22.5" customHeight="1" x14ac:dyDescent="0.25">
      <c r="A110" s="130">
        <f t="shared" si="0"/>
        <v>1</v>
      </c>
      <c r="B110" s="130">
        <f t="shared" si="1"/>
        <v>1</v>
      </c>
      <c r="C110" s="196"/>
      <c r="D110" s="197" t="str">
        <f t="shared" si="5"/>
        <v>Mo</v>
      </c>
      <c r="E110" s="152">
        <f>+E109+1</f>
        <v>44466</v>
      </c>
      <c r="F110" s="153"/>
      <c r="G110" s="154">
        <v>9013</v>
      </c>
      <c r="H110" s="170" t="s">
        <v>19</v>
      </c>
      <c r="I110" s="154"/>
      <c r="J110" s="198"/>
      <c r="K110" s="157"/>
    </row>
    <row r="111" spans="1:11" ht="22.5" customHeight="1" x14ac:dyDescent="0.25">
      <c r="C111" s="196"/>
      <c r="D111" s="197" t="str">
        <f>D110</f>
        <v>Mo</v>
      </c>
      <c r="E111" s="152">
        <f>E110</f>
        <v>44466</v>
      </c>
      <c r="F111" s="153"/>
      <c r="G111" s="154"/>
      <c r="H111" s="170"/>
      <c r="I111" s="154"/>
      <c r="J111" s="198"/>
      <c r="K111" s="157"/>
    </row>
    <row r="112" spans="1:11" ht="22.5" customHeight="1" x14ac:dyDescent="0.25">
      <c r="C112" s="196"/>
      <c r="D112" s="197" t="str">
        <f t="shared" ref="D112:E114" si="23">D111</f>
        <v>Mo</v>
      </c>
      <c r="E112" s="152">
        <f t="shared" si="23"/>
        <v>44466</v>
      </c>
      <c r="F112" s="153"/>
      <c r="G112" s="154"/>
      <c r="H112" s="170"/>
      <c r="I112" s="154"/>
      <c r="J112" s="198"/>
      <c r="K112" s="157"/>
    </row>
    <row r="113" spans="1:11" ht="22.5" customHeight="1" x14ac:dyDescent="0.25">
      <c r="C113" s="196"/>
      <c r="D113" s="197" t="str">
        <f t="shared" si="23"/>
        <v>Mo</v>
      </c>
      <c r="E113" s="152">
        <f t="shared" si="23"/>
        <v>44466</v>
      </c>
      <c r="F113" s="153"/>
      <c r="G113" s="154"/>
      <c r="H113" s="170"/>
      <c r="I113" s="154"/>
      <c r="J113" s="198"/>
      <c r="K113" s="157"/>
    </row>
    <row r="114" spans="1:11" ht="22.5" customHeight="1" x14ac:dyDescent="0.25">
      <c r="C114" s="196"/>
      <c r="D114" s="197" t="str">
        <f t="shared" si="23"/>
        <v>Mo</v>
      </c>
      <c r="E114" s="152">
        <f t="shared" si="23"/>
        <v>44466</v>
      </c>
      <c r="F114" s="153"/>
      <c r="G114" s="154"/>
      <c r="H114" s="170"/>
      <c r="I114" s="154"/>
      <c r="J114" s="198"/>
      <c r="K114" s="157"/>
    </row>
    <row r="115" spans="1:11" ht="22.5" customHeight="1" x14ac:dyDescent="0.25">
      <c r="A115" s="130">
        <f t="shared" si="0"/>
        <v>1</v>
      </c>
      <c r="B115" s="130">
        <f t="shared" si="1"/>
        <v>2</v>
      </c>
      <c r="C115" s="196"/>
      <c r="D115" s="200" t="str">
        <f t="shared" si="5"/>
        <v>Tue</v>
      </c>
      <c r="E115" s="161">
        <f>+E110+1</f>
        <v>44467</v>
      </c>
      <c r="F115" s="163" t="s">
        <v>184</v>
      </c>
      <c r="G115" s="163" t="s">
        <v>184</v>
      </c>
      <c r="H115" s="164" t="s">
        <v>182</v>
      </c>
      <c r="I115" s="163" t="s">
        <v>162</v>
      </c>
      <c r="J115" s="201">
        <v>8</v>
      </c>
      <c r="K115" s="166" t="s">
        <v>57</v>
      </c>
    </row>
    <row r="116" spans="1:11" ht="22.5" customHeight="1" x14ac:dyDescent="0.25">
      <c r="C116" s="196"/>
      <c r="D116" s="200" t="str">
        <f>D115</f>
        <v>Tue</v>
      </c>
      <c r="E116" s="161">
        <f>E115</f>
        <v>44467</v>
      </c>
      <c r="F116" s="162"/>
      <c r="G116" s="163"/>
      <c r="H116" s="256"/>
      <c r="I116" s="163"/>
      <c r="J116" s="201"/>
      <c r="K116" s="166"/>
    </row>
    <row r="117" spans="1:11" ht="22.5" customHeight="1" x14ac:dyDescent="0.25">
      <c r="C117" s="196"/>
      <c r="D117" s="200" t="str">
        <f t="shared" ref="D117:E119" si="24">D116</f>
        <v>Tue</v>
      </c>
      <c r="E117" s="161">
        <f t="shared" si="24"/>
        <v>44467</v>
      </c>
      <c r="F117" s="162"/>
      <c r="G117" s="163"/>
      <c r="H117" s="256"/>
      <c r="I117" s="163"/>
      <c r="J117" s="201"/>
      <c r="K117" s="166"/>
    </row>
    <row r="118" spans="1:11" ht="22.5" customHeight="1" x14ac:dyDescent="0.25">
      <c r="C118" s="196"/>
      <c r="D118" s="200" t="str">
        <f t="shared" si="24"/>
        <v>Tue</v>
      </c>
      <c r="E118" s="161">
        <f t="shared" si="24"/>
        <v>44467</v>
      </c>
      <c r="F118" s="162"/>
      <c r="G118" s="163"/>
      <c r="H118" s="256"/>
      <c r="I118" s="163"/>
      <c r="J118" s="201"/>
      <c r="K118" s="166"/>
    </row>
    <row r="119" spans="1:11" ht="22.5" customHeight="1" x14ac:dyDescent="0.25">
      <c r="C119" s="196"/>
      <c r="D119" s="200" t="str">
        <f t="shared" si="24"/>
        <v>Tue</v>
      </c>
      <c r="E119" s="161">
        <f t="shared" si="24"/>
        <v>44467</v>
      </c>
      <c r="F119" s="162"/>
      <c r="G119" s="163"/>
      <c r="H119" s="256"/>
      <c r="I119" s="163"/>
      <c r="J119" s="201"/>
      <c r="K119" s="166"/>
    </row>
    <row r="120" spans="1:11" ht="22.5" customHeight="1" x14ac:dyDescent="0.25">
      <c r="A120" s="130">
        <f t="shared" si="0"/>
        <v>1</v>
      </c>
      <c r="B120" s="130">
        <f>WEEKDAY(E115+1,2)</f>
        <v>3</v>
      </c>
      <c r="C120" s="196"/>
      <c r="D120" s="197" t="str">
        <f>IF(B120=1,"Mo",IF(B120=2,"Tue",IF(B120=3,"Wed",IF(B120=4,"Thu",IF(B120=5,"Fri",IF(B120=6,"Sat",IF(B120=7,"Sun","")))))))</f>
        <v>Wed</v>
      </c>
      <c r="E120" s="242">
        <f>IF(MONTH(E115+1)&gt;MONTH(E115),"",E115+1)</f>
        <v>44468</v>
      </c>
      <c r="F120" s="237" t="s">
        <v>184</v>
      </c>
      <c r="G120" s="237" t="s">
        <v>184</v>
      </c>
      <c r="H120" s="240" t="s">
        <v>182</v>
      </c>
      <c r="I120" s="237" t="s">
        <v>162</v>
      </c>
      <c r="J120" s="248">
        <v>8</v>
      </c>
      <c r="K120" s="249" t="s">
        <v>57</v>
      </c>
    </row>
    <row r="121" spans="1:11" ht="22.5" customHeight="1" x14ac:dyDescent="0.25">
      <c r="C121" s="196"/>
      <c r="D121" s="197" t="str">
        <f>D120</f>
        <v>Wed</v>
      </c>
      <c r="E121" s="242">
        <f>E120</f>
        <v>44468</v>
      </c>
      <c r="F121" s="236"/>
      <c r="G121" s="237"/>
      <c r="H121" s="240"/>
      <c r="I121" s="237"/>
      <c r="J121" s="248"/>
      <c r="K121" s="249"/>
    </row>
    <row r="122" spans="1:11" ht="22.5" customHeight="1" x14ac:dyDescent="0.25">
      <c r="C122" s="196"/>
      <c r="D122" s="197" t="str">
        <f t="shared" ref="D122:E124" si="25">D121</f>
        <v>Wed</v>
      </c>
      <c r="E122" s="242">
        <f t="shared" si="25"/>
        <v>44468</v>
      </c>
      <c r="F122" s="236"/>
      <c r="G122" s="237"/>
      <c r="H122" s="240"/>
      <c r="I122" s="237"/>
      <c r="J122" s="248"/>
      <c r="K122" s="249"/>
    </row>
    <row r="123" spans="1:11" ht="22.5" customHeight="1" x14ac:dyDescent="0.25">
      <c r="C123" s="196"/>
      <c r="D123" s="197" t="str">
        <f t="shared" si="25"/>
        <v>Wed</v>
      </c>
      <c r="E123" s="242">
        <f t="shared" si="25"/>
        <v>44468</v>
      </c>
      <c r="F123" s="236"/>
      <c r="G123" s="237"/>
      <c r="H123" s="240"/>
      <c r="I123" s="237"/>
      <c r="J123" s="248"/>
      <c r="K123" s="249"/>
    </row>
    <row r="124" spans="1:11" ht="22.5" customHeight="1" x14ac:dyDescent="0.25">
      <c r="C124" s="196"/>
      <c r="D124" s="197" t="str">
        <f t="shared" si="25"/>
        <v>Wed</v>
      </c>
      <c r="E124" s="152">
        <f t="shared" si="25"/>
        <v>44468</v>
      </c>
      <c r="F124" s="153"/>
      <c r="G124" s="154"/>
      <c r="H124" s="170"/>
      <c r="I124" s="154"/>
      <c r="J124" s="198"/>
      <c r="K124" s="157"/>
    </row>
    <row r="125" spans="1:11" ht="22.5" customHeight="1" x14ac:dyDescent="0.25">
      <c r="A125" s="130">
        <f t="shared" si="0"/>
        <v>1</v>
      </c>
      <c r="B125" s="130">
        <v>3</v>
      </c>
      <c r="C125" s="196"/>
      <c r="D125" s="200" t="str">
        <f>IF(B98=1,"Mo",IF(B98=2,"Tue",IF(B98=3,"Wed",IF(B98=4,"Thu",IF(B98=5,"Fri",IF(B98=6,"Sat",IF(B98=7,"Sun","")))))))</f>
        <v>Thu</v>
      </c>
      <c r="E125" s="161">
        <f>IF(MONTH(E120+1)&gt;MONTH(E120),"",E120+1)</f>
        <v>44469</v>
      </c>
      <c r="F125" s="163" t="s">
        <v>184</v>
      </c>
      <c r="G125" s="163" t="s">
        <v>184</v>
      </c>
      <c r="H125" s="164" t="s">
        <v>182</v>
      </c>
      <c r="I125" s="163" t="s">
        <v>162</v>
      </c>
      <c r="J125" s="201">
        <v>8</v>
      </c>
      <c r="K125" s="166" t="s">
        <v>57</v>
      </c>
    </row>
    <row r="126" spans="1:11" ht="22.5" customHeight="1" x14ac:dyDescent="0.25">
      <c r="C126" s="196"/>
      <c r="D126" s="211" t="str">
        <f>D125</f>
        <v>Thu</v>
      </c>
      <c r="E126" s="212">
        <f>E125</f>
        <v>44469</v>
      </c>
      <c r="F126" s="213"/>
      <c r="G126" s="214"/>
      <c r="H126" s="246"/>
      <c r="I126" s="214"/>
      <c r="J126" s="216"/>
      <c r="K126" s="166"/>
    </row>
    <row r="127" spans="1:11" ht="22.5" customHeight="1" x14ac:dyDescent="0.25">
      <c r="C127" s="196"/>
      <c r="D127" s="211" t="str">
        <f t="shared" ref="D127:E129" si="26">D126</f>
        <v>Thu</v>
      </c>
      <c r="E127" s="212">
        <f t="shared" si="26"/>
        <v>44469</v>
      </c>
      <c r="F127" s="213"/>
      <c r="G127" s="214"/>
      <c r="H127" s="246"/>
      <c r="I127" s="214"/>
      <c r="J127" s="216"/>
      <c r="K127" s="166"/>
    </row>
    <row r="128" spans="1:11" ht="21.75" customHeight="1" x14ac:dyDescent="0.25">
      <c r="C128" s="196"/>
      <c r="D128" s="211" t="str">
        <f t="shared" si="26"/>
        <v>Thu</v>
      </c>
      <c r="E128" s="212">
        <f t="shared" si="26"/>
        <v>44469</v>
      </c>
      <c r="F128" s="213"/>
      <c r="G128" s="214"/>
      <c r="H128" s="246"/>
      <c r="I128" s="214"/>
      <c r="J128" s="216"/>
      <c r="K128" s="166"/>
    </row>
    <row r="129" spans="3:11" ht="21.75" customHeight="1" thickBot="1" x14ac:dyDescent="0.3">
      <c r="C129" s="217"/>
      <c r="D129" s="218" t="str">
        <f t="shared" si="26"/>
        <v>Thu</v>
      </c>
      <c r="E129" s="219">
        <f t="shared" si="26"/>
        <v>44469</v>
      </c>
      <c r="F129" s="220"/>
      <c r="G129" s="221"/>
      <c r="H129" s="257"/>
      <c r="I129" s="221"/>
      <c r="J129" s="223"/>
      <c r="K129" s="224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687" priority="163" stopIfTrue="1">
      <formula>IF($A11=1,B11,)</formula>
    </cfRule>
    <cfRule type="expression" dxfId="686" priority="164" stopIfTrue="1">
      <formula>IF($A11="",B11,)</formula>
    </cfRule>
  </conditionalFormatting>
  <conditionalFormatting sqref="E11:E15">
    <cfRule type="expression" dxfId="685" priority="165" stopIfTrue="1">
      <formula>IF($A11="",B11,"")</formula>
    </cfRule>
  </conditionalFormatting>
  <conditionalFormatting sqref="E16:E124">
    <cfRule type="expression" dxfId="684" priority="166" stopIfTrue="1">
      <formula>IF($A16&lt;&gt;1,B16,"")</formula>
    </cfRule>
  </conditionalFormatting>
  <conditionalFormatting sqref="D11:D124">
    <cfRule type="expression" dxfId="683" priority="167" stopIfTrue="1">
      <formula>IF($A11="",B11,)</formula>
    </cfRule>
  </conditionalFormatting>
  <conditionalFormatting sqref="G13:G15 G26:G28 G85:G86 G18:G20 G30:G32 G34:G37 G40:G42 G45:G47 G49:G54 G57:G59 G62:G64 G67:G69 G72:G74 G77:G80 G89:G91 G94:G97 G101:G102 G104:G119">
    <cfRule type="expression" dxfId="682" priority="168" stopIfTrue="1">
      <formula>#REF!="Freelancer"</formula>
    </cfRule>
    <cfRule type="expression" dxfId="681" priority="169" stopIfTrue="1">
      <formula>#REF!="DTC Int. Staff"</formula>
    </cfRule>
  </conditionalFormatting>
  <conditionalFormatting sqref="G115:G119 G89:G91 G26 G34:G37 G62:G64 G40:G42 G45:G47 G49:G53 G67:G69 G72:G74 G77:G80 G94:G97 G101:G102 G104:G108">
    <cfRule type="expression" dxfId="680" priority="161" stopIfTrue="1">
      <formula>$F$5="Freelancer"</formula>
    </cfRule>
    <cfRule type="expression" dxfId="679" priority="162" stopIfTrue="1">
      <formula>$F$5="DTC Int. Staff"</formula>
    </cfRule>
  </conditionalFormatting>
  <conditionalFormatting sqref="G18:G20">
    <cfRule type="expression" dxfId="678" priority="159" stopIfTrue="1">
      <formula>#REF!="Freelancer"</formula>
    </cfRule>
    <cfRule type="expression" dxfId="677" priority="160" stopIfTrue="1">
      <formula>#REF!="DTC Int. Staff"</formula>
    </cfRule>
  </conditionalFormatting>
  <conditionalFormatting sqref="G18:G20">
    <cfRule type="expression" dxfId="676" priority="157" stopIfTrue="1">
      <formula>$F$5="Freelancer"</formula>
    </cfRule>
    <cfRule type="expression" dxfId="675" priority="158" stopIfTrue="1">
      <formula>$F$5="DTC Int. Staff"</formula>
    </cfRule>
  </conditionalFormatting>
  <conditionalFormatting sqref="G23:G25">
    <cfRule type="expression" dxfId="674" priority="155" stopIfTrue="1">
      <formula>#REF!="Freelancer"</formula>
    </cfRule>
    <cfRule type="expression" dxfId="673" priority="156" stopIfTrue="1">
      <formula>#REF!="DTC Int. Staff"</formula>
    </cfRule>
  </conditionalFormatting>
  <conditionalFormatting sqref="G23:G25">
    <cfRule type="expression" dxfId="672" priority="153" stopIfTrue="1">
      <formula>$F$5="Freelancer"</formula>
    </cfRule>
    <cfRule type="expression" dxfId="671" priority="154" stopIfTrue="1">
      <formula>$F$5="DTC Int. Staff"</formula>
    </cfRule>
  </conditionalFormatting>
  <conditionalFormatting sqref="C125:C129">
    <cfRule type="expression" dxfId="670" priority="150" stopIfTrue="1">
      <formula>IF($A125=1,B125,)</formula>
    </cfRule>
    <cfRule type="expression" dxfId="669" priority="151" stopIfTrue="1">
      <formula>IF($A125="",B125,)</formula>
    </cfRule>
  </conditionalFormatting>
  <conditionalFormatting sqref="D125:D129">
    <cfRule type="expression" dxfId="668" priority="152" stopIfTrue="1">
      <formula>IF($A125="",B125,)</formula>
    </cfRule>
  </conditionalFormatting>
  <conditionalFormatting sqref="E125:E129">
    <cfRule type="expression" dxfId="667" priority="149" stopIfTrue="1">
      <formula>IF($A125&lt;&gt;1,B125,"")</formula>
    </cfRule>
  </conditionalFormatting>
  <conditionalFormatting sqref="G57:G59">
    <cfRule type="expression" dxfId="666" priority="147" stopIfTrue="1">
      <formula>$F$5="Freelancer"</formula>
    </cfRule>
    <cfRule type="expression" dxfId="665" priority="148" stopIfTrue="1">
      <formula>$F$5="DTC Int. Staff"</formula>
    </cfRule>
  </conditionalFormatting>
  <conditionalFormatting sqref="G81">
    <cfRule type="expression" dxfId="664" priority="145" stopIfTrue="1">
      <formula>#REF!="Freelancer"</formula>
    </cfRule>
    <cfRule type="expression" dxfId="663" priority="146" stopIfTrue="1">
      <formula>#REF!="DTC Int. Staff"</formula>
    </cfRule>
  </conditionalFormatting>
  <conditionalFormatting sqref="G81">
    <cfRule type="expression" dxfId="662" priority="143" stopIfTrue="1">
      <formula>$F$5="Freelancer"</formula>
    </cfRule>
    <cfRule type="expression" dxfId="661" priority="144" stopIfTrue="1">
      <formula>$F$5="DTC Int. Staff"</formula>
    </cfRule>
  </conditionalFormatting>
  <conditionalFormatting sqref="G29">
    <cfRule type="expression" dxfId="660" priority="135" stopIfTrue="1">
      <formula>#REF!="Freelancer"</formula>
    </cfRule>
    <cfRule type="expression" dxfId="659" priority="136" stopIfTrue="1">
      <formula>#REF!="DTC Int. Staff"</formula>
    </cfRule>
  </conditionalFormatting>
  <conditionalFormatting sqref="G22">
    <cfRule type="expression" dxfId="658" priority="133" stopIfTrue="1">
      <formula>#REF!="Freelancer"</formula>
    </cfRule>
    <cfRule type="expression" dxfId="657" priority="134" stopIfTrue="1">
      <formula>#REF!="DTC Int. Staff"</formula>
    </cfRule>
  </conditionalFormatting>
  <conditionalFormatting sqref="G33">
    <cfRule type="expression" dxfId="656" priority="131" stopIfTrue="1">
      <formula>#REF!="Freelancer"</formula>
    </cfRule>
    <cfRule type="expression" dxfId="655" priority="132" stopIfTrue="1">
      <formula>#REF!="DTC Int. Staff"</formula>
    </cfRule>
  </conditionalFormatting>
  <conditionalFormatting sqref="G120">
    <cfRule type="expression" dxfId="654" priority="129" stopIfTrue="1">
      <formula>#REF!="Freelancer"</formula>
    </cfRule>
    <cfRule type="expression" dxfId="653" priority="130" stopIfTrue="1">
      <formula>#REF!="DTC Int. Staff"</formula>
    </cfRule>
  </conditionalFormatting>
  <conditionalFormatting sqref="G120">
    <cfRule type="expression" dxfId="652" priority="127" stopIfTrue="1">
      <formula>$F$5="Freelancer"</formula>
    </cfRule>
    <cfRule type="expression" dxfId="651" priority="128" stopIfTrue="1">
      <formula>$F$5="DTC Int. Staff"</formula>
    </cfRule>
  </conditionalFormatting>
  <conditionalFormatting sqref="G125">
    <cfRule type="expression" dxfId="650" priority="125" stopIfTrue="1">
      <formula>#REF!="Freelancer"</formula>
    </cfRule>
    <cfRule type="expression" dxfId="649" priority="126" stopIfTrue="1">
      <formula>#REF!="DTC Int. Staff"</formula>
    </cfRule>
  </conditionalFormatting>
  <conditionalFormatting sqref="G125">
    <cfRule type="expression" dxfId="648" priority="123" stopIfTrue="1">
      <formula>$F$5="Freelancer"</formula>
    </cfRule>
    <cfRule type="expression" dxfId="647" priority="124" stopIfTrue="1">
      <formula>$F$5="DTC Int. Staff"</formula>
    </cfRule>
  </conditionalFormatting>
  <conditionalFormatting sqref="G38">
    <cfRule type="expression" dxfId="646" priority="121" stopIfTrue="1">
      <formula>#REF!="Freelancer"</formula>
    </cfRule>
    <cfRule type="expression" dxfId="645" priority="122" stopIfTrue="1">
      <formula>#REF!="DTC Int. Staff"</formula>
    </cfRule>
  </conditionalFormatting>
  <conditionalFormatting sqref="G39">
    <cfRule type="expression" dxfId="644" priority="119" stopIfTrue="1">
      <formula>#REF!="Freelancer"</formula>
    </cfRule>
    <cfRule type="expression" dxfId="643" priority="120" stopIfTrue="1">
      <formula>#REF!="DTC Int. Staff"</formula>
    </cfRule>
  </conditionalFormatting>
  <conditionalFormatting sqref="G43">
    <cfRule type="expression" dxfId="642" priority="117" stopIfTrue="1">
      <formula>#REF!="Freelancer"</formula>
    </cfRule>
    <cfRule type="expression" dxfId="641" priority="118" stopIfTrue="1">
      <formula>#REF!="DTC Int. Staff"</formula>
    </cfRule>
  </conditionalFormatting>
  <conditionalFormatting sqref="G44">
    <cfRule type="expression" dxfId="640" priority="115" stopIfTrue="1">
      <formula>#REF!="Freelancer"</formula>
    </cfRule>
    <cfRule type="expression" dxfId="639" priority="116" stopIfTrue="1">
      <formula>#REF!="DTC Int. Staff"</formula>
    </cfRule>
  </conditionalFormatting>
  <conditionalFormatting sqref="G48">
    <cfRule type="expression" dxfId="638" priority="113" stopIfTrue="1">
      <formula>#REF!="Freelancer"</formula>
    </cfRule>
    <cfRule type="expression" dxfId="637" priority="114" stopIfTrue="1">
      <formula>#REF!="DTC Int. Staff"</formula>
    </cfRule>
  </conditionalFormatting>
  <conditionalFormatting sqref="G56">
    <cfRule type="expression" dxfId="636" priority="111" stopIfTrue="1">
      <formula>#REF!="Freelancer"</formula>
    </cfRule>
    <cfRule type="expression" dxfId="635" priority="112" stopIfTrue="1">
      <formula>#REF!="DTC Int. Staff"</formula>
    </cfRule>
  </conditionalFormatting>
  <conditionalFormatting sqref="G55">
    <cfRule type="expression" dxfId="634" priority="109" stopIfTrue="1">
      <formula>#REF!="Freelancer"</formula>
    </cfRule>
    <cfRule type="expression" dxfId="633" priority="110" stopIfTrue="1">
      <formula>#REF!="DTC Int. Staff"</formula>
    </cfRule>
  </conditionalFormatting>
  <conditionalFormatting sqref="G60">
    <cfRule type="expression" dxfId="632" priority="107" stopIfTrue="1">
      <formula>#REF!="Freelancer"</formula>
    </cfRule>
    <cfRule type="expression" dxfId="631" priority="108" stopIfTrue="1">
      <formula>#REF!="DTC Int. Staff"</formula>
    </cfRule>
  </conditionalFormatting>
  <conditionalFormatting sqref="G61">
    <cfRule type="expression" dxfId="630" priority="105" stopIfTrue="1">
      <formula>#REF!="Freelancer"</formula>
    </cfRule>
    <cfRule type="expression" dxfId="629" priority="106" stopIfTrue="1">
      <formula>#REF!="DTC Int. Staff"</formula>
    </cfRule>
  </conditionalFormatting>
  <conditionalFormatting sqref="G65">
    <cfRule type="expression" dxfId="628" priority="103" stopIfTrue="1">
      <formula>#REF!="Freelancer"</formula>
    </cfRule>
    <cfRule type="expression" dxfId="627" priority="104" stopIfTrue="1">
      <formula>#REF!="DTC Int. Staff"</formula>
    </cfRule>
  </conditionalFormatting>
  <conditionalFormatting sqref="G66">
    <cfRule type="expression" dxfId="626" priority="101" stopIfTrue="1">
      <formula>#REF!="Freelancer"</formula>
    </cfRule>
    <cfRule type="expression" dxfId="625" priority="102" stopIfTrue="1">
      <formula>#REF!="DTC Int. Staff"</formula>
    </cfRule>
  </conditionalFormatting>
  <conditionalFormatting sqref="G71">
    <cfRule type="expression" dxfId="624" priority="99" stopIfTrue="1">
      <formula>#REF!="Freelancer"</formula>
    </cfRule>
    <cfRule type="expression" dxfId="623" priority="100" stopIfTrue="1">
      <formula>#REF!="DTC Int. Staff"</formula>
    </cfRule>
  </conditionalFormatting>
  <conditionalFormatting sqref="G70">
    <cfRule type="expression" dxfId="622" priority="97" stopIfTrue="1">
      <formula>#REF!="Freelancer"</formula>
    </cfRule>
    <cfRule type="expression" dxfId="621" priority="98" stopIfTrue="1">
      <formula>#REF!="DTC Int. Staff"</formula>
    </cfRule>
  </conditionalFormatting>
  <conditionalFormatting sqref="G75">
    <cfRule type="expression" dxfId="620" priority="95" stopIfTrue="1">
      <formula>#REF!="Freelancer"</formula>
    </cfRule>
    <cfRule type="expression" dxfId="619" priority="96" stopIfTrue="1">
      <formula>#REF!="DTC Int. Staff"</formula>
    </cfRule>
  </conditionalFormatting>
  <conditionalFormatting sqref="G76">
    <cfRule type="expression" dxfId="618" priority="93" stopIfTrue="1">
      <formula>#REF!="Freelancer"</formula>
    </cfRule>
    <cfRule type="expression" dxfId="617" priority="94" stopIfTrue="1">
      <formula>#REF!="DTC Int. Staff"</formula>
    </cfRule>
  </conditionalFormatting>
  <conditionalFormatting sqref="G87">
    <cfRule type="expression" dxfId="616" priority="87" stopIfTrue="1">
      <formula>#REF!="Freelancer"</formula>
    </cfRule>
    <cfRule type="expression" dxfId="615" priority="88" stopIfTrue="1">
      <formula>#REF!="DTC Int. Staff"</formula>
    </cfRule>
  </conditionalFormatting>
  <conditionalFormatting sqref="G92">
    <cfRule type="expression" dxfId="614" priority="85" stopIfTrue="1">
      <formula>#REF!="Freelancer"</formula>
    </cfRule>
    <cfRule type="expression" dxfId="613" priority="86" stopIfTrue="1">
      <formula>#REF!="DTC Int. Staff"</formula>
    </cfRule>
  </conditionalFormatting>
  <conditionalFormatting sqref="G99">
    <cfRule type="expression" dxfId="612" priority="81" stopIfTrue="1">
      <formula>#REF!="Freelancer"</formula>
    </cfRule>
    <cfRule type="expression" dxfId="611" priority="82" stopIfTrue="1">
      <formula>#REF!="DTC Int. Staff"</formula>
    </cfRule>
  </conditionalFormatting>
  <conditionalFormatting sqref="G98">
    <cfRule type="expression" dxfId="610" priority="79" stopIfTrue="1">
      <formula>#REF!="Freelancer"</formula>
    </cfRule>
    <cfRule type="expression" dxfId="609" priority="80" stopIfTrue="1">
      <formula>#REF!="DTC Int. Staff"</formula>
    </cfRule>
  </conditionalFormatting>
  <conditionalFormatting sqref="G103">
    <cfRule type="expression" dxfId="608" priority="77" stopIfTrue="1">
      <formula>#REF!="Freelancer"</formula>
    </cfRule>
    <cfRule type="expression" dxfId="607" priority="78" stopIfTrue="1">
      <formula>#REF!="DTC Int. Staff"</formula>
    </cfRule>
  </conditionalFormatting>
  <conditionalFormatting sqref="F15">
    <cfRule type="expression" dxfId="606" priority="75" stopIfTrue="1">
      <formula>#REF!="Freelancer"</formula>
    </cfRule>
    <cfRule type="expression" dxfId="605" priority="76" stopIfTrue="1">
      <formula>#REF!="DTC Int. Staff"</formula>
    </cfRule>
  </conditionalFormatting>
  <conditionalFormatting sqref="F15">
    <cfRule type="expression" dxfId="604" priority="73" stopIfTrue="1">
      <formula>#REF!="Freelancer"</formula>
    </cfRule>
    <cfRule type="expression" dxfId="603" priority="74" stopIfTrue="1">
      <formula>#REF!="DTC Int. Staff"</formula>
    </cfRule>
  </conditionalFormatting>
  <conditionalFormatting sqref="F15">
    <cfRule type="expression" dxfId="602" priority="71" stopIfTrue="1">
      <formula>$F$5="Freelancer"</formula>
    </cfRule>
    <cfRule type="expression" dxfId="601" priority="72" stopIfTrue="1">
      <formula>$F$5="DTC Int. Staff"</formula>
    </cfRule>
  </conditionalFormatting>
  <conditionalFormatting sqref="F16">
    <cfRule type="expression" dxfId="600" priority="69" stopIfTrue="1">
      <formula>#REF!="Freelancer"</formula>
    </cfRule>
    <cfRule type="expression" dxfId="599" priority="70" stopIfTrue="1">
      <formula>#REF!="DTC Int. Staff"</formula>
    </cfRule>
  </conditionalFormatting>
  <conditionalFormatting sqref="F16">
    <cfRule type="expression" dxfId="598" priority="67" stopIfTrue="1">
      <formula>#REF!="Freelancer"</formula>
    </cfRule>
    <cfRule type="expression" dxfId="597" priority="68" stopIfTrue="1">
      <formula>#REF!="DTC Int. Staff"</formula>
    </cfRule>
  </conditionalFormatting>
  <conditionalFormatting sqref="F16">
    <cfRule type="expression" dxfId="596" priority="65" stopIfTrue="1">
      <formula>$F$5="Freelancer"</formula>
    </cfRule>
    <cfRule type="expression" dxfId="595" priority="66" stopIfTrue="1">
      <formula>$F$5="DTC Int. Staff"</formula>
    </cfRule>
  </conditionalFormatting>
  <conditionalFormatting sqref="F21">
    <cfRule type="expression" dxfId="594" priority="63" stopIfTrue="1">
      <formula>#REF!="Freelancer"</formula>
    </cfRule>
    <cfRule type="expression" dxfId="593" priority="64" stopIfTrue="1">
      <formula>#REF!="DTC Int. Staff"</formula>
    </cfRule>
  </conditionalFormatting>
  <conditionalFormatting sqref="F21">
    <cfRule type="expression" dxfId="592" priority="61" stopIfTrue="1">
      <formula>#REF!="Freelancer"</formula>
    </cfRule>
    <cfRule type="expression" dxfId="591" priority="62" stopIfTrue="1">
      <formula>#REF!="DTC Int. Staff"</formula>
    </cfRule>
  </conditionalFormatting>
  <conditionalFormatting sqref="F21">
    <cfRule type="expression" dxfId="590" priority="59" stopIfTrue="1">
      <formula>$F$5="Freelancer"</formula>
    </cfRule>
    <cfRule type="expression" dxfId="589" priority="60" stopIfTrue="1">
      <formula>$F$5="DTC Int. Staff"</formula>
    </cfRule>
  </conditionalFormatting>
  <conditionalFormatting sqref="F104">
    <cfRule type="expression" dxfId="588" priority="57" stopIfTrue="1">
      <formula>#REF!="Freelancer"</formula>
    </cfRule>
    <cfRule type="expression" dxfId="587" priority="58" stopIfTrue="1">
      <formula>#REF!="DTC Int. Staff"</formula>
    </cfRule>
  </conditionalFormatting>
  <conditionalFormatting sqref="F104">
    <cfRule type="expression" dxfId="586" priority="55" stopIfTrue="1">
      <formula>$F$5="Freelancer"</formula>
    </cfRule>
    <cfRule type="expression" dxfId="585" priority="56" stopIfTrue="1">
      <formula>$F$5="DTC Int. Staff"</formula>
    </cfRule>
  </conditionalFormatting>
  <conditionalFormatting sqref="F115">
    <cfRule type="expression" dxfId="584" priority="53" stopIfTrue="1">
      <formula>#REF!="Freelancer"</formula>
    </cfRule>
    <cfRule type="expression" dxfId="583" priority="54" stopIfTrue="1">
      <formula>#REF!="DTC Int. Staff"</formula>
    </cfRule>
  </conditionalFormatting>
  <conditionalFormatting sqref="F115">
    <cfRule type="expression" dxfId="582" priority="51" stopIfTrue="1">
      <formula>$F$5="Freelancer"</formula>
    </cfRule>
    <cfRule type="expression" dxfId="581" priority="52" stopIfTrue="1">
      <formula>$F$5="DTC Int. Staff"</formula>
    </cfRule>
  </conditionalFormatting>
  <conditionalFormatting sqref="F120">
    <cfRule type="expression" dxfId="580" priority="49" stopIfTrue="1">
      <formula>#REF!="Freelancer"</formula>
    </cfRule>
    <cfRule type="expression" dxfId="579" priority="50" stopIfTrue="1">
      <formula>#REF!="DTC Int. Staff"</formula>
    </cfRule>
  </conditionalFormatting>
  <conditionalFormatting sqref="F120">
    <cfRule type="expression" dxfId="578" priority="47" stopIfTrue="1">
      <formula>$F$5="Freelancer"</formula>
    </cfRule>
    <cfRule type="expression" dxfId="577" priority="48" stopIfTrue="1">
      <formula>$F$5="DTC Int. Staff"</formula>
    </cfRule>
  </conditionalFormatting>
  <conditionalFormatting sqref="F125">
    <cfRule type="expression" dxfId="576" priority="45" stopIfTrue="1">
      <formula>#REF!="Freelancer"</formula>
    </cfRule>
    <cfRule type="expression" dxfId="575" priority="46" stopIfTrue="1">
      <formula>#REF!="DTC Int. Staff"</formula>
    </cfRule>
  </conditionalFormatting>
  <conditionalFormatting sqref="F125">
    <cfRule type="expression" dxfId="574" priority="43" stopIfTrue="1">
      <formula>$F$5="Freelancer"</formula>
    </cfRule>
    <cfRule type="expression" dxfId="573" priority="44" stopIfTrue="1">
      <formula>$F$5="DTC Int. Staff"</formula>
    </cfRule>
  </conditionalFormatting>
  <conditionalFormatting sqref="F76">
    <cfRule type="expression" dxfId="572" priority="41" stopIfTrue="1">
      <formula>#REF!="Freelancer"</formula>
    </cfRule>
    <cfRule type="expression" dxfId="571" priority="42" stopIfTrue="1">
      <formula>#REF!="DTC Int. Staff"</formula>
    </cfRule>
  </conditionalFormatting>
  <conditionalFormatting sqref="F76">
    <cfRule type="expression" dxfId="570" priority="39" stopIfTrue="1">
      <formula>$F$5="Freelancer"</formula>
    </cfRule>
    <cfRule type="expression" dxfId="569" priority="40" stopIfTrue="1">
      <formula>$F$5="DTC Int. Staff"</formula>
    </cfRule>
  </conditionalFormatting>
  <conditionalFormatting sqref="G82">
    <cfRule type="expression" dxfId="568" priority="37" stopIfTrue="1">
      <formula>#REF!="Freelancer"</formula>
    </cfRule>
    <cfRule type="expression" dxfId="567" priority="38" stopIfTrue="1">
      <formula>#REF!="DTC Int. Staff"</formula>
    </cfRule>
  </conditionalFormatting>
  <conditionalFormatting sqref="G83">
    <cfRule type="expression" dxfId="566" priority="35" stopIfTrue="1">
      <formula>#REF!="Freelancer"</formula>
    </cfRule>
    <cfRule type="expression" dxfId="565" priority="36" stopIfTrue="1">
      <formula>#REF!="DTC Int. Staff"</formula>
    </cfRule>
  </conditionalFormatting>
  <conditionalFormatting sqref="G84">
    <cfRule type="expression" dxfId="564" priority="33" stopIfTrue="1">
      <formula>#REF!="Freelancer"</formula>
    </cfRule>
    <cfRule type="expression" dxfId="563" priority="34" stopIfTrue="1">
      <formula>#REF!="DTC Int. Staff"</formula>
    </cfRule>
  </conditionalFormatting>
  <conditionalFormatting sqref="G84">
    <cfRule type="expression" dxfId="562" priority="31" stopIfTrue="1">
      <formula>$F$5="Freelancer"</formula>
    </cfRule>
    <cfRule type="expression" dxfId="561" priority="32" stopIfTrue="1">
      <formula>$F$5="DTC Int. Staff"</formula>
    </cfRule>
  </conditionalFormatting>
  <conditionalFormatting sqref="F84">
    <cfRule type="expression" dxfId="560" priority="29" stopIfTrue="1">
      <formula>#REF!="Freelancer"</formula>
    </cfRule>
    <cfRule type="expression" dxfId="559" priority="30" stopIfTrue="1">
      <formula>#REF!="DTC Int. Staff"</formula>
    </cfRule>
  </conditionalFormatting>
  <conditionalFormatting sqref="F84">
    <cfRule type="expression" dxfId="558" priority="27" stopIfTrue="1">
      <formula>$F$5="Freelancer"</formula>
    </cfRule>
    <cfRule type="expression" dxfId="557" priority="28" stopIfTrue="1">
      <formula>$F$5="DTC Int. Staff"</formula>
    </cfRule>
  </conditionalFormatting>
  <conditionalFormatting sqref="G88">
    <cfRule type="expression" dxfId="556" priority="25" stopIfTrue="1">
      <formula>#REF!="Freelancer"</formula>
    </cfRule>
    <cfRule type="expression" dxfId="555" priority="26" stopIfTrue="1">
      <formula>#REF!="DTC Int. Staff"</formula>
    </cfRule>
  </conditionalFormatting>
  <conditionalFormatting sqref="G88">
    <cfRule type="expression" dxfId="554" priority="23" stopIfTrue="1">
      <formula>$F$5="Freelancer"</formula>
    </cfRule>
    <cfRule type="expression" dxfId="553" priority="24" stopIfTrue="1">
      <formula>$F$5="DTC Int. Staff"</formula>
    </cfRule>
  </conditionalFormatting>
  <conditionalFormatting sqref="F88">
    <cfRule type="expression" dxfId="552" priority="21" stopIfTrue="1">
      <formula>#REF!="Freelancer"</formula>
    </cfRule>
    <cfRule type="expression" dxfId="551" priority="22" stopIfTrue="1">
      <formula>#REF!="DTC Int. Staff"</formula>
    </cfRule>
  </conditionalFormatting>
  <conditionalFormatting sqref="F88">
    <cfRule type="expression" dxfId="550" priority="19" stopIfTrue="1">
      <formula>$F$5="Freelancer"</formula>
    </cfRule>
    <cfRule type="expression" dxfId="549" priority="20" stopIfTrue="1">
      <formula>$F$5="DTC Int. Staff"</formula>
    </cfRule>
  </conditionalFormatting>
  <conditionalFormatting sqref="G93">
    <cfRule type="expression" dxfId="548" priority="17" stopIfTrue="1">
      <formula>#REF!="Freelancer"</formula>
    </cfRule>
    <cfRule type="expression" dxfId="547" priority="18" stopIfTrue="1">
      <formula>#REF!="DTC Int. Staff"</formula>
    </cfRule>
  </conditionalFormatting>
  <conditionalFormatting sqref="G93">
    <cfRule type="expression" dxfId="546" priority="15" stopIfTrue="1">
      <formula>$F$5="Freelancer"</formula>
    </cfRule>
    <cfRule type="expression" dxfId="545" priority="16" stopIfTrue="1">
      <formula>$F$5="DTC Int. Staff"</formula>
    </cfRule>
  </conditionalFormatting>
  <conditionalFormatting sqref="F93">
    <cfRule type="expression" dxfId="544" priority="13" stopIfTrue="1">
      <formula>#REF!="Freelancer"</formula>
    </cfRule>
    <cfRule type="expression" dxfId="543" priority="14" stopIfTrue="1">
      <formula>#REF!="DTC Int. Staff"</formula>
    </cfRule>
  </conditionalFormatting>
  <conditionalFormatting sqref="F93">
    <cfRule type="expression" dxfId="542" priority="11" stopIfTrue="1">
      <formula>$F$5="Freelancer"</formula>
    </cfRule>
    <cfRule type="expression" dxfId="541" priority="12" stopIfTrue="1">
      <formula>$F$5="DTC Int. Staff"</formula>
    </cfRule>
  </conditionalFormatting>
  <conditionalFormatting sqref="G100">
    <cfRule type="expression" dxfId="540" priority="9" stopIfTrue="1">
      <formula>#REF!="Freelancer"</formula>
    </cfRule>
    <cfRule type="expression" dxfId="539" priority="10" stopIfTrue="1">
      <formula>#REF!="DTC Int. Staff"</formula>
    </cfRule>
  </conditionalFormatting>
  <conditionalFormatting sqref="G100">
    <cfRule type="expression" dxfId="538" priority="7" stopIfTrue="1">
      <formula>$F$5="Freelancer"</formula>
    </cfRule>
    <cfRule type="expression" dxfId="537" priority="8" stopIfTrue="1">
      <formula>$F$5="DTC Int. Staff"</formula>
    </cfRule>
  </conditionalFormatting>
  <conditionalFormatting sqref="F100">
    <cfRule type="expression" dxfId="536" priority="5" stopIfTrue="1">
      <formula>#REF!="Freelancer"</formula>
    </cfRule>
    <cfRule type="expression" dxfId="535" priority="6" stopIfTrue="1">
      <formula>#REF!="DTC Int. Staff"</formula>
    </cfRule>
  </conditionalFormatting>
  <conditionalFormatting sqref="F100">
    <cfRule type="expression" dxfId="534" priority="3" stopIfTrue="1">
      <formula>$F$5="Freelancer"</formula>
    </cfRule>
    <cfRule type="expression" dxfId="533" priority="4" stopIfTrue="1">
      <formula>$F$5="DTC Int. Staff"</formula>
    </cfRule>
  </conditionalFormatting>
  <conditionalFormatting sqref="G11">
    <cfRule type="expression" dxfId="532" priority="1" stopIfTrue="1">
      <formula>#REF!="Freelancer"</formula>
    </cfRule>
    <cfRule type="expression" dxfId="53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7E0F-D4AC-4A21-B8FA-3C8BCBE69DA1}">
  <sheetPr>
    <pageSetUpPr fitToPage="1"/>
  </sheetPr>
  <dimension ref="A1:K275"/>
  <sheetViews>
    <sheetView showGridLines="0" topLeftCell="D1" zoomScale="85" zoomScaleNormal="85" workbookViewId="0">
      <selection activeCell="F3" sqref="F3:F5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1.81640625" style="130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15" t="s">
        <v>5</v>
      </c>
      <c r="E1" s="316"/>
      <c r="F1" s="316"/>
      <c r="G1" s="316"/>
      <c r="H1" s="316"/>
      <c r="I1" s="316"/>
      <c r="J1" s="316"/>
      <c r="K1" s="317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5" t="s">
        <v>215</v>
      </c>
      <c r="G3" s="136"/>
      <c r="I3" s="137"/>
      <c r="J3" s="137"/>
    </row>
    <row r="4" spans="1:11" ht="20.25" customHeight="1" x14ac:dyDescent="0.25">
      <c r="D4" s="318" t="s">
        <v>8</v>
      </c>
      <c r="E4" s="319"/>
      <c r="F4" s="135" t="s">
        <v>95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5">
        <v>135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SUM(J10:J141)</f>
        <v>152</v>
      </c>
      <c r="J8" s="142">
        <f>I8/8</f>
        <v>19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10</v>
      </c>
      <c r="C10" s="143"/>
      <c r="D10" s="144">
        <v>44470</v>
      </c>
      <c r="E10" s="145" t="s">
        <v>33</v>
      </c>
      <c r="F10" s="146" t="s">
        <v>4</v>
      </c>
      <c r="G10" s="147" t="s">
        <v>6</v>
      </c>
      <c r="H10" s="148" t="s">
        <v>3</v>
      </c>
      <c r="I10" s="148" t="s">
        <v>1</v>
      </c>
      <c r="J10" s="148" t="s">
        <v>2</v>
      </c>
      <c r="K10" s="187" t="s">
        <v>47</v>
      </c>
    </row>
    <row r="11" spans="1:11" ht="22.5" customHeight="1" x14ac:dyDescent="0.25">
      <c r="A11" s="130">
        <f t="shared" ref="A11:A126" si="0">IF(OR(C11="f",C11="u",C11="F",C11="U"),"",IF(OR(B11=1,B11=2,B11=3,B11=4,B11=5),1,""))</f>
        <v>1</v>
      </c>
      <c r="B11" s="130">
        <f t="shared" ref="B11:B115" si="1">WEEKDAY(E11,2)</f>
        <v>5</v>
      </c>
      <c r="C11" s="150"/>
      <c r="D11" s="151" t="str">
        <f>IF(B11=1,"Mo",IF(B11=2,"Tue",IF(B11=3,"Wed",IF(B11=4,"Thu",IF(B11=5,"Fri",IF(B11=6,"Sat",IF(B11=7,"Sun","")))))))</f>
        <v>Fri</v>
      </c>
      <c r="E11" s="152">
        <f>+D10</f>
        <v>44470</v>
      </c>
      <c r="F11" s="163" t="s">
        <v>184</v>
      </c>
      <c r="G11" s="163">
        <v>9002</v>
      </c>
      <c r="H11" s="164" t="s">
        <v>182</v>
      </c>
      <c r="I11" s="154" t="s">
        <v>144</v>
      </c>
      <c r="J11" s="156">
        <v>3</v>
      </c>
      <c r="K11" s="249" t="s">
        <v>57</v>
      </c>
    </row>
    <row r="12" spans="1:11" ht="22.5" customHeight="1" x14ac:dyDescent="0.25">
      <c r="C12" s="158"/>
      <c r="D12" s="151" t="str">
        <f>D11</f>
        <v>Fri</v>
      </c>
      <c r="E12" s="152">
        <f>E11</f>
        <v>44470</v>
      </c>
      <c r="F12" s="236" t="s">
        <v>168</v>
      </c>
      <c r="G12" s="237">
        <v>9004</v>
      </c>
      <c r="H12" s="170" t="s">
        <v>196</v>
      </c>
      <c r="I12" s="154" t="s">
        <v>144</v>
      </c>
      <c r="J12" s="156">
        <v>3</v>
      </c>
      <c r="K12" s="249" t="s">
        <v>57</v>
      </c>
    </row>
    <row r="13" spans="1:11" ht="22.5" customHeight="1" x14ac:dyDescent="0.25">
      <c r="C13" s="158"/>
      <c r="D13" s="151" t="str">
        <f t="shared" ref="D13:E15" si="2">D12</f>
        <v>Fri</v>
      </c>
      <c r="E13" s="152">
        <f t="shared" si="2"/>
        <v>44470</v>
      </c>
      <c r="F13" s="162" t="s">
        <v>214</v>
      </c>
      <c r="G13" s="154">
        <v>9002</v>
      </c>
      <c r="H13" s="170" t="s">
        <v>205</v>
      </c>
      <c r="I13" s="154" t="s">
        <v>144</v>
      </c>
      <c r="J13" s="156">
        <v>2</v>
      </c>
      <c r="K13" s="249" t="s">
        <v>57</v>
      </c>
    </row>
    <row r="14" spans="1:11" ht="22.5" customHeight="1" x14ac:dyDescent="0.25">
      <c r="C14" s="158"/>
      <c r="D14" s="151" t="str">
        <f t="shared" si="2"/>
        <v>Fri</v>
      </c>
      <c r="E14" s="152">
        <f t="shared" si="2"/>
        <v>44470</v>
      </c>
      <c r="F14" s="153"/>
      <c r="G14" s="154"/>
      <c r="H14" s="155"/>
      <c r="I14" s="154"/>
      <c r="J14" s="156"/>
      <c r="K14" s="157"/>
    </row>
    <row r="15" spans="1:11" ht="22.5" customHeight="1" x14ac:dyDescent="0.25">
      <c r="C15" s="158"/>
      <c r="D15" s="151" t="str">
        <f t="shared" si="2"/>
        <v>Fri</v>
      </c>
      <c r="E15" s="152">
        <f t="shared" si="2"/>
        <v>44470</v>
      </c>
      <c r="F15" s="153"/>
      <c r="G15" s="154"/>
      <c r="H15" s="155"/>
      <c r="I15" s="154"/>
      <c r="J15" s="156"/>
      <c r="K15" s="157"/>
    </row>
    <row r="16" spans="1:11" ht="22.5" customHeight="1" x14ac:dyDescent="0.25">
      <c r="A16" s="130" t="str">
        <f t="shared" si="0"/>
        <v/>
      </c>
      <c r="B16" s="130">
        <f t="shared" si="1"/>
        <v>6</v>
      </c>
      <c r="C16" s="159"/>
      <c r="D16" s="160" t="str">
        <f>IF(B16=1,"Mo",IF(B16=2,"Tue",IF(B16=3,"Wed",IF(B16=4,"Thu",IF(B16=5,"Fri",IF(B16=6,"Sat",IF(B16=7,"Sun","")))))))</f>
        <v>Sat</v>
      </c>
      <c r="E16" s="161">
        <f>+E11+1</f>
        <v>44471</v>
      </c>
      <c r="F16" s="162"/>
      <c r="G16" s="163"/>
      <c r="H16" s="164"/>
      <c r="I16" s="163"/>
      <c r="J16" s="165"/>
      <c r="K16" s="166"/>
    </row>
    <row r="17" spans="1:11" ht="22.5" customHeight="1" x14ac:dyDescent="0.25">
      <c r="A17" s="130" t="str">
        <f t="shared" si="0"/>
        <v/>
      </c>
      <c r="B17" s="130">
        <f t="shared" si="1"/>
        <v>7</v>
      </c>
      <c r="C17" s="159"/>
      <c r="D17" s="160" t="str">
        <f>IF(B17=1,"Mo",IF(B17=2,"Tue",IF(B17=3,"Wed",IF(B17=4,"Thu",IF(B17=5,"Fri",IF(B17=6,"Sat",IF(B17=7,"Sun","")))))))</f>
        <v>Sun</v>
      </c>
      <c r="E17" s="161">
        <f t="shared" ref="E17:E72" si="3">+E16+1</f>
        <v>44472</v>
      </c>
      <c r="F17" s="162"/>
      <c r="G17" s="163"/>
      <c r="H17" s="172"/>
      <c r="I17" s="163"/>
      <c r="J17" s="165"/>
      <c r="K17" s="166"/>
    </row>
    <row r="18" spans="1:11" ht="22.5" customHeight="1" x14ac:dyDescent="0.25">
      <c r="A18" s="130">
        <f t="shared" si="0"/>
        <v>1</v>
      </c>
      <c r="B18" s="130">
        <f t="shared" si="1"/>
        <v>1</v>
      </c>
      <c r="C18" s="159"/>
      <c r="D18" s="151" t="str">
        <f t="shared" ref="D18:D126" si="4">IF(B18=1,"Mo",IF(B18=2,"Tue",IF(B18=3,"Wed",IF(B18=4,"Thu",IF(B18=5,"Fri",IF(B18=6,"Sat",IF(B18=7,"Sun","")))))))</f>
        <v>Mo</v>
      </c>
      <c r="E18" s="152">
        <f t="shared" si="3"/>
        <v>44473</v>
      </c>
      <c r="F18" s="163" t="s">
        <v>184</v>
      </c>
      <c r="G18" s="163">
        <v>9002</v>
      </c>
      <c r="H18" s="164" t="s">
        <v>182</v>
      </c>
      <c r="I18" s="154" t="s">
        <v>144</v>
      </c>
      <c r="J18" s="156">
        <v>4</v>
      </c>
      <c r="K18" s="249" t="s">
        <v>57</v>
      </c>
    </row>
    <row r="19" spans="1:11" ht="22.5" customHeight="1" x14ac:dyDescent="0.25">
      <c r="C19" s="159"/>
      <c r="D19" s="151" t="str">
        <f>D18</f>
        <v>Mo</v>
      </c>
      <c r="E19" s="152">
        <f>E18</f>
        <v>44473</v>
      </c>
      <c r="F19" s="162" t="s">
        <v>214</v>
      </c>
      <c r="G19" s="163">
        <v>9002</v>
      </c>
      <c r="H19" s="170" t="s">
        <v>205</v>
      </c>
      <c r="I19" s="154" t="s">
        <v>144</v>
      </c>
      <c r="J19" s="156">
        <v>4</v>
      </c>
      <c r="K19" s="249" t="s">
        <v>57</v>
      </c>
    </row>
    <row r="20" spans="1:11" ht="22.5" customHeight="1" x14ac:dyDescent="0.25">
      <c r="C20" s="159"/>
      <c r="D20" s="151" t="str">
        <f t="shared" ref="D20:E22" si="5">D19</f>
        <v>Mo</v>
      </c>
      <c r="E20" s="152">
        <f t="shared" si="5"/>
        <v>44473</v>
      </c>
      <c r="F20" s="153"/>
      <c r="G20" s="154"/>
      <c r="H20" s="155"/>
      <c r="I20" s="154"/>
      <c r="J20" s="156"/>
      <c r="K20" s="157"/>
    </row>
    <row r="21" spans="1:11" ht="22.5" customHeight="1" x14ac:dyDescent="0.25">
      <c r="C21" s="159"/>
      <c r="D21" s="151" t="str">
        <f t="shared" si="5"/>
        <v>Mo</v>
      </c>
      <c r="E21" s="152">
        <f t="shared" si="5"/>
        <v>44473</v>
      </c>
      <c r="F21" s="153"/>
      <c r="G21" s="154"/>
      <c r="H21" s="155"/>
      <c r="I21" s="154"/>
      <c r="J21" s="156"/>
      <c r="K21" s="157"/>
    </row>
    <row r="22" spans="1:11" ht="22.5" customHeight="1" x14ac:dyDescent="0.25">
      <c r="C22" s="159"/>
      <c r="D22" s="151" t="str">
        <f t="shared" si="5"/>
        <v>Mo</v>
      </c>
      <c r="E22" s="152">
        <f t="shared" si="5"/>
        <v>44473</v>
      </c>
      <c r="F22" s="153"/>
      <c r="G22" s="154"/>
      <c r="H22" s="155"/>
      <c r="I22" s="154"/>
      <c r="J22" s="156"/>
      <c r="K22" s="157"/>
    </row>
    <row r="23" spans="1:11" ht="22.5" customHeight="1" x14ac:dyDescent="0.25">
      <c r="A23" s="130">
        <f t="shared" si="0"/>
        <v>1</v>
      </c>
      <c r="B23" s="130">
        <f t="shared" si="1"/>
        <v>2</v>
      </c>
      <c r="C23" s="159"/>
      <c r="D23" s="160" t="str">
        <f t="shared" si="4"/>
        <v>Tue</v>
      </c>
      <c r="E23" s="161">
        <f>+E18+1</f>
        <v>44474</v>
      </c>
      <c r="F23" s="163" t="s">
        <v>184</v>
      </c>
      <c r="G23" s="163">
        <v>9002</v>
      </c>
      <c r="H23" s="164" t="s">
        <v>182</v>
      </c>
      <c r="I23" s="154" t="s">
        <v>144</v>
      </c>
      <c r="J23" s="156">
        <v>4</v>
      </c>
      <c r="K23" s="249" t="s">
        <v>57</v>
      </c>
    </row>
    <row r="24" spans="1:11" ht="22.5" customHeight="1" x14ac:dyDescent="0.25">
      <c r="C24" s="159"/>
      <c r="D24" s="160" t="str">
        <f>D23</f>
        <v>Tue</v>
      </c>
      <c r="E24" s="161">
        <f>E23</f>
        <v>44474</v>
      </c>
      <c r="F24" s="162" t="s">
        <v>214</v>
      </c>
      <c r="G24" s="163">
        <v>9002</v>
      </c>
      <c r="H24" s="170" t="s">
        <v>205</v>
      </c>
      <c r="I24" s="154" t="s">
        <v>144</v>
      </c>
      <c r="J24" s="156">
        <v>4</v>
      </c>
      <c r="K24" s="249" t="s">
        <v>57</v>
      </c>
    </row>
    <row r="25" spans="1:11" ht="22.5" customHeight="1" x14ac:dyDescent="0.25">
      <c r="C25" s="159"/>
      <c r="D25" s="160" t="str">
        <f t="shared" ref="D25:E27" si="6">D24</f>
        <v>Tue</v>
      </c>
      <c r="E25" s="161">
        <f t="shared" si="6"/>
        <v>44474</v>
      </c>
      <c r="F25" s="162"/>
      <c r="G25" s="163"/>
      <c r="H25" s="164"/>
      <c r="I25" s="163"/>
      <c r="J25" s="165"/>
      <c r="K25" s="166"/>
    </row>
    <row r="26" spans="1:11" ht="22.5" customHeight="1" x14ac:dyDescent="0.25">
      <c r="C26" s="159"/>
      <c r="D26" s="160" t="str">
        <f t="shared" si="6"/>
        <v>Tue</v>
      </c>
      <c r="E26" s="161">
        <f t="shared" si="6"/>
        <v>44474</v>
      </c>
      <c r="F26" s="162"/>
      <c r="G26" s="163"/>
      <c r="H26" s="164"/>
      <c r="I26" s="163"/>
      <c r="J26" s="165"/>
      <c r="K26" s="166"/>
    </row>
    <row r="27" spans="1:11" ht="22.5" customHeight="1" x14ac:dyDescent="0.25">
      <c r="C27" s="159"/>
      <c r="D27" s="160" t="str">
        <f t="shared" si="6"/>
        <v>Tue</v>
      </c>
      <c r="E27" s="161">
        <f t="shared" si="6"/>
        <v>44474</v>
      </c>
      <c r="F27" s="162"/>
      <c r="G27" s="163"/>
      <c r="H27" s="164"/>
      <c r="I27" s="163"/>
      <c r="J27" s="165"/>
      <c r="K27" s="166"/>
    </row>
    <row r="28" spans="1:11" ht="22.5" customHeight="1" x14ac:dyDescent="0.25">
      <c r="A28" s="130">
        <f t="shared" si="0"/>
        <v>1</v>
      </c>
      <c r="B28" s="130">
        <f t="shared" si="1"/>
        <v>3</v>
      </c>
      <c r="C28" s="159"/>
      <c r="D28" s="151" t="str">
        <f t="shared" si="4"/>
        <v>Wed</v>
      </c>
      <c r="E28" s="152">
        <f>+E23+1</f>
        <v>44475</v>
      </c>
      <c r="F28" s="236" t="s">
        <v>168</v>
      </c>
      <c r="G28" s="237">
        <v>9004</v>
      </c>
      <c r="H28" s="260" t="s">
        <v>197</v>
      </c>
      <c r="I28" s="154" t="s">
        <v>96</v>
      </c>
      <c r="J28" s="156">
        <v>4</v>
      </c>
      <c r="K28" s="249" t="s">
        <v>57</v>
      </c>
    </row>
    <row r="29" spans="1:11" ht="22.5" customHeight="1" x14ac:dyDescent="0.25">
      <c r="C29" s="159"/>
      <c r="D29" s="151" t="str">
        <f>D28</f>
        <v>Wed</v>
      </c>
      <c r="E29" s="152">
        <f>E28</f>
        <v>44475</v>
      </c>
      <c r="F29" s="153" t="s">
        <v>213</v>
      </c>
      <c r="G29" s="163">
        <v>9003</v>
      </c>
      <c r="H29" s="260" t="s">
        <v>202</v>
      </c>
      <c r="I29" s="154" t="s">
        <v>96</v>
      </c>
      <c r="J29" s="156">
        <v>4</v>
      </c>
      <c r="K29" s="249" t="s">
        <v>57</v>
      </c>
    </row>
    <row r="30" spans="1:11" ht="22.5" customHeight="1" x14ac:dyDescent="0.25">
      <c r="C30" s="159"/>
      <c r="D30" s="151" t="str">
        <f t="shared" ref="D30:E32" si="7">D29</f>
        <v>Wed</v>
      </c>
      <c r="E30" s="152">
        <f t="shared" si="7"/>
        <v>44475</v>
      </c>
      <c r="F30" s="153"/>
      <c r="G30" s="154"/>
      <c r="H30" s="169"/>
      <c r="I30" s="154"/>
      <c r="J30" s="156"/>
      <c r="K30" s="157"/>
    </row>
    <row r="31" spans="1:11" ht="22.5" customHeight="1" x14ac:dyDescent="0.25">
      <c r="C31" s="159"/>
      <c r="D31" s="151" t="str">
        <f t="shared" si="7"/>
        <v>Wed</v>
      </c>
      <c r="E31" s="152">
        <f t="shared" si="7"/>
        <v>44475</v>
      </c>
      <c r="F31" s="153"/>
      <c r="G31" s="154"/>
      <c r="H31" s="169"/>
      <c r="I31" s="154"/>
      <c r="J31" s="156"/>
      <c r="K31" s="157"/>
    </row>
    <row r="32" spans="1:11" ht="22.5" customHeight="1" x14ac:dyDescent="0.25">
      <c r="C32" s="159"/>
      <c r="D32" s="151" t="str">
        <f t="shared" si="7"/>
        <v>Wed</v>
      </c>
      <c r="E32" s="152">
        <f t="shared" si="7"/>
        <v>44475</v>
      </c>
      <c r="F32" s="153"/>
      <c r="G32" s="154"/>
      <c r="H32" s="169"/>
      <c r="I32" s="154"/>
      <c r="J32" s="156"/>
      <c r="K32" s="157"/>
    </row>
    <row r="33" spans="1:11" ht="22.5" customHeight="1" x14ac:dyDescent="0.25">
      <c r="A33" s="130">
        <f t="shared" si="0"/>
        <v>1</v>
      </c>
      <c r="B33" s="130">
        <f t="shared" si="1"/>
        <v>4</v>
      </c>
      <c r="C33" s="159"/>
      <c r="D33" s="160" t="str">
        <f t="shared" si="4"/>
        <v>Thu</v>
      </c>
      <c r="E33" s="161">
        <f>+E28+1</f>
        <v>44476</v>
      </c>
      <c r="F33" s="236" t="s">
        <v>168</v>
      </c>
      <c r="G33" s="237">
        <v>9004</v>
      </c>
      <c r="H33" s="260" t="s">
        <v>197</v>
      </c>
      <c r="I33" s="154" t="s">
        <v>144</v>
      </c>
      <c r="J33" s="156">
        <v>4</v>
      </c>
      <c r="K33" s="249" t="s">
        <v>57</v>
      </c>
    </row>
    <row r="34" spans="1:11" ht="22.5" customHeight="1" x14ac:dyDescent="0.25">
      <c r="C34" s="159"/>
      <c r="D34" s="160" t="str">
        <f>D33</f>
        <v>Thu</v>
      </c>
      <c r="E34" s="161">
        <f>E33</f>
        <v>44476</v>
      </c>
      <c r="F34" s="162" t="s">
        <v>214</v>
      </c>
      <c r="G34" s="163">
        <v>9002</v>
      </c>
      <c r="H34" s="170" t="s">
        <v>205</v>
      </c>
      <c r="I34" s="154" t="s">
        <v>144</v>
      </c>
      <c r="J34" s="156">
        <v>4</v>
      </c>
      <c r="K34" s="249" t="s">
        <v>57</v>
      </c>
    </row>
    <row r="35" spans="1:11" ht="22.5" customHeight="1" x14ac:dyDescent="0.25">
      <c r="C35" s="159"/>
      <c r="D35" s="160" t="str">
        <f t="shared" ref="D35:E37" si="8">D34</f>
        <v>Thu</v>
      </c>
      <c r="E35" s="161">
        <f t="shared" si="8"/>
        <v>44476</v>
      </c>
      <c r="F35" s="162"/>
      <c r="G35" s="163"/>
      <c r="H35" s="164"/>
      <c r="I35" s="163"/>
      <c r="J35" s="165"/>
      <c r="K35" s="166"/>
    </row>
    <row r="36" spans="1:11" ht="22.5" customHeight="1" x14ac:dyDescent="0.25">
      <c r="C36" s="159"/>
      <c r="D36" s="160" t="str">
        <f t="shared" si="8"/>
        <v>Thu</v>
      </c>
      <c r="E36" s="161">
        <f t="shared" si="8"/>
        <v>44476</v>
      </c>
      <c r="F36" s="162"/>
      <c r="G36" s="163"/>
      <c r="H36" s="164"/>
      <c r="I36" s="163"/>
      <c r="J36" s="165"/>
      <c r="K36" s="166"/>
    </row>
    <row r="37" spans="1:11" ht="22.5" customHeight="1" x14ac:dyDescent="0.25">
      <c r="C37" s="159"/>
      <c r="D37" s="160" t="str">
        <f t="shared" si="8"/>
        <v>Thu</v>
      </c>
      <c r="E37" s="161">
        <f t="shared" si="8"/>
        <v>44476</v>
      </c>
      <c r="F37" s="162"/>
      <c r="G37" s="163"/>
      <c r="H37" s="164"/>
      <c r="I37" s="163"/>
      <c r="J37" s="165"/>
      <c r="K37" s="166"/>
    </row>
    <row r="38" spans="1:11" ht="22.5" customHeight="1" x14ac:dyDescent="0.25">
      <c r="A38" s="130">
        <f t="shared" si="0"/>
        <v>1</v>
      </c>
      <c r="B38" s="130">
        <f t="shared" si="1"/>
        <v>5</v>
      </c>
      <c r="C38" s="159"/>
      <c r="D38" s="151" t="str">
        <f>IF(B38=1,"Mo",IF(B38=2,"Tue",IF(B38=3,"Wed",IF(B38=4,"Thu",IF(B38=5,"Fri",IF(B38=6,"Sat",IF(B38=7,"Sun","")))))))</f>
        <v>Fri</v>
      </c>
      <c r="E38" s="152">
        <f>+E33+1</f>
        <v>44477</v>
      </c>
      <c r="F38" s="153" t="s">
        <v>212</v>
      </c>
      <c r="G38" s="154">
        <v>9003</v>
      </c>
      <c r="H38" s="170" t="s">
        <v>198</v>
      </c>
      <c r="I38" s="154" t="s">
        <v>144</v>
      </c>
      <c r="J38" s="156">
        <v>4</v>
      </c>
      <c r="K38" s="249" t="s">
        <v>57</v>
      </c>
    </row>
    <row r="39" spans="1:11" ht="22.5" customHeight="1" x14ac:dyDescent="0.25">
      <c r="C39" s="159"/>
      <c r="D39" s="151" t="str">
        <f t="shared" ref="D39:E42" si="9">D38</f>
        <v>Fri</v>
      </c>
      <c r="E39" s="152">
        <f t="shared" si="9"/>
        <v>44477</v>
      </c>
      <c r="F39" s="153" t="s">
        <v>214</v>
      </c>
      <c r="G39" s="163">
        <v>9002</v>
      </c>
      <c r="H39" s="170" t="s">
        <v>205</v>
      </c>
      <c r="I39" s="154" t="s">
        <v>144</v>
      </c>
      <c r="J39" s="156">
        <v>4</v>
      </c>
      <c r="K39" s="249" t="s">
        <v>57</v>
      </c>
    </row>
    <row r="40" spans="1:11" ht="22.5" customHeight="1" x14ac:dyDescent="0.25">
      <c r="C40" s="159"/>
      <c r="D40" s="151" t="str">
        <f t="shared" si="9"/>
        <v>Fri</v>
      </c>
      <c r="E40" s="152">
        <f t="shared" si="9"/>
        <v>44477</v>
      </c>
      <c r="F40" s="153"/>
      <c r="G40" s="154"/>
      <c r="H40" s="170"/>
      <c r="I40" s="154"/>
      <c r="J40" s="156"/>
      <c r="K40" s="157"/>
    </row>
    <row r="41" spans="1:11" ht="22.5" customHeight="1" x14ac:dyDescent="0.25">
      <c r="C41" s="159"/>
      <c r="D41" s="151" t="str">
        <f t="shared" si="9"/>
        <v>Fri</v>
      </c>
      <c r="E41" s="152">
        <f t="shared" si="9"/>
        <v>44477</v>
      </c>
      <c r="F41" s="153"/>
      <c r="G41" s="154"/>
      <c r="H41" s="170"/>
      <c r="I41" s="154"/>
      <c r="J41" s="156"/>
      <c r="K41" s="157"/>
    </row>
    <row r="42" spans="1:11" ht="22.5" customHeight="1" x14ac:dyDescent="0.25">
      <c r="C42" s="159"/>
      <c r="D42" s="151" t="str">
        <f t="shared" si="9"/>
        <v>Fri</v>
      </c>
      <c r="E42" s="152">
        <f t="shared" si="9"/>
        <v>44477</v>
      </c>
      <c r="F42" s="153"/>
      <c r="G42" s="154"/>
      <c r="H42" s="170"/>
      <c r="I42" s="154"/>
      <c r="J42" s="156"/>
      <c r="K42" s="157"/>
    </row>
    <row r="43" spans="1:11" ht="22.5" customHeight="1" x14ac:dyDescent="0.25">
      <c r="A43" s="130" t="str">
        <f t="shared" si="0"/>
        <v/>
      </c>
      <c r="B43" s="130">
        <f t="shared" si="1"/>
        <v>6</v>
      </c>
      <c r="C43" s="159"/>
      <c r="D43" s="160" t="str">
        <f>IF(B43=1,"Mo",IF(B43=2,"Tue",IF(B43=3,"Wed",IF(B43=4,"Thu",IF(B43=5,"Fri",IF(B43=6,"Sat",IF(B43=7,"Sun","")))))))</f>
        <v>Sat</v>
      </c>
      <c r="E43" s="161">
        <f>+E38+1</f>
        <v>44478</v>
      </c>
      <c r="F43" s="162"/>
      <c r="G43" s="163"/>
      <c r="H43" s="164"/>
      <c r="I43" s="163"/>
      <c r="J43" s="165"/>
      <c r="K43" s="166"/>
    </row>
    <row r="44" spans="1:11" ht="22.5" customHeight="1" x14ac:dyDescent="0.25">
      <c r="A44" s="130" t="str">
        <f t="shared" si="0"/>
        <v/>
      </c>
      <c r="B44" s="130">
        <f t="shared" si="1"/>
        <v>7</v>
      </c>
      <c r="C44" s="159"/>
      <c r="D44" s="160" t="str">
        <f>IF(B44=1,"Mo",IF(B44=2,"Tue",IF(B44=3,"Wed",IF(B44=4,"Thu",IF(B44=5,"Fri",IF(B44=6,"Sat",IF(B44=7,"Sun","")))))))</f>
        <v>Sun</v>
      </c>
      <c r="E44" s="161">
        <f t="shared" si="3"/>
        <v>44479</v>
      </c>
      <c r="F44" s="162"/>
      <c r="G44" s="163"/>
      <c r="H44" s="172"/>
      <c r="I44" s="163"/>
      <c r="J44" s="165"/>
      <c r="K44" s="166"/>
    </row>
    <row r="45" spans="1:11" ht="22.5" customHeight="1" x14ac:dyDescent="0.25">
      <c r="A45" s="130">
        <f t="shared" si="0"/>
        <v>1</v>
      </c>
      <c r="B45" s="130">
        <f t="shared" si="1"/>
        <v>1</v>
      </c>
      <c r="C45" s="159"/>
      <c r="D45" s="151" t="str">
        <f t="shared" si="4"/>
        <v>Mo</v>
      </c>
      <c r="E45" s="152">
        <f t="shared" si="3"/>
        <v>44480</v>
      </c>
      <c r="F45" s="153" t="s">
        <v>212</v>
      </c>
      <c r="G45" s="154">
        <v>9003</v>
      </c>
      <c r="H45" s="170" t="s">
        <v>198</v>
      </c>
      <c r="I45" s="154" t="s">
        <v>144</v>
      </c>
      <c r="J45" s="156">
        <v>4</v>
      </c>
      <c r="K45" s="249" t="s">
        <v>57</v>
      </c>
    </row>
    <row r="46" spans="1:11" ht="22.5" customHeight="1" x14ac:dyDescent="0.25">
      <c r="C46" s="159"/>
      <c r="D46" s="151" t="str">
        <f>D45</f>
        <v>Mo</v>
      </c>
      <c r="E46" s="152">
        <f>E45</f>
        <v>44480</v>
      </c>
      <c r="F46" s="236" t="s">
        <v>168</v>
      </c>
      <c r="G46" s="237">
        <v>9004</v>
      </c>
      <c r="H46" s="260" t="s">
        <v>197</v>
      </c>
      <c r="I46" s="154" t="s">
        <v>144</v>
      </c>
      <c r="J46" s="156">
        <v>4</v>
      </c>
      <c r="K46" s="249" t="s">
        <v>57</v>
      </c>
    </row>
    <row r="47" spans="1:11" ht="22.5" customHeight="1" x14ac:dyDescent="0.25">
      <c r="C47" s="159"/>
      <c r="D47" s="151" t="str">
        <f t="shared" ref="D47:E49" si="10">D46</f>
        <v>Mo</v>
      </c>
      <c r="E47" s="152">
        <f t="shared" si="10"/>
        <v>44480</v>
      </c>
      <c r="F47" s="153"/>
      <c r="G47" s="154"/>
      <c r="H47" s="170"/>
      <c r="I47" s="154"/>
      <c r="J47" s="156"/>
      <c r="K47" s="157"/>
    </row>
    <row r="48" spans="1:11" ht="22.5" customHeight="1" x14ac:dyDescent="0.25">
      <c r="C48" s="159"/>
      <c r="D48" s="151" t="str">
        <f t="shared" si="10"/>
        <v>Mo</v>
      </c>
      <c r="E48" s="152">
        <f t="shared" si="10"/>
        <v>44480</v>
      </c>
      <c r="F48" s="153"/>
      <c r="G48" s="154"/>
      <c r="H48" s="170"/>
      <c r="I48" s="154"/>
      <c r="J48" s="156"/>
      <c r="K48" s="157"/>
    </row>
    <row r="49" spans="1:11" ht="22.5" customHeight="1" x14ac:dyDescent="0.25">
      <c r="C49" s="159"/>
      <c r="D49" s="151" t="str">
        <f t="shared" si="10"/>
        <v>Mo</v>
      </c>
      <c r="E49" s="152">
        <f t="shared" si="10"/>
        <v>44480</v>
      </c>
      <c r="F49" s="153"/>
      <c r="G49" s="154"/>
      <c r="H49" s="170"/>
      <c r="I49" s="154"/>
      <c r="J49" s="156"/>
      <c r="K49" s="157"/>
    </row>
    <row r="50" spans="1:11" ht="22.5" customHeight="1" x14ac:dyDescent="0.25">
      <c r="A50" s="130">
        <f t="shared" si="0"/>
        <v>1</v>
      </c>
      <c r="B50" s="130">
        <f t="shared" si="1"/>
        <v>2</v>
      </c>
      <c r="C50" s="159"/>
      <c r="D50" s="160" t="str">
        <f t="shared" si="4"/>
        <v>Tue</v>
      </c>
      <c r="E50" s="161">
        <f>+E45+1</f>
        <v>44481</v>
      </c>
      <c r="F50" s="162" t="s">
        <v>212</v>
      </c>
      <c r="G50" s="163">
        <v>9003</v>
      </c>
      <c r="H50" s="170" t="s">
        <v>198</v>
      </c>
      <c r="I50" s="154" t="s">
        <v>144</v>
      </c>
      <c r="J50" s="165">
        <v>8</v>
      </c>
      <c r="K50" s="249" t="s">
        <v>57</v>
      </c>
    </row>
    <row r="51" spans="1:11" ht="22.5" customHeight="1" x14ac:dyDescent="0.25">
      <c r="C51" s="159"/>
      <c r="D51" s="160" t="str">
        <f t="shared" ref="D51:E54" si="11">D50</f>
        <v>Tue</v>
      </c>
      <c r="E51" s="161">
        <f t="shared" si="11"/>
        <v>44481</v>
      </c>
      <c r="F51" s="162"/>
      <c r="G51" s="163"/>
      <c r="H51" s="171"/>
      <c r="I51" s="163"/>
      <c r="J51" s="165"/>
      <c r="K51" s="166"/>
    </row>
    <row r="52" spans="1:11" ht="22.5" customHeight="1" x14ac:dyDescent="0.25">
      <c r="C52" s="159"/>
      <c r="D52" s="160" t="str">
        <f t="shared" si="11"/>
        <v>Tue</v>
      </c>
      <c r="E52" s="161">
        <f t="shared" si="11"/>
        <v>44481</v>
      </c>
      <c r="F52" s="162"/>
      <c r="G52" s="163"/>
      <c r="H52" s="171"/>
      <c r="I52" s="163"/>
      <c r="J52" s="165"/>
      <c r="K52" s="166"/>
    </row>
    <row r="53" spans="1:11" ht="22.5" customHeight="1" x14ac:dyDescent="0.25">
      <c r="C53" s="159"/>
      <c r="D53" s="160" t="str">
        <f t="shared" si="11"/>
        <v>Tue</v>
      </c>
      <c r="E53" s="161">
        <f t="shared" si="11"/>
        <v>44481</v>
      </c>
      <c r="F53" s="162"/>
      <c r="G53" s="163"/>
      <c r="H53" s="171"/>
      <c r="I53" s="163"/>
      <c r="J53" s="165"/>
      <c r="K53" s="166"/>
    </row>
    <row r="54" spans="1:11" ht="22.5" customHeight="1" x14ac:dyDescent="0.25">
      <c r="C54" s="159"/>
      <c r="D54" s="160" t="str">
        <f t="shared" si="11"/>
        <v>Tue</v>
      </c>
      <c r="E54" s="161">
        <f t="shared" si="11"/>
        <v>44481</v>
      </c>
      <c r="F54" s="162"/>
      <c r="G54" s="163"/>
      <c r="H54" s="171"/>
      <c r="I54" s="163"/>
      <c r="J54" s="165"/>
      <c r="K54" s="166"/>
    </row>
    <row r="55" spans="1:11" ht="22.5" customHeight="1" x14ac:dyDescent="0.25">
      <c r="A55" s="130">
        <f t="shared" si="0"/>
        <v>1</v>
      </c>
      <c r="B55" s="130">
        <f t="shared" si="1"/>
        <v>3</v>
      </c>
      <c r="C55" s="159"/>
      <c r="D55" s="151" t="str">
        <f t="shared" si="4"/>
        <v>Wed</v>
      </c>
      <c r="E55" s="152">
        <f>+E50+1</f>
        <v>44482</v>
      </c>
      <c r="F55" s="153" t="s">
        <v>214</v>
      </c>
      <c r="G55" s="154">
        <v>9002</v>
      </c>
      <c r="H55" s="170" t="s">
        <v>205</v>
      </c>
      <c r="I55" s="154" t="s">
        <v>144</v>
      </c>
      <c r="J55" s="165">
        <v>8</v>
      </c>
      <c r="K55" s="249" t="s">
        <v>57</v>
      </c>
    </row>
    <row r="56" spans="1:11" ht="22.5" customHeight="1" x14ac:dyDescent="0.25">
      <c r="C56" s="159"/>
      <c r="D56" s="151" t="str">
        <f>D55</f>
        <v>Wed</v>
      </c>
      <c r="E56" s="152">
        <f>E55</f>
        <v>44482</v>
      </c>
      <c r="F56" s="153"/>
      <c r="G56" s="154"/>
      <c r="H56" s="170"/>
      <c r="I56" s="154"/>
      <c r="J56" s="156"/>
      <c r="K56" s="157"/>
    </row>
    <row r="57" spans="1:11" ht="22.5" customHeight="1" x14ac:dyDescent="0.25">
      <c r="C57" s="159"/>
      <c r="D57" s="151" t="str">
        <f t="shared" ref="D57:E59" si="12">D56</f>
        <v>Wed</v>
      </c>
      <c r="E57" s="152">
        <f t="shared" si="12"/>
        <v>44482</v>
      </c>
      <c r="F57" s="153"/>
      <c r="G57" s="154"/>
      <c r="H57" s="170"/>
      <c r="I57" s="154"/>
      <c r="J57" s="156"/>
      <c r="K57" s="157"/>
    </row>
    <row r="58" spans="1:11" ht="22.5" customHeight="1" x14ac:dyDescent="0.25">
      <c r="C58" s="159"/>
      <c r="D58" s="151" t="str">
        <f t="shared" si="12"/>
        <v>Wed</v>
      </c>
      <c r="E58" s="152">
        <f t="shared" si="12"/>
        <v>44482</v>
      </c>
      <c r="F58" s="153"/>
      <c r="G58" s="154"/>
      <c r="H58" s="170"/>
      <c r="I58" s="154"/>
      <c r="J58" s="156"/>
      <c r="K58" s="157"/>
    </row>
    <row r="59" spans="1:11" ht="22.5" customHeight="1" x14ac:dyDescent="0.25">
      <c r="C59" s="159"/>
      <c r="D59" s="151" t="str">
        <f t="shared" si="12"/>
        <v>Wed</v>
      </c>
      <c r="E59" s="152">
        <f t="shared" si="12"/>
        <v>44482</v>
      </c>
      <c r="F59" s="153"/>
      <c r="G59" s="154"/>
      <c r="H59" s="170"/>
      <c r="I59" s="154"/>
      <c r="J59" s="156"/>
      <c r="K59" s="157"/>
    </row>
    <row r="60" spans="1:11" ht="22.5" customHeight="1" x14ac:dyDescent="0.25">
      <c r="A60" s="130">
        <f t="shared" si="0"/>
        <v>1</v>
      </c>
      <c r="B60" s="130">
        <f t="shared" si="1"/>
        <v>4</v>
      </c>
      <c r="C60" s="159"/>
      <c r="D60" s="160" t="str">
        <f t="shared" si="4"/>
        <v>Thu</v>
      </c>
      <c r="E60" s="161">
        <f>+E55+1</f>
        <v>44483</v>
      </c>
      <c r="F60" s="162" t="s">
        <v>214</v>
      </c>
      <c r="G60" s="154">
        <v>9002</v>
      </c>
      <c r="H60" s="170" t="s">
        <v>205</v>
      </c>
      <c r="I60" s="154" t="s">
        <v>144</v>
      </c>
      <c r="J60" s="165">
        <v>4</v>
      </c>
      <c r="K60" s="249" t="s">
        <v>57</v>
      </c>
    </row>
    <row r="61" spans="1:11" ht="22.5" customHeight="1" x14ac:dyDescent="0.25">
      <c r="C61" s="159"/>
      <c r="D61" s="160" t="str">
        <f>D60</f>
        <v>Thu</v>
      </c>
      <c r="E61" s="161">
        <f>E60</f>
        <v>44483</v>
      </c>
      <c r="F61" s="162" t="s">
        <v>212</v>
      </c>
      <c r="G61" s="163">
        <v>9003</v>
      </c>
      <c r="H61" s="170" t="s">
        <v>207</v>
      </c>
      <c r="I61" s="154" t="s">
        <v>144</v>
      </c>
      <c r="J61" s="165">
        <v>4</v>
      </c>
      <c r="K61" s="249" t="s">
        <v>57</v>
      </c>
    </row>
    <row r="62" spans="1:11" ht="22.5" customHeight="1" x14ac:dyDescent="0.25">
      <c r="C62" s="159"/>
      <c r="D62" s="160" t="str">
        <f t="shared" ref="D62:E64" si="13">D61</f>
        <v>Thu</v>
      </c>
      <c r="E62" s="161">
        <f t="shared" si="13"/>
        <v>44483</v>
      </c>
      <c r="F62" s="162"/>
      <c r="G62" s="163"/>
      <c r="H62" s="164"/>
      <c r="I62" s="163"/>
      <c r="J62" s="165"/>
      <c r="K62" s="166"/>
    </row>
    <row r="63" spans="1:11" ht="22.5" customHeight="1" x14ac:dyDescent="0.25">
      <c r="C63" s="159"/>
      <c r="D63" s="160" t="str">
        <f t="shared" si="13"/>
        <v>Thu</v>
      </c>
      <c r="E63" s="161">
        <f t="shared" si="13"/>
        <v>44483</v>
      </c>
      <c r="F63" s="162"/>
      <c r="G63" s="163"/>
      <c r="H63" s="164"/>
      <c r="I63" s="163"/>
      <c r="J63" s="165"/>
      <c r="K63" s="166"/>
    </row>
    <row r="64" spans="1:11" ht="22.5" customHeight="1" x14ac:dyDescent="0.25">
      <c r="C64" s="159"/>
      <c r="D64" s="160" t="str">
        <f t="shared" si="13"/>
        <v>Thu</v>
      </c>
      <c r="E64" s="161">
        <f t="shared" si="13"/>
        <v>44483</v>
      </c>
      <c r="F64" s="162"/>
      <c r="G64" s="163"/>
      <c r="H64" s="164"/>
      <c r="I64" s="163"/>
      <c r="J64" s="165"/>
      <c r="K64" s="166"/>
    </row>
    <row r="65" spans="1:11" ht="22.5" customHeight="1" x14ac:dyDescent="0.25">
      <c r="A65" s="130">
        <f t="shared" si="0"/>
        <v>1</v>
      </c>
      <c r="B65" s="130">
        <f t="shared" si="1"/>
        <v>5</v>
      </c>
      <c r="C65" s="159"/>
      <c r="D65" s="151" t="str">
        <f t="shared" si="4"/>
        <v>Fri</v>
      </c>
      <c r="E65" s="152">
        <f>+E60+1</f>
        <v>44484</v>
      </c>
      <c r="F65" s="153"/>
      <c r="G65" s="154">
        <v>9015</v>
      </c>
      <c r="H65" s="170" t="s">
        <v>203</v>
      </c>
      <c r="I65" s="154"/>
      <c r="J65" s="156"/>
      <c r="K65" s="157"/>
    </row>
    <row r="66" spans="1:11" ht="22.5" customHeight="1" x14ac:dyDescent="0.25">
      <c r="C66" s="159"/>
      <c r="D66" s="151" t="str">
        <f>D65</f>
        <v>Fri</v>
      </c>
      <c r="E66" s="152">
        <f>E65</f>
        <v>44484</v>
      </c>
      <c r="F66" s="153"/>
      <c r="G66" s="154"/>
      <c r="H66" s="170"/>
      <c r="I66" s="154"/>
      <c r="J66" s="156"/>
      <c r="K66" s="157"/>
    </row>
    <row r="67" spans="1:11" ht="22.5" customHeight="1" x14ac:dyDescent="0.25">
      <c r="C67" s="159"/>
      <c r="D67" s="151" t="str">
        <f t="shared" ref="D67:E69" si="14">D66</f>
        <v>Fri</v>
      </c>
      <c r="E67" s="152">
        <f t="shared" si="14"/>
        <v>44484</v>
      </c>
      <c r="F67" s="153"/>
      <c r="G67" s="154"/>
      <c r="H67" s="170"/>
      <c r="I67" s="154"/>
      <c r="J67" s="156"/>
      <c r="K67" s="157"/>
    </row>
    <row r="68" spans="1:11" ht="22.5" customHeight="1" x14ac:dyDescent="0.25">
      <c r="C68" s="159"/>
      <c r="D68" s="151" t="str">
        <f t="shared" si="14"/>
        <v>Fri</v>
      </c>
      <c r="E68" s="152">
        <f t="shared" si="14"/>
        <v>44484</v>
      </c>
      <c r="F68" s="153"/>
      <c r="G68" s="154"/>
      <c r="H68" s="170"/>
      <c r="I68" s="154"/>
      <c r="J68" s="156"/>
      <c r="K68" s="157"/>
    </row>
    <row r="69" spans="1:11" ht="22.5" customHeight="1" x14ac:dyDescent="0.25">
      <c r="C69" s="159"/>
      <c r="D69" s="151" t="str">
        <f t="shared" si="14"/>
        <v>Fri</v>
      </c>
      <c r="E69" s="152">
        <f t="shared" si="14"/>
        <v>44484</v>
      </c>
      <c r="F69" s="153"/>
      <c r="G69" s="154"/>
      <c r="H69" s="170"/>
      <c r="I69" s="154"/>
      <c r="J69" s="156"/>
      <c r="K69" s="157"/>
    </row>
    <row r="70" spans="1:11" ht="22.5" customHeight="1" x14ac:dyDescent="0.25">
      <c r="A70" s="130" t="str">
        <f t="shared" si="0"/>
        <v/>
      </c>
      <c r="B70" s="130">
        <f t="shared" si="1"/>
        <v>6</v>
      </c>
      <c r="C70" s="159"/>
      <c r="D70" s="160" t="str">
        <f t="shared" si="4"/>
        <v>Sat</v>
      </c>
      <c r="E70" s="161">
        <f>+E65+1</f>
        <v>44485</v>
      </c>
      <c r="F70" s="162"/>
      <c r="G70" s="163"/>
      <c r="H70" s="164"/>
      <c r="I70" s="163"/>
      <c r="J70" s="165"/>
      <c r="K70" s="166"/>
    </row>
    <row r="71" spans="1:11" ht="22.5" customHeight="1" x14ac:dyDescent="0.25">
      <c r="A71" s="130" t="str">
        <f t="shared" si="0"/>
        <v/>
      </c>
      <c r="B71" s="130">
        <f t="shared" si="1"/>
        <v>7</v>
      </c>
      <c r="C71" s="159"/>
      <c r="D71" s="160" t="str">
        <f t="shared" si="4"/>
        <v>Sun</v>
      </c>
      <c r="E71" s="161">
        <f t="shared" si="3"/>
        <v>44486</v>
      </c>
      <c r="F71" s="162"/>
      <c r="G71" s="163"/>
      <c r="H71" s="164"/>
      <c r="I71" s="163"/>
      <c r="J71" s="165"/>
      <c r="K71" s="166"/>
    </row>
    <row r="72" spans="1:11" ht="22.5" customHeight="1" x14ac:dyDescent="0.25">
      <c r="A72" s="130">
        <f t="shared" si="0"/>
        <v>1</v>
      </c>
      <c r="B72" s="130">
        <f t="shared" si="1"/>
        <v>1</v>
      </c>
      <c r="C72" s="159"/>
      <c r="D72" s="151" t="str">
        <f t="shared" si="4"/>
        <v>Mo</v>
      </c>
      <c r="E72" s="152">
        <f t="shared" si="3"/>
        <v>44487</v>
      </c>
      <c r="F72" s="153" t="s">
        <v>214</v>
      </c>
      <c r="G72" s="154">
        <v>9002</v>
      </c>
      <c r="H72" s="170" t="s">
        <v>205</v>
      </c>
      <c r="I72" s="154" t="s">
        <v>144</v>
      </c>
      <c r="J72" s="165">
        <v>8</v>
      </c>
      <c r="K72" s="249" t="s">
        <v>57</v>
      </c>
    </row>
    <row r="73" spans="1:11" ht="22.5" customHeight="1" x14ac:dyDescent="0.25">
      <c r="C73" s="159"/>
      <c r="D73" s="151" t="str">
        <f>D72</f>
        <v>Mo</v>
      </c>
      <c r="E73" s="152">
        <f>E72</f>
        <v>44487</v>
      </c>
      <c r="F73" s="153"/>
      <c r="G73" s="154"/>
      <c r="H73" s="170"/>
      <c r="I73" s="154"/>
      <c r="J73" s="156"/>
      <c r="K73" s="157"/>
    </row>
    <row r="74" spans="1:11" ht="22.5" customHeight="1" x14ac:dyDescent="0.25">
      <c r="C74" s="159"/>
      <c r="D74" s="151" t="str">
        <f t="shared" ref="D74:E76" si="15">D73</f>
        <v>Mo</v>
      </c>
      <c r="E74" s="152">
        <f t="shared" si="15"/>
        <v>44487</v>
      </c>
      <c r="F74" s="153"/>
      <c r="G74" s="154"/>
      <c r="H74" s="170"/>
      <c r="I74" s="154"/>
      <c r="J74" s="156"/>
      <c r="K74" s="157"/>
    </row>
    <row r="75" spans="1:11" ht="22.5" customHeight="1" x14ac:dyDescent="0.25">
      <c r="C75" s="159"/>
      <c r="D75" s="151" t="str">
        <f t="shared" si="15"/>
        <v>Mo</v>
      </c>
      <c r="E75" s="152">
        <f t="shared" si="15"/>
        <v>44487</v>
      </c>
      <c r="F75" s="153"/>
      <c r="G75" s="154"/>
      <c r="H75" s="170"/>
      <c r="I75" s="154"/>
      <c r="J75" s="156"/>
      <c r="K75" s="157"/>
    </row>
    <row r="76" spans="1:11" ht="22.5" customHeight="1" x14ac:dyDescent="0.25">
      <c r="C76" s="159"/>
      <c r="D76" s="151" t="str">
        <f t="shared" si="15"/>
        <v>Mo</v>
      </c>
      <c r="E76" s="152">
        <f t="shared" si="15"/>
        <v>44487</v>
      </c>
      <c r="F76" s="153"/>
      <c r="G76" s="154"/>
      <c r="H76" s="170"/>
      <c r="I76" s="154"/>
      <c r="J76" s="156"/>
      <c r="K76" s="157"/>
    </row>
    <row r="77" spans="1:11" ht="22.5" customHeight="1" x14ac:dyDescent="0.25">
      <c r="A77" s="130">
        <f t="shared" si="0"/>
        <v>1</v>
      </c>
      <c r="B77" s="130">
        <f t="shared" si="1"/>
        <v>2</v>
      </c>
      <c r="C77" s="159"/>
      <c r="D77" s="160" t="str">
        <f t="shared" si="4"/>
        <v>Tue</v>
      </c>
      <c r="E77" s="161">
        <f>+E72+1</f>
        <v>44488</v>
      </c>
      <c r="F77" s="162" t="s">
        <v>214</v>
      </c>
      <c r="G77" s="154">
        <v>9002</v>
      </c>
      <c r="H77" s="170" t="s">
        <v>205</v>
      </c>
      <c r="I77" s="154" t="s">
        <v>144</v>
      </c>
      <c r="J77" s="165">
        <v>8</v>
      </c>
      <c r="K77" s="249" t="s">
        <v>57</v>
      </c>
    </row>
    <row r="78" spans="1:11" ht="22.5" customHeight="1" x14ac:dyDescent="0.25">
      <c r="C78" s="159"/>
      <c r="D78" s="160" t="str">
        <f>D77</f>
        <v>Tue</v>
      </c>
      <c r="E78" s="161">
        <f>E77</f>
        <v>44488</v>
      </c>
      <c r="F78" s="162"/>
      <c r="G78" s="163"/>
      <c r="H78" s="164"/>
      <c r="I78" s="163"/>
      <c r="J78" s="165"/>
      <c r="K78" s="166"/>
    </row>
    <row r="79" spans="1:11" ht="22.5" customHeight="1" x14ac:dyDescent="0.25">
      <c r="C79" s="159"/>
      <c r="D79" s="160" t="str">
        <f>D78</f>
        <v>Tue</v>
      </c>
      <c r="E79" s="161">
        <f>E78</f>
        <v>44488</v>
      </c>
      <c r="F79" s="162"/>
      <c r="G79" s="163"/>
      <c r="H79" s="164"/>
      <c r="I79" s="163"/>
      <c r="J79" s="165"/>
      <c r="K79" s="166"/>
    </row>
    <row r="80" spans="1:11" ht="22.5" customHeight="1" x14ac:dyDescent="0.25">
      <c r="C80" s="159"/>
      <c r="D80" s="160" t="str">
        <f t="shared" ref="D80:E81" si="16">D79</f>
        <v>Tue</v>
      </c>
      <c r="E80" s="161">
        <f t="shared" si="16"/>
        <v>44488</v>
      </c>
      <c r="F80" s="162"/>
      <c r="G80" s="163"/>
      <c r="H80" s="164"/>
      <c r="I80" s="163"/>
      <c r="J80" s="165"/>
      <c r="K80" s="166"/>
    </row>
    <row r="81" spans="1:11" ht="22.5" customHeight="1" x14ac:dyDescent="0.25">
      <c r="C81" s="159"/>
      <c r="D81" s="160" t="str">
        <f t="shared" si="16"/>
        <v>Tue</v>
      </c>
      <c r="E81" s="161">
        <f t="shared" si="16"/>
        <v>44488</v>
      </c>
      <c r="F81" s="162"/>
      <c r="G81" s="163"/>
      <c r="H81" s="164"/>
      <c r="I81" s="163"/>
      <c r="J81" s="165"/>
      <c r="K81" s="166"/>
    </row>
    <row r="82" spans="1:11" ht="22.5" customHeight="1" x14ac:dyDescent="0.25">
      <c r="A82" s="130">
        <f t="shared" si="0"/>
        <v>1</v>
      </c>
      <c r="B82" s="130">
        <f t="shared" si="1"/>
        <v>3</v>
      </c>
      <c r="C82" s="159"/>
      <c r="D82" s="151" t="str">
        <f t="shared" si="4"/>
        <v>Wed</v>
      </c>
      <c r="E82" s="152">
        <f>+E77+1</f>
        <v>44489</v>
      </c>
      <c r="F82" s="153" t="s">
        <v>214</v>
      </c>
      <c r="G82" s="154">
        <v>9002</v>
      </c>
      <c r="H82" s="170" t="s">
        <v>205</v>
      </c>
      <c r="I82" s="154" t="s">
        <v>144</v>
      </c>
      <c r="J82" s="165">
        <v>4</v>
      </c>
      <c r="K82" s="249" t="s">
        <v>57</v>
      </c>
    </row>
    <row r="83" spans="1:11" ht="22.5" customHeight="1" x14ac:dyDescent="0.25">
      <c r="C83" s="159"/>
      <c r="D83" s="151" t="str">
        <f>D82</f>
        <v>Wed</v>
      </c>
      <c r="E83" s="152">
        <f>E82</f>
        <v>44489</v>
      </c>
      <c r="F83" s="153" t="s">
        <v>209</v>
      </c>
      <c r="G83" s="154">
        <v>9003</v>
      </c>
      <c r="H83" s="170" t="s">
        <v>201</v>
      </c>
      <c r="I83" s="154" t="s">
        <v>144</v>
      </c>
      <c r="J83" s="165">
        <v>4</v>
      </c>
      <c r="K83" s="249" t="s">
        <v>57</v>
      </c>
    </row>
    <row r="84" spans="1:11" ht="22.5" customHeight="1" x14ac:dyDescent="0.25">
      <c r="C84" s="159"/>
      <c r="D84" s="151" t="str">
        <f t="shared" ref="D84:E86" si="17">D83</f>
        <v>Wed</v>
      </c>
      <c r="E84" s="152">
        <f t="shared" si="17"/>
        <v>44489</v>
      </c>
      <c r="F84" s="153"/>
      <c r="G84" s="154"/>
      <c r="I84" s="154"/>
      <c r="J84" s="156"/>
      <c r="K84" s="157"/>
    </row>
    <row r="85" spans="1:11" ht="22.5" customHeight="1" x14ac:dyDescent="0.25">
      <c r="C85" s="159"/>
      <c r="D85" s="151" t="str">
        <f t="shared" si="17"/>
        <v>Wed</v>
      </c>
      <c r="E85" s="152">
        <f t="shared" si="17"/>
        <v>44489</v>
      </c>
      <c r="F85" s="153"/>
      <c r="G85" s="154"/>
      <c r="H85" s="170"/>
      <c r="I85" s="154"/>
      <c r="J85" s="156"/>
      <c r="K85" s="157"/>
    </row>
    <row r="86" spans="1:11" ht="22.5" customHeight="1" x14ac:dyDescent="0.25">
      <c r="C86" s="159"/>
      <c r="D86" s="151" t="str">
        <f t="shared" si="17"/>
        <v>Wed</v>
      </c>
      <c r="E86" s="152">
        <f t="shared" si="17"/>
        <v>44489</v>
      </c>
      <c r="F86" s="153"/>
      <c r="G86" s="154"/>
      <c r="H86" s="170"/>
      <c r="I86" s="154"/>
      <c r="J86" s="156"/>
      <c r="K86" s="157"/>
    </row>
    <row r="87" spans="1:11" ht="22.5" customHeight="1" x14ac:dyDescent="0.25">
      <c r="A87" s="130">
        <f t="shared" si="0"/>
        <v>1</v>
      </c>
      <c r="B87" s="130">
        <f t="shared" si="1"/>
        <v>4</v>
      </c>
      <c r="C87" s="159"/>
      <c r="D87" s="160" t="str">
        <f t="shared" si="4"/>
        <v>Thu</v>
      </c>
      <c r="E87" s="161">
        <f>+E82+1</f>
        <v>44490</v>
      </c>
      <c r="F87" s="236" t="s">
        <v>168</v>
      </c>
      <c r="G87" s="237">
        <v>9004</v>
      </c>
      <c r="H87" s="164" t="s">
        <v>200</v>
      </c>
      <c r="I87" s="163" t="s">
        <v>96</v>
      </c>
      <c r="J87" s="165">
        <v>7</v>
      </c>
      <c r="K87" s="249" t="s">
        <v>57</v>
      </c>
    </row>
    <row r="88" spans="1:11" ht="22.5" customHeight="1" x14ac:dyDescent="0.25">
      <c r="C88" s="159"/>
      <c r="D88" s="160" t="str">
        <f>D87</f>
        <v>Thu</v>
      </c>
      <c r="E88" s="161">
        <f>E87</f>
        <v>44490</v>
      </c>
      <c r="F88" s="162" t="s">
        <v>211</v>
      </c>
      <c r="G88" s="163">
        <v>9004</v>
      </c>
      <c r="H88" s="170" t="s">
        <v>199</v>
      </c>
      <c r="I88" s="163" t="s">
        <v>96</v>
      </c>
      <c r="J88" s="165">
        <v>1</v>
      </c>
      <c r="K88" s="249" t="s">
        <v>57</v>
      </c>
    </row>
    <row r="89" spans="1:11" ht="22.5" customHeight="1" x14ac:dyDescent="0.25">
      <c r="C89" s="159"/>
      <c r="D89" s="160" t="str">
        <f t="shared" ref="D89:E91" si="18">D88</f>
        <v>Thu</v>
      </c>
      <c r="E89" s="161">
        <f t="shared" si="18"/>
        <v>44490</v>
      </c>
      <c r="F89" s="162"/>
      <c r="G89" s="163"/>
      <c r="H89" s="164"/>
      <c r="I89" s="163"/>
      <c r="J89" s="165"/>
      <c r="K89" s="166"/>
    </row>
    <row r="90" spans="1:11" ht="22.5" customHeight="1" x14ac:dyDescent="0.25">
      <c r="C90" s="159"/>
      <c r="D90" s="160" t="str">
        <f t="shared" si="18"/>
        <v>Thu</v>
      </c>
      <c r="E90" s="161">
        <f t="shared" si="18"/>
        <v>44490</v>
      </c>
      <c r="F90" s="162"/>
      <c r="G90" s="163"/>
      <c r="H90" s="164"/>
      <c r="I90" s="163"/>
      <c r="J90" s="165"/>
      <c r="K90" s="166"/>
    </row>
    <row r="91" spans="1:11" ht="22.5" customHeight="1" x14ac:dyDescent="0.25">
      <c r="C91" s="159"/>
      <c r="D91" s="160" t="str">
        <f t="shared" si="18"/>
        <v>Thu</v>
      </c>
      <c r="E91" s="161">
        <f t="shared" si="18"/>
        <v>44490</v>
      </c>
      <c r="F91" s="162"/>
      <c r="G91" s="163"/>
      <c r="H91" s="164"/>
      <c r="I91" s="163"/>
      <c r="J91" s="165"/>
      <c r="K91" s="166"/>
    </row>
    <row r="92" spans="1:11" ht="22.5" customHeight="1" x14ac:dyDescent="0.25">
      <c r="A92" s="130">
        <f t="shared" si="0"/>
        <v>1</v>
      </c>
      <c r="B92" s="130">
        <f t="shared" si="1"/>
        <v>5</v>
      </c>
      <c r="C92" s="159"/>
      <c r="D92" s="151" t="str">
        <f t="shared" si="4"/>
        <v>Fri</v>
      </c>
      <c r="E92" s="152">
        <f>+E87+1</f>
        <v>44491</v>
      </c>
      <c r="F92" s="153"/>
      <c r="G92" s="154"/>
      <c r="H92" s="170" t="s">
        <v>126</v>
      </c>
      <c r="I92" s="163"/>
      <c r="J92" s="156"/>
      <c r="K92" s="157"/>
    </row>
    <row r="93" spans="1:11" ht="22.5" customHeight="1" x14ac:dyDescent="0.25">
      <c r="C93" s="159"/>
      <c r="D93" s="151" t="str">
        <f>D92</f>
        <v>Fri</v>
      </c>
      <c r="E93" s="152">
        <f>E92</f>
        <v>44491</v>
      </c>
      <c r="F93" s="153"/>
      <c r="G93" s="154"/>
      <c r="H93" s="170"/>
      <c r="I93" s="154"/>
      <c r="J93" s="156"/>
      <c r="K93" s="157"/>
    </row>
    <row r="94" spans="1:11" ht="22.5" customHeight="1" x14ac:dyDescent="0.25">
      <c r="C94" s="159"/>
      <c r="D94" s="151" t="str">
        <f t="shared" ref="D94:E97" si="19">D93</f>
        <v>Fri</v>
      </c>
      <c r="E94" s="152">
        <f t="shared" si="19"/>
        <v>44491</v>
      </c>
      <c r="F94" s="153"/>
      <c r="G94" s="154"/>
      <c r="H94" s="170"/>
      <c r="I94" s="154"/>
      <c r="J94" s="156"/>
      <c r="K94" s="157"/>
    </row>
    <row r="95" spans="1:11" ht="22.5" customHeight="1" x14ac:dyDescent="0.25">
      <c r="C95" s="159"/>
      <c r="D95" s="151" t="str">
        <f t="shared" si="19"/>
        <v>Fri</v>
      </c>
      <c r="E95" s="152">
        <f t="shared" si="19"/>
        <v>44491</v>
      </c>
      <c r="F95" s="153"/>
      <c r="G95" s="154"/>
      <c r="H95" s="170"/>
      <c r="I95" s="154"/>
      <c r="J95" s="156"/>
      <c r="K95" s="157"/>
    </row>
    <row r="96" spans="1:11" ht="22.5" customHeight="1" x14ac:dyDescent="0.25">
      <c r="C96" s="159"/>
      <c r="D96" s="151" t="str">
        <f t="shared" si="19"/>
        <v>Fri</v>
      </c>
      <c r="E96" s="152">
        <f t="shared" si="19"/>
        <v>44491</v>
      </c>
      <c r="F96" s="153"/>
      <c r="G96" s="154"/>
      <c r="H96" s="170"/>
      <c r="I96" s="154"/>
      <c r="J96" s="156"/>
      <c r="K96" s="157"/>
    </row>
    <row r="97" spans="1:11" ht="22.5" customHeight="1" x14ac:dyDescent="0.25">
      <c r="C97" s="159"/>
      <c r="D97" s="151" t="str">
        <f t="shared" si="19"/>
        <v>Fri</v>
      </c>
      <c r="E97" s="152">
        <f t="shared" si="19"/>
        <v>44491</v>
      </c>
      <c r="F97" s="153"/>
      <c r="G97" s="154"/>
      <c r="H97" s="170"/>
      <c r="I97" s="154"/>
      <c r="J97" s="156"/>
      <c r="K97" s="157"/>
    </row>
    <row r="98" spans="1:11" ht="22.5" customHeight="1" x14ac:dyDescent="0.25">
      <c r="A98" s="130" t="str">
        <f t="shared" si="0"/>
        <v/>
      </c>
      <c r="B98" s="130">
        <f t="shared" si="1"/>
        <v>6</v>
      </c>
      <c r="C98" s="159"/>
      <c r="D98" s="160" t="str">
        <f t="shared" si="4"/>
        <v>Sat</v>
      </c>
      <c r="E98" s="161">
        <f>+E92+1</f>
        <v>44492</v>
      </c>
      <c r="F98" s="162"/>
      <c r="G98" s="163"/>
      <c r="H98" s="172"/>
      <c r="I98" s="163"/>
      <c r="J98" s="165"/>
      <c r="K98" s="166"/>
    </row>
    <row r="99" spans="1:11" ht="22.5" customHeight="1" x14ac:dyDescent="0.25">
      <c r="A99" s="130" t="str">
        <f t="shared" si="0"/>
        <v/>
      </c>
      <c r="B99" s="130">
        <f t="shared" si="1"/>
        <v>7</v>
      </c>
      <c r="C99" s="159"/>
      <c r="D99" s="160" t="str">
        <f t="shared" si="4"/>
        <v>Sun</v>
      </c>
      <c r="E99" s="161">
        <f t="shared" ref="E99:E100" si="20">+E98+1</f>
        <v>44493</v>
      </c>
      <c r="F99" s="162"/>
      <c r="G99" s="163"/>
      <c r="H99" s="164"/>
      <c r="I99" s="163"/>
      <c r="J99" s="165"/>
      <c r="K99" s="166"/>
    </row>
    <row r="100" spans="1:11" ht="22.5" customHeight="1" x14ac:dyDescent="0.25">
      <c r="A100" s="130">
        <f t="shared" si="0"/>
        <v>1</v>
      </c>
      <c r="B100" s="130">
        <f t="shared" si="1"/>
        <v>1</v>
      </c>
      <c r="C100" s="159"/>
      <c r="D100" s="151" t="str">
        <f t="shared" si="4"/>
        <v>Mo</v>
      </c>
      <c r="E100" s="152">
        <f t="shared" si="20"/>
        <v>44494</v>
      </c>
      <c r="F100" s="153" t="s">
        <v>214</v>
      </c>
      <c r="G100" s="154">
        <v>9002</v>
      </c>
      <c r="H100" s="170" t="s">
        <v>205</v>
      </c>
      <c r="I100" s="154" t="s">
        <v>144</v>
      </c>
      <c r="J100" s="165">
        <v>8</v>
      </c>
      <c r="K100" s="249" t="s">
        <v>57</v>
      </c>
    </row>
    <row r="101" spans="1:11" ht="22.5" customHeight="1" x14ac:dyDescent="0.25">
      <c r="C101" s="159"/>
      <c r="D101" s="151" t="str">
        <f>D100</f>
        <v>Mo</v>
      </c>
      <c r="E101" s="152">
        <f>E100</f>
        <v>44494</v>
      </c>
      <c r="F101" s="153"/>
      <c r="G101" s="154"/>
      <c r="H101" s="170"/>
      <c r="I101" s="154"/>
      <c r="J101" s="156"/>
      <c r="K101" s="157"/>
    </row>
    <row r="102" spans="1:11" ht="22.5" customHeight="1" x14ac:dyDescent="0.25">
      <c r="C102" s="159"/>
      <c r="D102" s="151" t="str">
        <f t="shared" ref="D102:E104" si="21">D101</f>
        <v>Mo</v>
      </c>
      <c r="E102" s="152">
        <f t="shared" si="21"/>
        <v>44494</v>
      </c>
      <c r="F102" s="153"/>
      <c r="G102" s="154"/>
      <c r="H102" s="170"/>
      <c r="I102" s="154"/>
      <c r="J102" s="156"/>
      <c r="K102" s="157"/>
    </row>
    <row r="103" spans="1:11" ht="22.5" customHeight="1" x14ac:dyDescent="0.25">
      <c r="C103" s="159"/>
      <c r="D103" s="151" t="str">
        <f t="shared" si="21"/>
        <v>Mo</v>
      </c>
      <c r="E103" s="152">
        <f t="shared" si="21"/>
        <v>44494</v>
      </c>
      <c r="F103" s="153"/>
      <c r="G103" s="154"/>
      <c r="H103" s="170"/>
      <c r="I103" s="154"/>
      <c r="J103" s="156"/>
      <c r="K103" s="157"/>
    </row>
    <row r="104" spans="1:11" ht="22.5" customHeight="1" x14ac:dyDescent="0.25">
      <c r="C104" s="159"/>
      <c r="D104" s="151" t="str">
        <f t="shared" si="21"/>
        <v>Mo</v>
      </c>
      <c r="E104" s="152">
        <f t="shared" si="21"/>
        <v>44494</v>
      </c>
      <c r="F104" s="153"/>
      <c r="G104" s="154"/>
      <c r="H104" s="170"/>
      <c r="I104" s="154"/>
      <c r="J104" s="156"/>
      <c r="K104" s="157"/>
    </row>
    <row r="105" spans="1:11" ht="22.5" customHeight="1" x14ac:dyDescent="0.25">
      <c r="A105" s="130">
        <f t="shared" si="0"/>
        <v>1</v>
      </c>
      <c r="B105" s="130">
        <f t="shared" si="1"/>
        <v>2</v>
      </c>
      <c r="C105" s="159"/>
      <c r="D105" s="160" t="str">
        <f t="shared" si="4"/>
        <v>Tue</v>
      </c>
      <c r="E105" s="161">
        <f>+E100+1</f>
        <v>44495</v>
      </c>
      <c r="F105" s="162" t="s">
        <v>209</v>
      </c>
      <c r="G105" s="163">
        <v>9003</v>
      </c>
      <c r="H105" s="164" t="s">
        <v>206</v>
      </c>
      <c r="I105" s="154" t="s">
        <v>144</v>
      </c>
      <c r="J105" s="165">
        <v>4</v>
      </c>
      <c r="K105" s="249" t="s">
        <v>57</v>
      </c>
    </row>
    <row r="106" spans="1:11" ht="22.5" customHeight="1" x14ac:dyDescent="0.25">
      <c r="C106" s="159"/>
      <c r="D106" s="160" t="str">
        <f>D105</f>
        <v>Tue</v>
      </c>
      <c r="E106" s="161">
        <f>E105</f>
        <v>44495</v>
      </c>
      <c r="F106" s="162" t="s">
        <v>214</v>
      </c>
      <c r="G106" s="154">
        <v>9002</v>
      </c>
      <c r="H106" s="170" t="s">
        <v>205</v>
      </c>
      <c r="I106" s="154" t="s">
        <v>144</v>
      </c>
      <c r="J106" s="165">
        <v>4</v>
      </c>
      <c r="K106" s="249" t="s">
        <v>57</v>
      </c>
    </row>
    <row r="107" spans="1:11" ht="22.5" customHeight="1" x14ac:dyDescent="0.25">
      <c r="C107" s="159"/>
      <c r="D107" s="160" t="str">
        <f t="shared" ref="D107:E109" si="22">D106</f>
        <v>Tue</v>
      </c>
      <c r="E107" s="161">
        <f t="shared" si="22"/>
        <v>44495</v>
      </c>
      <c r="F107" s="162"/>
      <c r="G107" s="163"/>
      <c r="H107" s="164"/>
      <c r="I107" s="163"/>
      <c r="J107" s="165"/>
      <c r="K107" s="166"/>
    </row>
    <row r="108" spans="1:11" ht="22.5" customHeight="1" x14ac:dyDescent="0.25">
      <c r="C108" s="159"/>
      <c r="D108" s="160" t="str">
        <f t="shared" si="22"/>
        <v>Tue</v>
      </c>
      <c r="E108" s="161">
        <f t="shared" si="22"/>
        <v>44495</v>
      </c>
      <c r="F108" s="162"/>
      <c r="G108" s="163"/>
      <c r="H108" s="164"/>
      <c r="I108" s="163"/>
      <c r="J108" s="165"/>
      <c r="K108" s="166"/>
    </row>
    <row r="109" spans="1:11" ht="22.5" customHeight="1" x14ac:dyDescent="0.25">
      <c r="C109" s="159"/>
      <c r="D109" s="160" t="str">
        <f t="shared" si="22"/>
        <v>Tue</v>
      </c>
      <c r="E109" s="161">
        <f t="shared" si="22"/>
        <v>44495</v>
      </c>
      <c r="F109" s="162"/>
      <c r="G109" s="163"/>
      <c r="H109" s="164"/>
      <c r="I109" s="163"/>
      <c r="J109" s="165"/>
      <c r="K109" s="166"/>
    </row>
    <row r="110" spans="1:11" ht="22.5" customHeight="1" x14ac:dyDescent="0.25">
      <c r="A110" s="130">
        <f t="shared" si="0"/>
        <v>1</v>
      </c>
      <c r="B110" s="130">
        <f t="shared" si="1"/>
        <v>3</v>
      </c>
      <c r="C110" s="159"/>
      <c r="D110" s="151" t="str">
        <f t="shared" si="4"/>
        <v>Wed</v>
      </c>
      <c r="E110" s="152">
        <f>+E105+1</f>
        <v>44496</v>
      </c>
      <c r="F110" s="153" t="s">
        <v>210</v>
      </c>
      <c r="G110" s="163">
        <v>9003</v>
      </c>
      <c r="H110" s="170" t="s">
        <v>204</v>
      </c>
      <c r="I110" s="154" t="s">
        <v>144</v>
      </c>
      <c r="J110" s="156">
        <v>3</v>
      </c>
      <c r="K110" s="249" t="s">
        <v>57</v>
      </c>
    </row>
    <row r="111" spans="1:11" ht="22.5" customHeight="1" x14ac:dyDescent="0.25">
      <c r="C111" s="159"/>
      <c r="D111" s="151" t="str">
        <f>D110</f>
        <v>Wed</v>
      </c>
      <c r="E111" s="152">
        <f>E110</f>
        <v>44496</v>
      </c>
      <c r="F111" s="153" t="s">
        <v>209</v>
      </c>
      <c r="G111" s="163">
        <v>9003</v>
      </c>
      <c r="H111" s="170" t="s">
        <v>201</v>
      </c>
      <c r="I111" s="154" t="s">
        <v>144</v>
      </c>
      <c r="J111" s="156">
        <v>3</v>
      </c>
      <c r="K111" s="249" t="s">
        <v>57</v>
      </c>
    </row>
    <row r="112" spans="1:11" ht="22.5" customHeight="1" x14ac:dyDescent="0.25">
      <c r="C112" s="159"/>
      <c r="D112" s="151" t="str">
        <f t="shared" ref="D112:E114" si="23">D111</f>
        <v>Wed</v>
      </c>
      <c r="E112" s="152">
        <f t="shared" si="23"/>
        <v>44496</v>
      </c>
      <c r="F112" s="153" t="s">
        <v>209</v>
      </c>
      <c r="G112" s="163">
        <v>9003</v>
      </c>
      <c r="H112" s="164" t="s">
        <v>208</v>
      </c>
      <c r="I112" s="154" t="s">
        <v>144</v>
      </c>
      <c r="J112" s="156">
        <v>2</v>
      </c>
      <c r="K112" s="249" t="s">
        <v>57</v>
      </c>
    </row>
    <row r="113" spans="1:11" ht="22.5" customHeight="1" x14ac:dyDescent="0.25">
      <c r="C113" s="159"/>
      <c r="D113" s="151" t="str">
        <f t="shared" si="23"/>
        <v>Wed</v>
      </c>
      <c r="E113" s="152">
        <f t="shared" si="23"/>
        <v>44496</v>
      </c>
      <c r="F113" s="153"/>
      <c r="G113" s="154"/>
      <c r="H113" s="170"/>
      <c r="I113" s="154"/>
      <c r="J113" s="156"/>
      <c r="K113" s="157"/>
    </row>
    <row r="114" spans="1:11" ht="22.5" customHeight="1" x14ac:dyDescent="0.25">
      <c r="C114" s="159"/>
      <c r="D114" s="151" t="str">
        <f t="shared" si="23"/>
        <v>Wed</v>
      </c>
      <c r="E114" s="152">
        <f t="shared" si="23"/>
        <v>44496</v>
      </c>
      <c r="F114" s="153"/>
      <c r="G114" s="154"/>
      <c r="H114" s="170"/>
      <c r="I114" s="154"/>
      <c r="J114" s="156"/>
      <c r="K114" s="157"/>
    </row>
    <row r="115" spans="1:11" ht="22.5" customHeight="1" x14ac:dyDescent="0.25">
      <c r="A115" s="130">
        <f t="shared" si="0"/>
        <v>1</v>
      </c>
      <c r="B115" s="130">
        <f t="shared" si="1"/>
        <v>4</v>
      </c>
      <c r="C115" s="159"/>
      <c r="D115" s="160" t="str">
        <f t="shared" si="4"/>
        <v>Thu</v>
      </c>
      <c r="E115" s="161">
        <f>+E110+1</f>
        <v>44497</v>
      </c>
      <c r="F115" s="162" t="s">
        <v>210</v>
      </c>
      <c r="G115" s="163">
        <v>9003</v>
      </c>
      <c r="H115" s="170" t="s">
        <v>204</v>
      </c>
      <c r="I115" s="154" t="s">
        <v>144</v>
      </c>
      <c r="J115" s="165">
        <v>4</v>
      </c>
      <c r="K115" s="249" t="s">
        <v>57</v>
      </c>
    </row>
    <row r="116" spans="1:11" ht="22.5" customHeight="1" x14ac:dyDescent="0.25">
      <c r="C116" s="159"/>
      <c r="D116" s="160" t="str">
        <f>D115</f>
        <v>Thu</v>
      </c>
      <c r="E116" s="161">
        <f>E115</f>
        <v>44497</v>
      </c>
      <c r="F116" s="153" t="s">
        <v>209</v>
      </c>
      <c r="G116" s="163">
        <v>9003</v>
      </c>
      <c r="H116" s="164" t="s">
        <v>206</v>
      </c>
      <c r="I116" s="154" t="s">
        <v>144</v>
      </c>
      <c r="J116" s="165">
        <v>4</v>
      </c>
      <c r="K116" s="249" t="s">
        <v>57</v>
      </c>
    </row>
    <row r="117" spans="1:11" ht="22.5" customHeight="1" x14ac:dyDescent="0.25">
      <c r="C117" s="159"/>
      <c r="D117" s="160" t="str">
        <f t="shared" ref="D117:E119" si="24">D116</f>
        <v>Thu</v>
      </c>
      <c r="E117" s="161">
        <f t="shared" si="24"/>
        <v>44497</v>
      </c>
      <c r="F117" s="162"/>
      <c r="G117" s="163"/>
      <c r="H117" s="171"/>
      <c r="I117" s="163"/>
      <c r="J117" s="165"/>
      <c r="K117" s="166"/>
    </row>
    <row r="118" spans="1:11" ht="22.5" customHeight="1" x14ac:dyDescent="0.25">
      <c r="C118" s="159"/>
      <c r="D118" s="160" t="str">
        <f t="shared" si="24"/>
        <v>Thu</v>
      </c>
      <c r="E118" s="161">
        <f t="shared" si="24"/>
        <v>44497</v>
      </c>
      <c r="F118" s="162"/>
      <c r="G118" s="163"/>
      <c r="H118" s="171"/>
      <c r="I118" s="163"/>
      <c r="J118" s="165"/>
      <c r="K118" s="166"/>
    </row>
    <row r="119" spans="1:11" ht="22.5" customHeight="1" x14ac:dyDescent="0.25">
      <c r="C119" s="159"/>
      <c r="D119" s="160" t="str">
        <f t="shared" si="24"/>
        <v>Thu</v>
      </c>
      <c r="E119" s="161">
        <f t="shared" si="24"/>
        <v>44497</v>
      </c>
      <c r="F119" s="162"/>
      <c r="G119" s="163"/>
      <c r="H119" s="171"/>
      <c r="I119" s="163"/>
      <c r="J119" s="165"/>
      <c r="K119" s="166"/>
    </row>
    <row r="120" spans="1:11" ht="22.5" customHeight="1" x14ac:dyDescent="0.25">
      <c r="A120" s="130">
        <f t="shared" si="0"/>
        <v>1</v>
      </c>
      <c r="B120" s="130">
        <f>WEEKDAY(E115+1,2)</f>
        <v>5</v>
      </c>
      <c r="C120" s="159"/>
      <c r="D120" s="151" t="str">
        <f>IF(B120=1,"Mo",IF(B120=2,"Tue",IF(B120=3,"Wed",IF(B120=4,"Thu",IF(B120=5,"Fri",IF(B120=6,"Sat",IF(B120=7,"Sun","")))))))</f>
        <v>Fri</v>
      </c>
      <c r="E120" s="152">
        <f>IF(MONTH(E115+1)&gt;MONTH(E115),"",E115+1)</f>
        <v>44498</v>
      </c>
      <c r="F120" s="153" t="s">
        <v>210</v>
      </c>
      <c r="G120" s="163">
        <v>9003</v>
      </c>
      <c r="H120" s="170" t="s">
        <v>204</v>
      </c>
      <c r="I120" s="154" t="s">
        <v>144</v>
      </c>
      <c r="J120" s="165">
        <v>4</v>
      </c>
      <c r="K120" s="249" t="s">
        <v>57</v>
      </c>
    </row>
    <row r="121" spans="1:11" ht="22.5" customHeight="1" x14ac:dyDescent="0.25">
      <c r="C121" s="159"/>
      <c r="D121" s="151" t="str">
        <f>D120</f>
        <v>Fri</v>
      </c>
      <c r="E121" s="152">
        <f>E120</f>
        <v>44498</v>
      </c>
      <c r="F121" s="153" t="s">
        <v>209</v>
      </c>
      <c r="G121" s="163">
        <v>9003</v>
      </c>
      <c r="H121" s="164" t="s">
        <v>206</v>
      </c>
      <c r="I121" s="154" t="s">
        <v>144</v>
      </c>
      <c r="J121" s="165">
        <v>4</v>
      </c>
      <c r="K121" s="249" t="s">
        <v>57</v>
      </c>
    </row>
    <row r="122" spans="1:11" ht="22.5" customHeight="1" x14ac:dyDescent="0.25">
      <c r="C122" s="159"/>
      <c r="D122" s="151" t="str">
        <f t="shared" ref="D122:E124" si="25">D121</f>
        <v>Fri</v>
      </c>
      <c r="E122" s="152">
        <f t="shared" si="25"/>
        <v>44498</v>
      </c>
      <c r="F122" s="153"/>
      <c r="G122" s="154"/>
      <c r="H122" s="170"/>
      <c r="I122" s="154"/>
      <c r="J122" s="156"/>
      <c r="K122" s="157"/>
    </row>
    <row r="123" spans="1:11" ht="22.5" customHeight="1" x14ac:dyDescent="0.25">
      <c r="C123" s="159"/>
      <c r="D123" s="151" t="str">
        <f t="shared" si="25"/>
        <v>Fri</v>
      </c>
      <c r="E123" s="152">
        <f t="shared" si="25"/>
        <v>44498</v>
      </c>
      <c r="F123" s="153"/>
      <c r="G123" s="154"/>
      <c r="H123" s="170"/>
      <c r="I123" s="154"/>
      <c r="J123" s="156"/>
      <c r="K123" s="157"/>
    </row>
    <row r="124" spans="1:11" ht="22.5" customHeight="1" x14ac:dyDescent="0.25">
      <c r="C124" s="159"/>
      <c r="D124" s="151" t="str">
        <f t="shared" si="25"/>
        <v>Fri</v>
      </c>
      <c r="E124" s="152">
        <f t="shared" si="25"/>
        <v>44498</v>
      </c>
      <c r="F124" s="153"/>
      <c r="G124" s="154"/>
      <c r="H124" s="170"/>
      <c r="I124" s="154"/>
      <c r="J124" s="156"/>
      <c r="K124" s="157"/>
    </row>
    <row r="125" spans="1:11" ht="22.5" customHeight="1" x14ac:dyDescent="0.25">
      <c r="A125" s="130" t="str">
        <f t="shared" si="0"/>
        <v/>
      </c>
      <c r="B125" s="130">
        <v>6</v>
      </c>
      <c r="C125" s="159"/>
      <c r="D125" s="160" t="str">
        <f>IF(B125=1,"Mo",IF(B125=2,"Tue",IF(B125=3,"Wed",IF(B125=4,"Thu",IF(B125=5,"Fri",IF(B125=6,"Sat",IF(B125=7,"Sun","")))))))</f>
        <v>Sat</v>
      </c>
      <c r="E125" s="161">
        <f>IF(MONTH(E120+1)&gt;MONTH(E120),"",E120+1)</f>
        <v>44499</v>
      </c>
      <c r="F125" s="162"/>
      <c r="G125" s="163"/>
      <c r="H125" s="172"/>
      <c r="I125" s="163"/>
      <c r="J125" s="165"/>
      <c r="K125" s="166"/>
    </row>
    <row r="126" spans="1:11" ht="22.5" customHeight="1" thickBot="1" x14ac:dyDescent="0.3">
      <c r="A126" s="130" t="str">
        <f t="shared" si="0"/>
        <v/>
      </c>
      <c r="B126" s="130">
        <v>7</v>
      </c>
      <c r="C126" s="159"/>
      <c r="D126" s="228" t="str">
        <f t="shared" si="4"/>
        <v>Sun</v>
      </c>
      <c r="E126" s="219">
        <f>IF(MONTH(E125+1)&gt;MONTH(E125),"",E125+1)</f>
        <v>44500</v>
      </c>
      <c r="F126" s="220"/>
      <c r="G126" s="221"/>
      <c r="H126" s="222"/>
      <c r="I126" s="221"/>
      <c r="J126" s="229"/>
      <c r="K126" s="224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530" priority="119" stopIfTrue="1">
      <formula>IF($A11=1,B11,)</formula>
    </cfRule>
    <cfRule type="expression" dxfId="529" priority="120" stopIfTrue="1">
      <formula>IF($A11="",B11,)</formula>
    </cfRule>
  </conditionalFormatting>
  <conditionalFormatting sqref="E11:E15">
    <cfRule type="expression" dxfId="528" priority="121" stopIfTrue="1">
      <formula>IF($A11="",B11,"")</formula>
    </cfRule>
  </conditionalFormatting>
  <conditionalFormatting sqref="E16:E124">
    <cfRule type="expression" dxfId="527" priority="122" stopIfTrue="1">
      <formula>IF($A16&lt;&gt;1,B16,"")</formula>
    </cfRule>
  </conditionalFormatting>
  <conditionalFormatting sqref="D11:D124">
    <cfRule type="expression" dxfId="526" priority="123" stopIfTrue="1">
      <formula>IF($A11="",B11,)</formula>
    </cfRule>
  </conditionalFormatting>
  <conditionalFormatting sqref="G13:G16 G20:G22 G25:G27 G30:G32 G35:G38 G40:G45 G47:G76 G82:G86 G88:G119">
    <cfRule type="expression" dxfId="525" priority="124" stopIfTrue="1">
      <formula>#REF!="Freelancer"</formula>
    </cfRule>
    <cfRule type="expression" dxfId="524" priority="125" stopIfTrue="1">
      <formula>#REF!="DTC Int. Staff"</formula>
    </cfRule>
  </conditionalFormatting>
  <conditionalFormatting sqref="G115:G119 G20:G22 G35:G38 G40:G45 G47:G49 G60:G76 G88:G104">
    <cfRule type="expression" dxfId="523" priority="117" stopIfTrue="1">
      <formula>$F$5="Freelancer"</formula>
    </cfRule>
    <cfRule type="expression" dxfId="522" priority="118" stopIfTrue="1">
      <formula>$F$5="DTC Int. Staff"</formula>
    </cfRule>
  </conditionalFormatting>
  <conditionalFormatting sqref="G16">
    <cfRule type="expression" dxfId="521" priority="115" stopIfTrue="1">
      <formula>#REF!="Freelancer"</formula>
    </cfRule>
    <cfRule type="expression" dxfId="520" priority="116" stopIfTrue="1">
      <formula>#REF!="DTC Int. Staff"</formula>
    </cfRule>
  </conditionalFormatting>
  <conditionalFormatting sqref="G16">
    <cfRule type="expression" dxfId="519" priority="113" stopIfTrue="1">
      <formula>$F$5="Freelancer"</formula>
    </cfRule>
    <cfRule type="expression" dxfId="518" priority="114" stopIfTrue="1">
      <formula>$F$5="DTC Int. Staff"</formula>
    </cfRule>
  </conditionalFormatting>
  <conditionalFormatting sqref="G17">
    <cfRule type="expression" dxfId="517" priority="111" stopIfTrue="1">
      <formula>#REF!="Freelancer"</formula>
    </cfRule>
    <cfRule type="expression" dxfId="516" priority="112" stopIfTrue="1">
      <formula>#REF!="DTC Int. Staff"</formula>
    </cfRule>
  </conditionalFormatting>
  <conditionalFormatting sqref="G17">
    <cfRule type="expression" dxfId="515" priority="109" stopIfTrue="1">
      <formula>$F$5="Freelancer"</formula>
    </cfRule>
    <cfRule type="expression" dxfId="514" priority="110" stopIfTrue="1">
      <formula>$F$5="DTC Int. Staff"</formula>
    </cfRule>
  </conditionalFormatting>
  <conditionalFormatting sqref="C126">
    <cfRule type="expression" dxfId="513" priority="106" stopIfTrue="1">
      <formula>IF($A126=1,B126,)</formula>
    </cfRule>
    <cfRule type="expression" dxfId="512" priority="107" stopIfTrue="1">
      <formula>IF($A126="",B126,)</formula>
    </cfRule>
  </conditionalFormatting>
  <conditionalFormatting sqref="D126">
    <cfRule type="expression" dxfId="511" priority="108" stopIfTrue="1">
      <formula>IF($A126="",B126,)</formula>
    </cfRule>
  </conditionalFormatting>
  <conditionalFormatting sqref="C125">
    <cfRule type="expression" dxfId="510" priority="103" stopIfTrue="1">
      <formula>IF($A125=1,B125,)</formula>
    </cfRule>
    <cfRule type="expression" dxfId="509" priority="104" stopIfTrue="1">
      <formula>IF($A125="",B125,)</formula>
    </cfRule>
  </conditionalFormatting>
  <conditionalFormatting sqref="D125">
    <cfRule type="expression" dxfId="508" priority="105" stopIfTrue="1">
      <formula>IF($A125="",B125,)</formula>
    </cfRule>
  </conditionalFormatting>
  <conditionalFormatting sqref="E125">
    <cfRule type="expression" dxfId="507" priority="102" stopIfTrue="1">
      <formula>IF($A125&lt;&gt;1,B125,"")</formula>
    </cfRule>
  </conditionalFormatting>
  <conditionalFormatting sqref="E126">
    <cfRule type="expression" dxfId="506" priority="101" stopIfTrue="1">
      <formula>IF($A126&lt;&gt;1,B126,"")</formula>
    </cfRule>
  </conditionalFormatting>
  <conditionalFormatting sqref="G55:G59">
    <cfRule type="expression" dxfId="505" priority="99" stopIfTrue="1">
      <formula>$F$5="Freelancer"</formula>
    </cfRule>
    <cfRule type="expression" dxfId="504" priority="100" stopIfTrue="1">
      <formula>$F$5="DTC Int. Staff"</formula>
    </cfRule>
  </conditionalFormatting>
  <conditionalFormatting sqref="G78:G81">
    <cfRule type="expression" dxfId="503" priority="97" stopIfTrue="1">
      <formula>#REF!="Freelancer"</formula>
    </cfRule>
    <cfRule type="expression" dxfId="502" priority="98" stopIfTrue="1">
      <formula>#REF!="DTC Int. Staff"</formula>
    </cfRule>
  </conditionalFormatting>
  <conditionalFormatting sqref="G78:G81">
    <cfRule type="expression" dxfId="501" priority="95" stopIfTrue="1">
      <formula>$F$5="Freelancer"</formula>
    </cfRule>
    <cfRule type="expression" dxfId="500" priority="96" stopIfTrue="1">
      <formula>$F$5="DTC Int. Staff"</formula>
    </cfRule>
  </conditionalFormatting>
  <conditionalFormatting sqref="G11">
    <cfRule type="expression" dxfId="499" priority="93" stopIfTrue="1">
      <formula>#REF!="Freelancer"</formula>
    </cfRule>
    <cfRule type="expression" dxfId="498" priority="94" stopIfTrue="1">
      <formula>#REF!="DTC Int. Staff"</formula>
    </cfRule>
  </conditionalFormatting>
  <conditionalFormatting sqref="G11">
    <cfRule type="expression" dxfId="497" priority="91" stopIfTrue="1">
      <formula>$F$5="Freelancer"</formula>
    </cfRule>
    <cfRule type="expression" dxfId="496" priority="92" stopIfTrue="1">
      <formula>$F$5="DTC Int. Staff"</formula>
    </cfRule>
  </conditionalFormatting>
  <conditionalFormatting sqref="F11">
    <cfRule type="expression" dxfId="495" priority="89" stopIfTrue="1">
      <formula>#REF!="Freelancer"</formula>
    </cfRule>
    <cfRule type="expression" dxfId="494" priority="90" stopIfTrue="1">
      <formula>#REF!="DTC Int. Staff"</formula>
    </cfRule>
  </conditionalFormatting>
  <conditionalFormatting sqref="F11">
    <cfRule type="expression" dxfId="493" priority="87" stopIfTrue="1">
      <formula>$F$5="Freelancer"</formula>
    </cfRule>
    <cfRule type="expression" dxfId="492" priority="88" stopIfTrue="1">
      <formula>$F$5="DTC Int. Staff"</formula>
    </cfRule>
  </conditionalFormatting>
  <conditionalFormatting sqref="F18">
    <cfRule type="expression" dxfId="491" priority="81" stopIfTrue="1">
      <formula>#REF!="Freelancer"</formula>
    </cfRule>
    <cfRule type="expression" dxfId="490" priority="82" stopIfTrue="1">
      <formula>#REF!="DTC Int. Staff"</formula>
    </cfRule>
  </conditionalFormatting>
  <conditionalFormatting sqref="F18">
    <cfRule type="expression" dxfId="489" priority="79" stopIfTrue="1">
      <formula>$F$5="Freelancer"</formula>
    </cfRule>
    <cfRule type="expression" dxfId="488" priority="80" stopIfTrue="1">
      <formula>$F$5="DTC Int. Staff"</formula>
    </cfRule>
  </conditionalFormatting>
  <conditionalFormatting sqref="F23">
    <cfRule type="expression" dxfId="487" priority="73" stopIfTrue="1">
      <formula>#REF!="Freelancer"</formula>
    </cfRule>
    <cfRule type="expression" dxfId="486" priority="74" stopIfTrue="1">
      <formula>#REF!="DTC Int. Staff"</formula>
    </cfRule>
  </conditionalFormatting>
  <conditionalFormatting sqref="F23">
    <cfRule type="expression" dxfId="485" priority="71" stopIfTrue="1">
      <formula>$F$5="Freelancer"</formula>
    </cfRule>
    <cfRule type="expression" dxfId="484" priority="72" stopIfTrue="1">
      <formula>$F$5="DTC Int. Staff"</formula>
    </cfRule>
  </conditionalFormatting>
  <conditionalFormatting sqref="G18">
    <cfRule type="expression" dxfId="483" priority="69" stopIfTrue="1">
      <formula>#REF!="Freelancer"</formula>
    </cfRule>
    <cfRule type="expression" dxfId="482" priority="70" stopIfTrue="1">
      <formula>#REF!="DTC Int. Staff"</formula>
    </cfRule>
  </conditionalFormatting>
  <conditionalFormatting sqref="G18">
    <cfRule type="expression" dxfId="481" priority="67" stopIfTrue="1">
      <formula>$F$5="Freelancer"</formula>
    </cfRule>
    <cfRule type="expression" dxfId="480" priority="68" stopIfTrue="1">
      <formula>$F$5="DTC Int. Staff"</formula>
    </cfRule>
  </conditionalFormatting>
  <conditionalFormatting sqref="G23">
    <cfRule type="expression" dxfId="479" priority="65" stopIfTrue="1">
      <formula>#REF!="Freelancer"</formula>
    </cfRule>
    <cfRule type="expression" dxfId="478" priority="66" stopIfTrue="1">
      <formula>#REF!="DTC Int. Staff"</formula>
    </cfRule>
  </conditionalFormatting>
  <conditionalFormatting sqref="G23">
    <cfRule type="expression" dxfId="477" priority="63" stopIfTrue="1">
      <formula>$F$5="Freelancer"</formula>
    </cfRule>
    <cfRule type="expression" dxfId="476" priority="64" stopIfTrue="1">
      <formula>$F$5="DTC Int. Staff"</formula>
    </cfRule>
  </conditionalFormatting>
  <conditionalFormatting sqref="G12">
    <cfRule type="expression" dxfId="475" priority="61" stopIfTrue="1">
      <formula>#REF!="Freelancer"</formula>
    </cfRule>
    <cfRule type="expression" dxfId="474" priority="62" stopIfTrue="1">
      <formula>#REF!="DTC Int. Staff"</formula>
    </cfRule>
  </conditionalFormatting>
  <conditionalFormatting sqref="G87">
    <cfRule type="expression" dxfId="473" priority="59" stopIfTrue="1">
      <formula>#REF!="Freelancer"</formula>
    </cfRule>
    <cfRule type="expression" dxfId="472" priority="60" stopIfTrue="1">
      <formula>#REF!="DTC Int. Staff"</formula>
    </cfRule>
  </conditionalFormatting>
  <conditionalFormatting sqref="G28">
    <cfRule type="expression" dxfId="471" priority="57" stopIfTrue="1">
      <formula>#REF!="Freelancer"</formula>
    </cfRule>
    <cfRule type="expression" dxfId="470" priority="58" stopIfTrue="1">
      <formula>#REF!="DTC Int. Staff"</formula>
    </cfRule>
  </conditionalFormatting>
  <conditionalFormatting sqref="G33">
    <cfRule type="expression" dxfId="469" priority="55" stopIfTrue="1">
      <formula>#REF!="Freelancer"</formula>
    </cfRule>
    <cfRule type="expression" dxfId="468" priority="56" stopIfTrue="1">
      <formula>#REF!="DTC Int. Staff"</formula>
    </cfRule>
  </conditionalFormatting>
  <conditionalFormatting sqref="G19">
    <cfRule type="expression" dxfId="467" priority="53" stopIfTrue="1">
      <formula>#REF!="Freelancer"</formula>
    </cfRule>
    <cfRule type="expression" dxfId="466" priority="54" stopIfTrue="1">
      <formula>#REF!="DTC Int. Staff"</formula>
    </cfRule>
  </conditionalFormatting>
  <conditionalFormatting sqref="G19">
    <cfRule type="expression" dxfId="465" priority="51" stopIfTrue="1">
      <formula>$F$5="Freelancer"</formula>
    </cfRule>
    <cfRule type="expression" dxfId="464" priority="52" stopIfTrue="1">
      <formula>$F$5="DTC Int. Staff"</formula>
    </cfRule>
  </conditionalFormatting>
  <conditionalFormatting sqref="G24">
    <cfRule type="expression" dxfId="463" priority="49" stopIfTrue="1">
      <formula>#REF!="Freelancer"</formula>
    </cfRule>
    <cfRule type="expression" dxfId="462" priority="50" stopIfTrue="1">
      <formula>#REF!="DTC Int. Staff"</formula>
    </cfRule>
  </conditionalFormatting>
  <conditionalFormatting sqref="G24">
    <cfRule type="expression" dxfId="461" priority="47" stopIfTrue="1">
      <formula>$F$5="Freelancer"</formula>
    </cfRule>
    <cfRule type="expression" dxfId="460" priority="48" stopIfTrue="1">
      <formula>$F$5="DTC Int. Staff"</formula>
    </cfRule>
  </conditionalFormatting>
  <conditionalFormatting sqref="G29">
    <cfRule type="expression" dxfId="459" priority="45" stopIfTrue="1">
      <formula>#REF!="Freelancer"</formula>
    </cfRule>
    <cfRule type="expression" dxfId="458" priority="46" stopIfTrue="1">
      <formula>#REF!="DTC Int. Staff"</formula>
    </cfRule>
  </conditionalFormatting>
  <conditionalFormatting sqref="G29">
    <cfRule type="expression" dxfId="457" priority="43" stopIfTrue="1">
      <formula>$F$5="Freelancer"</formula>
    </cfRule>
    <cfRule type="expression" dxfId="456" priority="44" stopIfTrue="1">
      <formula>$F$5="DTC Int. Staff"</formula>
    </cfRule>
  </conditionalFormatting>
  <conditionalFormatting sqref="G34">
    <cfRule type="expression" dxfId="455" priority="41" stopIfTrue="1">
      <formula>#REF!="Freelancer"</formula>
    </cfRule>
    <cfRule type="expression" dxfId="454" priority="42" stopIfTrue="1">
      <formula>#REF!="DTC Int. Staff"</formula>
    </cfRule>
  </conditionalFormatting>
  <conditionalFormatting sqref="G34">
    <cfRule type="expression" dxfId="453" priority="39" stopIfTrue="1">
      <formula>$F$5="Freelancer"</formula>
    </cfRule>
    <cfRule type="expression" dxfId="452" priority="40" stopIfTrue="1">
      <formula>$F$5="DTC Int. Staff"</formula>
    </cfRule>
  </conditionalFormatting>
  <conditionalFormatting sqref="G39">
    <cfRule type="expression" dxfId="451" priority="37" stopIfTrue="1">
      <formula>#REF!="Freelancer"</formula>
    </cfRule>
    <cfRule type="expression" dxfId="450" priority="38" stopIfTrue="1">
      <formula>#REF!="DTC Int. Staff"</formula>
    </cfRule>
  </conditionalFormatting>
  <conditionalFormatting sqref="G39">
    <cfRule type="expression" dxfId="449" priority="35" stopIfTrue="1">
      <formula>$F$5="Freelancer"</formula>
    </cfRule>
    <cfRule type="expression" dxfId="448" priority="36" stopIfTrue="1">
      <formula>$F$5="DTC Int. Staff"</formula>
    </cfRule>
  </conditionalFormatting>
  <conditionalFormatting sqref="G46">
    <cfRule type="expression" dxfId="447" priority="33" stopIfTrue="1">
      <formula>#REF!="Freelancer"</formula>
    </cfRule>
    <cfRule type="expression" dxfId="446" priority="34" stopIfTrue="1">
      <formula>#REF!="DTC Int. Staff"</formula>
    </cfRule>
  </conditionalFormatting>
  <conditionalFormatting sqref="G60">
    <cfRule type="expression" dxfId="445" priority="31" stopIfTrue="1">
      <formula>$F$5="Freelancer"</formula>
    </cfRule>
    <cfRule type="expression" dxfId="444" priority="32" stopIfTrue="1">
      <formula>$F$5="DTC Int. Staff"</formula>
    </cfRule>
  </conditionalFormatting>
  <conditionalFormatting sqref="G72">
    <cfRule type="expression" dxfId="443" priority="29" stopIfTrue="1">
      <formula>$F$5="Freelancer"</formula>
    </cfRule>
    <cfRule type="expression" dxfId="442" priority="30" stopIfTrue="1">
      <formula>$F$5="DTC Int. Staff"</formula>
    </cfRule>
  </conditionalFormatting>
  <conditionalFormatting sqref="G77">
    <cfRule type="expression" dxfId="441" priority="27" stopIfTrue="1">
      <formula>#REF!="Freelancer"</formula>
    </cfRule>
    <cfRule type="expression" dxfId="440" priority="28" stopIfTrue="1">
      <formula>#REF!="DTC Int. Staff"</formula>
    </cfRule>
  </conditionalFormatting>
  <conditionalFormatting sqref="G77">
    <cfRule type="expression" dxfId="439" priority="25" stopIfTrue="1">
      <formula>$F$5="Freelancer"</formula>
    </cfRule>
    <cfRule type="expression" dxfId="438" priority="26" stopIfTrue="1">
      <formula>$F$5="DTC Int. Staff"</formula>
    </cfRule>
  </conditionalFormatting>
  <conditionalFormatting sqref="G77">
    <cfRule type="expression" dxfId="437" priority="23" stopIfTrue="1">
      <formula>$F$5="Freelancer"</formula>
    </cfRule>
    <cfRule type="expression" dxfId="436" priority="24" stopIfTrue="1">
      <formula>$F$5="DTC Int. Staff"</formula>
    </cfRule>
  </conditionalFormatting>
  <conditionalFormatting sqref="G82">
    <cfRule type="expression" dxfId="435" priority="21" stopIfTrue="1">
      <formula>$F$5="Freelancer"</formula>
    </cfRule>
    <cfRule type="expression" dxfId="434" priority="22" stopIfTrue="1">
      <formula>$F$5="DTC Int. Staff"</formula>
    </cfRule>
  </conditionalFormatting>
  <conditionalFormatting sqref="G82">
    <cfRule type="expression" dxfId="433" priority="19" stopIfTrue="1">
      <formula>$F$5="Freelancer"</formula>
    </cfRule>
    <cfRule type="expression" dxfId="432" priority="20" stopIfTrue="1">
      <formula>$F$5="DTC Int. Staff"</formula>
    </cfRule>
  </conditionalFormatting>
  <conditionalFormatting sqref="G92">
    <cfRule type="expression" dxfId="431" priority="17" stopIfTrue="1">
      <formula>$F$5="Freelancer"</formula>
    </cfRule>
    <cfRule type="expression" dxfId="430" priority="18" stopIfTrue="1">
      <formula>$F$5="DTC Int. Staff"</formula>
    </cfRule>
  </conditionalFormatting>
  <conditionalFormatting sqref="G92">
    <cfRule type="expression" dxfId="429" priority="15" stopIfTrue="1">
      <formula>$F$5="Freelancer"</formula>
    </cfRule>
    <cfRule type="expression" dxfId="428" priority="16" stopIfTrue="1">
      <formula>$F$5="DTC Int. Staff"</formula>
    </cfRule>
  </conditionalFormatting>
  <conditionalFormatting sqref="G100">
    <cfRule type="expression" dxfId="427" priority="13" stopIfTrue="1">
      <formula>$F$5="Freelancer"</formula>
    </cfRule>
    <cfRule type="expression" dxfId="426" priority="14" stopIfTrue="1">
      <formula>$F$5="DTC Int. Staff"</formula>
    </cfRule>
  </conditionalFormatting>
  <conditionalFormatting sqref="G100">
    <cfRule type="expression" dxfId="425" priority="11" stopIfTrue="1">
      <formula>$F$5="Freelancer"</formula>
    </cfRule>
    <cfRule type="expression" dxfId="424" priority="12" stopIfTrue="1">
      <formula>$F$5="DTC Int. Staff"</formula>
    </cfRule>
  </conditionalFormatting>
  <conditionalFormatting sqref="G106">
    <cfRule type="expression" dxfId="423" priority="9" stopIfTrue="1">
      <formula>$F$5="Freelancer"</formula>
    </cfRule>
    <cfRule type="expression" dxfId="422" priority="10" stopIfTrue="1">
      <formula>$F$5="DTC Int. Staff"</formula>
    </cfRule>
  </conditionalFormatting>
  <conditionalFormatting sqref="G106">
    <cfRule type="expression" dxfId="421" priority="7" stopIfTrue="1">
      <formula>$F$5="Freelancer"</formula>
    </cfRule>
    <cfRule type="expression" dxfId="420" priority="8" stopIfTrue="1">
      <formula>$F$5="DTC Int. Staff"</formula>
    </cfRule>
  </conditionalFormatting>
  <conditionalFormatting sqref="G106">
    <cfRule type="expression" dxfId="419" priority="5" stopIfTrue="1">
      <formula>$F$5="Freelancer"</formula>
    </cfRule>
    <cfRule type="expression" dxfId="418" priority="6" stopIfTrue="1">
      <formula>$F$5="DTC Int. Staff"</formula>
    </cfRule>
  </conditionalFormatting>
  <conditionalFormatting sqref="G120">
    <cfRule type="expression" dxfId="417" priority="3" stopIfTrue="1">
      <formula>#REF!="Freelancer"</formula>
    </cfRule>
    <cfRule type="expression" dxfId="416" priority="4" stopIfTrue="1">
      <formula>#REF!="DTC Int. Staff"</formula>
    </cfRule>
  </conditionalFormatting>
  <conditionalFormatting sqref="G121">
    <cfRule type="expression" dxfId="415" priority="1" stopIfTrue="1">
      <formula>#REF!="Freelancer"</formula>
    </cfRule>
    <cfRule type="expression" dxfId="41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A972-FB41-44ED-87BA-B959F28EF362}">
  <sheetPr>
    <pageSetUpPr fitToPage="1"/>
  </sheetPr>
  <dimension ref="A1:K283"/>
  <sheetViews>
    <sheetView showGridLines="0" topLeftCell="D1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15" t="s">
        <v>5</v>
      </c>
      <c r="E1" s="316"/>
      <c r="F1" s="316"/>
      <c r="G1" s="316"/>
      <c r="H1" s="316"/>
      <c r="I1" s="316"/>
      <c r="J1" s="317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5" t="s">
        <v>215</v>
      </c>
      <c r="G3" s="136"/>
      <c r="I3" s="137"/>
      <c r="J3" s="137"/>
    </row>
    <row r="4" spans="1:11" ht="20.25" customHeight="1" x14ac:dyDescent="0.25">
      <c r="D4" s="318" t="s">
        <v>8</v>
      </c>
      <c r="E4" s="319"/>
      <c r="F4" s="135" t="s">
        <v>95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5">
        <v>135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SUM(J10:J193)</f>
        <v>152</v>
      </c>
      <c r="J8" s="142">
        <f>I8/8</f>
        <v>19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11</v>
      </c>
      <c r="C10" s="181"/>
      <c r="D10" s="145">
        <v>44501</v>
      </c>
      <c r="E10" s="145" t="s">
        <v>33</v>
      </c>
      <c r="F10" s="146" t="s">
        <v>4</v>
      </c>
      <c r="G10" s="147" t="s">
        <v>6</v>
      </c>
      <c r="H10" s="148" t="s">
        <v>3</v>
      </c>
      <c r="I10" s="148" t="s">
        <v>1</v>
      </c>
      <c r="J10" s="230" t="s">
        <v>2</v>
      </c>
      <c r="K10" s="187" t="s">
        <v>47</v>
      </c>
    </row>
    <row r="11" spans="1:11" ht="22.5" customHeight="1" x14ac:dyDescent="0.25">
      <c r="A11" s="130">
        <f t="shared" ref="A11:A130" si="0">IF(OR(C11="f",C11="u",C11="F",C11="U"),"",IF(OR(B11=1,B11=2,B11=3,B11=4,B11=5),1,""))</f>
        <v>1</v>
      </c>
      <c r="B11" s="130">
        <f t="shared" ref="B11:B119" si="1">WEEKDAY(E11,2)</f>
        <v>1</v>
      </c>
      <c r="C11" s="188"/>
      <c r="D11" s="200" t="str">
        <f>IF(B11=1,"Mo",IF(B11=2,"Tue",IF(B11=3,"Wed",IF(B11=4,"Thu",IF(B11=5,"Fri",IF(B11=6,"Sat",IF(B11=7,"Sun","")))))))</f>
        <v>Mo</v>
      </c>
      <c r="E11" s="161">
        <f>+D10</f>
        <v>44501</v>
      </c>
      <c r="F11" s="162" t="s">
        <v>210</v>
      </c>
      <c r="G11" s="163">
        <v>9003</v>
      </c>
      <c r="H11" s="164" t="s">
        <v>216</v>
      </c>
      <c r="I11" s="163" t="s">
        <v>96</v>
      </c>
      <c r="J11" s="201">
        <v>8</v>
      </c>
      <c r="K11" s="249" t="s">
        <v>57</v>
      </c>
    </row>
    <row r="12" spans="1:11" ht="22.5" customHeight="1" x14ac:dyDescent="0.25">
      <c r="C12" s="227"/>
      <c r="D12" s="200" t="str">
        <f>D11</f>
        <v>Mo</v>
      </c>
      <c r="E12" s="161">
        <f>E11</f>
        <v>44501</v>
      </c>
      <c r="F12" s="162"/>
      <c r="G12" s="163"/>
      <c r="H12" s="172"/>
      <c r="I12" s="163"/>
      <c r="J12" s="201"/>
      <c r="K12" s="166"/>
    </row>
    <row r="13" spans="1:11" ht="22.5" customHeight="1" x14ac:dyDescent="0.25">
      <c r="C13" s="227"/>
      <c r="D13" s="200" t="str">
        <f t="shared" ref="D13:E15" si="2">D12</f>
        <v>Mo</v>
      </c>
      <c r="E13" s="161">
        <f t="shared" si="2"/>
        <v>44501</v>
      </c>
      <c r="F13" s="162"/>
      <c r="G13" s="163"/>
      <c r="H13" s="172"/>
      <c r="I13" s="163"/>
      <c r="J13" s="201"/>
      <c r="K13" s="166"/>
    </row>
    <row r="14" spans="1:11" ht="22.5" customHeight="1" x14ac:dyDescent="0.25">
      <c r="C14" s="227"/>
      <c r="D14" s="200" t="str">
        <f t="shared" si="2"/>
        <v>Mo</v>
      </c>
      <c r="E14" s="161">
        <f t="shared" si="2"/>
        <v>44501</v>
      </c>
      <c r="F14" s="162"/>
      <c r="G14" s="163"/>
      <c r="H14" s="172"/>
      <c r="I14" s="163"/>
      <c r="J14" s="201"/>
      <c r="K14" s="166"/>
    </row>
    <row r="15" spans="1:11" ht="22.5" customHeight="1" x14ac:dyDescent="0.25">
      <c r="C15" s="227"/>
      <c r="D15" s="200" t="str">
        <f t="shared" si="2"/>
        <v>Mo</v>
      </c>
      <c r="E15" s="161">
        <f t="shared" si="2"/>
        <v>44501</v>
      </c>
      <c r="F15" s="162"/>
      <c r="G15" s="163"/>
      <c r="H15" s="172"/>
      <c r="I15" s="163"/>
      <c r="J15" s="201"/>
      <c r="K15" s="166"/>
    </row>
    <row r="16" spans="1:11" ht="22.5" customHeight="1" x14ac:dyDescent="0.25">
      <c r="B16" s="130">
        <f t="shared" si="1"/>
        <v>2</v>
      </c>
      <c r="C16" s="196"/>
      <c r="D16" s="197" t="str">
        <f>IF(B16=1,"Mo",IF(B16=2,"Tue",IF(B16=3,"Wed",IF(B16=4,"Thu",IF(B16=5,"Fri",IF(B16=6,"Sat",IF(B16=7,"Sun","")))))))</f>
        <v>Tue</v>
      </c>
      <c r="E16" s="152">
        <f>+E11+1</f>
        <v>44502</v>
      </c>
      <c r="F16" s="236" t="s">
        <v>210</v>
      </c>
      <c r="G16" s="237">
        <v>9003</v>
      </c>
      <c r="H16" s="240" t="s">
        <v>216</v>
      </c>
      <c r="I16" s="264" t="s">
        <v>96</v>
      </c>
      <c r="J16" s="198">
        <v>8</v>
      </c>
      <c r="K16" s="249" t="s">
        <v>57</v>
      </c>
    </row>
    <row r="17" spans="1:11" ht="22.5" customHeight="1" x14ac:dyDescent="0.25">
      <c r="C17" s="196"/>
      <c r="D17" s="197" t="str">
        <f>D16</f>
        <v>Tue</v>
      </c>
      <c r="E17" s="152">
        <f>E16</f>
        <v>44502</v>
      </c>
      <c r="F17" s="153"/>
      <c r="G17" s="154"/>
      <c r="H17" s="170"/>
      <c r="I17" s="154"/>
      <c r="J17" s="198"/>
      <c r="K17" s="157"/>
    </row>
    <row r="18" spans="1:11" ht="22.5" customHeight="1" x14ac:dyDescent="0.25">
      <c r="C18" s="196"/>
      <c r="D18" s="197" t="str">
        <f t="shared" ref="D18:E20" si="3">D17</f>
        <v>Tue</v>
      </c>
      <c r="E18" s="152">
        <f t="shared" si="3"/>
        <v>44502</v>
      </c>
      <c r="F18" s="153"/>
      <c r="G18" s="154"/>
      <c r="H18" s="170"/>
      <c r="I18" s="154"/>
      <c r="J18" s="198"/>
      <c r="K18" s="157"/>
    </row>
    <row r="19" spans="1:11" ht="22.5" customHeight="1" x14ac:dyDescent="0.25">
      <c r="C19" s="196"/>
      <c r="D19" s="197" t="str">
        <f t="shared" si="3"/>
        <v>Tue</v>
      </c>
      <c r="E19" s="152">
        <f t="shared" si="3"/>
        <v>44502</v>
      </c>
      <c r="F19" s="153"/>
      <c r="G19" s="154"/>
      <c r="H19" s="170"/>
      <c r="I19" s="154"/>
      <c r="J19" s="198"/>
      <c r="K19" s="157"/>
    </row>
    <row r="20" spans="1:11" ht="22.5" customHeight="1" x14ac:dyDescent="0.25">
      <c r="C20" s="196"/>
      <c r="D20" s="197" t="str">
        <f t="shared" si="3"/>
        <v>Tue</v>
      </c>
      <c r="E20" s="152">
        <f t="shared" si="3"/>
        <v>44502</v>
      </c>
      <c r="F20" s="153"/>
      <c r="G20" s="154"/>
      <c r="H20" s="170"/>
      <c r="I20" s="154"/>
      <c r="J20" s="198"/>
      <c r="K20" s="157"/>
    </row>
    <row r="21" spans="1:11" ht="22.5" customHeight="1" x14ac:dyDescent="0.25">
      <c r="B21" s="130">
        <f t="shared" si="1"/>
        <v>3</v>
      </c>
      <c r="C21" s="196"/>
      <c r="D21" s="200" t="str">
        <f>IF(B21=1,"Mo",IF(B21=2,"Tue",IF(B21=3,"Wed",IF(B21=4,"Thu",IF(B21=5,"Fri",IF(B21=6,"Sat",IF(B21=7,"Sun","")))))))</f>
        <v>Wed</v>
      </c>
      <c r="E21" s="161">
        <f>+E16+1</f>
        <v>44503</v>
      </c>
      <c r="F21" s="162" t="s">
        <v>210</v>
      </c>
      <c r="G21" s="163">
        <v>9003</v>
      </c>
      <c r="H21" s="164" t="s">
        <v>216</v>
      </c>
      <c r="I21" s="163" t="s">
        <v>144</v>
      </c>
      <c r="J21" s="201">
        <v>8</v>
      </c>
      <c r="K21" s="249" t="s">
        <v>57</v>
      </c>
    </row>
    <row r="22" spans="1:11" ht="22.5" customHeight="1" x14ac:dyDescent="0.25">
      <c r="C22" s="196"/>
      <c r="D22" s="200" t="str">
        <f>D21</f>
        <v>Wed</v>
      </c>
      <c r="E22" s="161">
        <f>E21</f>
        <v>44503</v>
      </c>
      <c r="F22" s="162"/>
      <c r="G22" s="163"/>
      <c r="H22" s="172"/>
      <c r="I22" s="163"/>
      <c r="J22" s="201"/>
      <c r="K22" s="166"/>
    </row>
    <row r="23" spans="1:11" ht="22.5" customHeight="1" x14ac:dyDescent="0.25">
      <c r="C23" s="196"/>
      <c r="D23" s="200" t="str">
        <f t="shared" ref="D23:E25" si="4">D22</f>
        <v>Wed</v>
      </c>
      <c r="E23" s="161">
        <f t="shared" si="4"/>
        <v>44503</v>
      </c>
      <c r="F23" s="162"/>
      <c r="G23" s="163"/>
      <c r="H23" s="172"/>
      <c r="I23" s="163"/>
      <c r="J23" s="201"/>
      <c r="K23" s="166"/>
    </row>
    <row r="24" spans="1:11" ht="22.5" customHeight="1" x14ac:dyDescent="0.25">
      <c r="C24" s="196"/>
      <c r="D24" s="200" t="str">
        <f t="shared" si="4"/>
        <v>Wed</v>
      </c>
      <c r="E24" s="161">
        <f t="shared" si="4"/>
        <v>44503</v>
      </c>
      <c r="F24" s="162"/>
      <c r="G24" s="163"/>
      <c r="H24" s="172"/>
      <c r="I24" s="163"/>
      <c r="J24" s="201"/>
      <c r="K24" s="166"/>
    </row>
    <row r="25" spans="1:11" ht="22.5" customHeight="1" x14ac:dyDescent="0.25">
      <c r="C25" s="196"/>
      <c r="D25" s="200" t="str">
        <f t="shared" si="4"/>
        <v>Wed</v>
      </c>
      <c r="E25" s="161">
        <f t="shared" si="4"/>
        <v>44503</v>
      </c>
      <c r="F25" s="162"/>
      <c r="G25" s="163"/>
      <c r="H25" s="172"/>
      <c r="I25" s="163"/>
      <c r="J25" s="201"/>
      <c r="K25" s="166"/>
    </row>
    <row r="26" spans="1:11" ht="22.5" customHeight="1" x14ac:dyDescent="0.25">
      <c r="A26" s="130">
        <f t="shared" si="0"/>
        <v>1</v>
      </c>
      <c r="B26" s="130">
        <f t="shared" si="1"/>
        <v>4</v>
      </c>
      <c r="C26" s="196"/>
      <c r="D26" s="197" t="str">
        <f t="shared" ref="D26:D119" si="5">IF(B26=1,"Mo",IF(B26=2,"Tue",IF(B26=3,"Wed",IF(B26=4,"Thu",IF(B26=5,"Fri",IF(B26=6,"Sat",IF(B26=7,"Sun","")))))))</f>
        <v>Thu</v>
      </c>
      <c r="E26" s="152">
        <f t="shared" ref="E26" si="6">+E21+1</f>
        <v>44504</v>
      </c>
      <c r="F26" s="236" t="s">
        <v>210</v>
      </c>
      <c r="G26" s="237">
        <v>9003</v>
      </c>
      <c r="H26" s="240" t="s">
        <v>216</v>
      </c>
      <c r="I26" s="264" t="s">
        <v>96</v>
      </c>
      <c r="J26" s="198">
        <v>8</v>
      </c>
      <c r="K26" s="249" t="s">
        <v>57</v>
      </c>
    </row>
    <row r="27" spans="1:11" ht="22.5" customHeight="1" x14ac:dyDescent="0.25">
      <c r="C27" s="196"/>
      <c r="D27" s="197" t="str">
        <f>D26</f>
        <v>Thu</v>
      </c>
      <c r="E27" s="152">
        <f>E26</f>
        <v>44504</v>
      </c>
      <c r="F27" s="236"/>
      <c r="G27" s="237"/>
      <c r="H27" s="263"/>
      <c r="I27" s="154"/>
      <c r="J27" s="198"/>
      <c r="K27" s="157"/>
    </row>
    <row r="28" spans="1:11" ht="22.5" customHeight="1" x14ac:dyDescent="0.25">
      <c r="C28" s="196"/>
      <c r="D28" s="197" t="str">
        <f t="shared" ref="D28:E30" si="7">D27</f>
        <v>Thu</v>
      </c>
      <c r="E28" s="152">
        <f t="shared" si="7"/>
        <v>44504</v>
      </c>
      <c r="F28" s="153"/>
      <c r="G28" s="154"/>
      <c r="H28" s="155"/>
      <c r="I28" s="154"/>
      <c r="J28" s="198"/>
      <c r="K28" s="157"/>
    </row>
    <row r="29" spans="1:11" ht="22.5" customHeight="1" x14ac:dyDescent="0.25">
      <c r="C29" s="196"/>
      <c r="D29" s="197" t="str">
        <f t="shared" si="7"/>
        <v>Thu</v>
      </c>
      <c r="E29" s="152">
        <f t="shared" si="7"/>
        <v>44504</v>
      </c>
      <c r="F29" s="153"/>
      <c r="G29" s="154"/>
      <c r="H29" s="155"/>
      <c r="I29" s="154"/>
      <c r="J29" s="198"/>
      <c r="K29" s="157"/>
    </row>
    <row r="30" spans="1:11" ht="22.5" customHeight="1" x14ac:dyDescent="0.25">
      <c r="C30" s="196"/>
      <c r="D30" s="197" t="str">
        <f t="shared" si="7"/>
        <v>Thu</v>
      </c>
      <c r="E30" s="152">
        <f t="shared" si="7"/>
        <v>44504</v>
      </c>
      <c r="F30" s="153"/>
      <c r="G30" s="154"/>
      <c r="H30" s="155"/>
      <c r="I30" s="154"/>
      <c r="J30" s="198"/>
      <c r="K30" s="157"/>
    </row>
    <row r="31" spans="1:11" ht="22.5" customHeight="1" x14ac:dyDescent="0.25">
      <c r="A31" s="130">
        <f t="shared" si="0"/>
        <v>1</v>
      </c>
      <c r="B31" s="130">
        <f t="shared" si="1"/>
        <v>5</v>
      </c>
      <c r="C31" s="196"/>
      <c r="D31" s="200" t="str">
        <f t="shared" si="5"/>
        <v>Fri</v>
      </c>
      <c r="E31" s="262">
        <f>+E26+1</f>
        <v>44505</v>
      </c>
      <c r="F31" s="163" t="s">
        <v>214</v>
      </c>
      <c r="G31" s="163">
        <v>9002</v>
      </c>
      <c r="H31" s="164" t="s">
        <v>205</v>
      </c>
      <c r="I31" s="163" t="s">
        <v>144</v>
      </c>
      <c r="J31" s="201">
        <v>6</v>
      </c>
      <c r="K31" s="249" t="s">
        <v>57</v>
      </c>
    </row>
    <row r="32" spans="1:11" ht="22.5" customHeight="1" x14ac:dyDescent="0.25">
      <c r="C32" s="196"/>
      <c r="D32" s="200" t="str">
        <f>D31</f>
        <v>Fri</v>
      </c>
      <c r="E32" s="262">
        <f>E31</f>
        <v>44505</v>
      </c>
      <c r="F32" s="163" t="s">
        <v>233</v>
      </c>
      <c r="G32" s="163">
        <v>9003</v>
      </c>
      <c r="H32" s="164" t="s">
        <v>222</v>
      </c>
      <c r="I32" s="163" t="s">
        <v>144</v>
      </c>
      <c r="J32" s="201">
        <v>2</v>
      </c>
      <c r="K32" s="249" t="s">
        <v>57</v>
      </c>
    </row>
    <row r="33" spans="1:11" ht="22.5" customHeight="1" x14ac:dyDescent="0.25">
      <c r="C33" s="196"/>
      <c r="D33" s="200" t="str">
        <f t="shared" ref="D33:E35" si="8">D32</f>
        <v>Fri</v>
      </c>
      <c r="E33" s="262">
        <f t="shared" si="8"/>
        <v>44505</v>
      </c>
      <c r="F33" s="163"/>
      <c r="G33" s="163"/>
      <c r="H33" s="164"/>
      <c r="I33" s="163"/>
      <c r="J33" s="201"/>
      <c r="K33" s="166"/>
    </row>
    <row r="34" spans="1:11" ht="22.5" customHeight="1" x14ac:dyDescent="0.25">
      <c r="C34" s="196"/>
      <c r="D34" s="200" t="str">
        <f t="shared" si="8"/>
        <v>Fri</v>
      </c>
      <c r="E34" s="161">
        <f t="shared" si="8"/>
        <v>44505</v>
      </c>
      <c r="F34" s="162"/>
      <c r="G34" s="163"/>
      <c r="H34" s="164"/>
      <c r="I34" s="163"/>
      <c r="J34" s="201"/>
      <c r="K34" s="166"/>
    </row>
    <row r="35" spans="1:11" ht="22.5" customHeight="1" x14ac:dyDescent="0.25">
      <c r="C35" s="196"/>
      <c r="D35" s="200" t="str">
        <f t="shared" si="8"/>
        <v>Fri</v>
      </c>
      <c r="E35" s="161">
        <f t="shared" si="8"/>
        <v>44505</v>
      </c>
      <c r="F35" s="162"/>
      <c r="G35" s="163"/>
      <c r="H35" s="164"/>
      <c r="I35" s="163"/>
      <c r="J35" s="201"/>
      <c r="K35" s="166"/>
    </row>
    <row r="36" spans="1:11" ht="22.5" customHeight="1" x14ac:dyDescent="0.25">
      <c r="A36" s="130" t="str">
        <f t="shared" si="0"/>
        <v/>
      </c>
      <c r="B36" s="130">
        <f t="shared" si="1"/>
        <v>6</v>
      </c>
      <c r="C36" s="196"/>
      <c r="D36" s="197" t="str">
        <f t="shared" si="5"/>
        <v>Sat</v>
      </c>
      <c r="E36" s="152">
        <f>+E31+1</f>
        <v>44506</v>
      </c>
      <c r="F36" s="153"/>
      <c r="G36" s="154"/>
      <c r="H36" s="169"/>
      <c r="I36" s="154"/>
      <c r="J36" s="198"/>
      <c r="K36" s="157"/>
    </row>
    <row r="37" spans="1:11" ht="22.5" customHeight="1" x14ac:dyDescent="0.25">
      <c r="A37" s="130" t="str">
        <f t="shared" si="0"/>
        <v/>
      </c>
      <c r="B37" s="130">
        <f t="shared" si="1"/>
        <v>7</v>
      </c>
      <c r="C37" s="196"/>
      <c r="D37" s="197" t="str">
        <f t="shared" si="5"/>
        <v>Sun</v>
      </c>
      <c r="E37" s="152">
        <f>+E36+1</f>
        <v>44507</v>
      </c>
      <c r="F37" s="153"/>
      <c r="G37" s="154"/>
      <c r="H37" s="170"/>
      <c r="I37" s="154"/>
      <c r="J37" s="198"/>
      <c r="K37" s="157"/>
    </row>
    <row r="38" spans="1:11" ht="22.5" customHeight="1" x14ac:dyDescent="0.25">
      <c r="A38" s="130">
        <f t="shared" si="0"/>
        <v>1</v>
      </c>
      <c r="B38" s="130">
        <f t="shared" si="1"/>
        <v>1</v>
      </c>
      <c r="C38" s="196"/>
      <c r="D38" s="200" t="str">
        <f>IF(B38=1,"Mo",IF(B38=2,"Tue",IF(B38=3,"Wed",IF(B38=4,"Thu",IF(B38=5,"Fri",IF(B38=6,"Sat",IF(B38=7,"Sun","")))))))</f>
        <v>Mo</v>
      </c>
      <c r="E38" s="161">
        <f>+E37+1</f>
        <v>44508</v>
      </c>
      <c r="F38" s="162" t="s">
        <v>210</v>
      </c>
      <c r="G38" s="163">
        <v>9003</v>
      </c>
      <c r="H38" s="164" t="s">
        <v>217</v>
      </c>
      <c r="I38" s="163" t="s">
        <v>144</v>
      </c>
      <c r="J38" s="201">
        <v>1</v>
      </c>
      <c r="K38" s="249" t="s">
        <v>57</v>
      </c>
    </row>
    <row r="39" spans="1:11" ht="22.5" customHeight="1" x14ac:dyDescent="0.25">
      <c r="C39" s="196"/>
      <c r="D39" s="200" t="str">
        <f t="shared" ref="D39:E42" si="9">D38</f>
        <v>Mo</v>
      </c>
      <c r="E39" s="161">
        <f t="shared" si="9"/>
        <v>44508</v>
      </c>
      <c r="F39" s="162" t="s">
        <v>233</v>
      </c>
      <c r="G39" s="163">
        <v>9003</v>
      </c>
      <c r="H39" s="164" t="s">
        <v>218</v>
      </c>
      <c r="I39" s="163" t="s">
        <v>144</v>
      </c>
      <c r="J39" s="201">
        <v>1</v>
      </c>
      <c r="K39" s="249" t="s">
        <v>57</v>
      </c>
    </row>
    <row r="40" spans="1:11" ht="22.5" customHeight="1" x14ac:dyDescent="0.25">
      <c r="C40" s="196"/>
      <c r="D40" s="200" t="str">
        <f t="shared" si="9"/>
        <v>Mo</v>
      </c>
      <c r="E40" s="161">
        <f t="shared" si="9"/>
        <v>44508</v>
      </c>
      <c r="F40" s="162" t="s">
        <v>214</v>
      </c>
      <c r="G40" s="163">
        <v>9002</v>
      </c>
      <c r="H40" s="164" t="s">
        <v>205</v>
      </c>
      <c r="I40" s="163" t="s">
        <v>144</v>
      </c>
      <c r="J40" s="201">
        <v>6</v>
      </c>
      <c r="K40" s="249" t="s">
        <v>57</v>
      </c>
    </row>
    <row r="41" spans="1:11" ht="22.5" customHeight="1" x14ac:dyDescent="0.25">
      <c r="C41" s="196"/>
      <c r="D41" s="200" t="str">
        <f t="shared" si="9"/>
        <v>Mo</v>
      </c>
      <c r="E41" s="161">
        <f t="shared" si="9"/>
        <v>44508</v>
      </c>
      <c r="F41" s="162"/>
      <c r="G41" s="163"/>
      <c r="H41" s="164"/>
      <c r="I41" s="163"/>
      <c r="J41" s="201"/>
      <c r="K41" s="166"/>
    </row>
    <row r="42" spans="1:11" ht="22.5" customHeight="1" x14ac:dyDescent="0.25">
      <c r="C42" s="196"/>
      <c r="D42" s="200" t="str">
        <f t="shared" si="9"/>
        <v>Mo</v>
      </c>
      <c r="E42" s="161">
        <f t="shared" si="9"/>
        <v>44508</v>
      </c>
      <c r="F42" s="162"/>
      <c r="G42" s="163"/>
      <c r="H42" s="164"/>
      <c r="I42" s="163"/>
      <c r="J42" s="201"/>
      <c r="K42" s="166"/>
    </row>
    <row r="43" spans="1:11" ht="22.5" customHeight="1" x14ac:dyDescent="0.25">
      <c r="A43" s="130">
        <f t="shared" si="0"/>
        <v>1</v>
      </c>
      <c r="B43" s="130">
        <f t="shared" si="1"/>
        <v>2</v>
      </c>
      <c r="C43" s="196"/>
      <c r="D43" s="197" t="str">
        <f>IF(B43=1,"Mo",IF(B43=2,"Tue",IF(B43=3,"Wed",IF(B43=4,"Thu",IF(B43=5,"Fri",IF(B43=6,"Sat",IF(B43=7,"Sun","")))))))</f>
        <v>Tue</v>
      </c>
      <c r="E43" s="152">
        <f>+E38+1</f>
        <v>44509</v>
      </c>
      <c r="F43" s="153" t="s">
        <v>211</v>
      </c>
      <c r="G43" s="154">
        <v>9003</v>
      </c>
      <c r="H43" s="170" t="s">
        <v>219</v>
      </c>
      <c r="I43" s="237" t="s">
        <v>96</v>
      </c>
      <c r="J43" s="198">
        <v>2</v>
      </c>
      <c r="K43" s="249" t="s">
        <v>57</v>
      </c>
    </row>
    <row r="44" spans="1:11" ht="22.5" customHeight="1" x14ac:dyDescent="0.25">
      <c r="C44" s="196"/>
      <c r="D44" s="197" t="str">
        <f>D43</f>
        <v>Tue</v>
      </c>
      <c r="E44" s="152">
        <f>E43</f>
        <v>44509</v>
      </c>
      <c r="F44" s="236" t="s">
        <v>214</v>
      </c>
      <c r="G44" s="237">
        <v>9002</v>
      </c>
      <c r="H44" s="240" t="s">
        <v>205</v>
      </c>
      <c r="I44" s="237" t="s">
        <v>96</v>
      </c>
      <c r="J44" s="198">
        <v>6</v>
      </c>
      <c r="K44" s="249" t="s">
        <v>57</v>
      </c>
    </row>
    <row r="45" spans="1:11" ht="22.5" customHeight="1" x14ac:dyDescent="0.25">
      <c r="C45" s="196"/>
      <c r="D45" s="197" t="str">
        <f t="shared" ref="D45:E47" si="10">D44</f>
        <v>Tue</v>
      </c>
      <c r="E45" s="152">
        <f t="shared" si="10"/>
        <v>44509</v>
      </c>
      <c r="F45" s="236"/>
      <c r="G45" s="237"/>
      <c r="H45" s="240"/>
      <c r="I45" s="154"/>
      <c r="J45" s="198"/>
      <c r="K45" s="157"/>
    </row>
    <row r="46" spans="1:11" ht="22.5" customHeight="1" x14ac:dyDescent="0.25">
      <c r="C46" s="196"/>
      <c r="D46" s="197" t="str">
        <f t="shared" si="10"/>
        <v>Tue</v>
      </c>
      <c r="E46" s="152">
        <f t="shared" si="10"/>
        <v>44509</v>
      </c>
      <c r="F46" s="153"/>
      <c r="G46" s="154"/>
      <c r="H46" s="170"/>
      <c r="I46" s="154"/>
      <c r="J46" s="198"/>
      <c r="K46" s="157"/>
    </row>
    <row r="47" spans="1:11" ht="22.5" customHeight="1" x14ac:dyDescent="0.25">
      <c r="C47" s="196"/>
      <c r="D47" s="197" t="str">
        <f t="shared" si="10"/>
        <v>Tue</v>
      </c>
      <c r="E47" s="152">
        <f t="shared" si="10"/>
        <v>44509</v>
      </c>
      <c r="F47" s="153"/>
      <c r="G47" s="154"/>
      <c r="H47" s="170"/>
      <c r="I47" s="154"/>
      <c r="J47" s="198"/>
      <c r="K47" s="157"/>
    </row>
    <row r="48" spans="1:11" ht="22.5" customHeight="1" x14ac:dyDescent="0.25">
      <c r="A48" s="130">
        <f t="shared" si="0"/>
        <v>1</v>
      </c>
      <c r="B48" s="130">
        <f t="shared" si="1"/>
        <v>3</v>
      </c>
      <c r="C48" s="196"/>
      <c r="D48" s="200" t="str">
        <f>IF(B48=1,"Mo",IF(B48=2,"Tue",IF(B48=3,"Wed",IF(B48=4,"Thu",IF(B48=5,"Fri",IF(B48=6,"Sat",IF(B48=7,"Sun","")))))))</f>
        <v>Wed</v>
      </c>
      <c r="E48" s="161">
        <f>+E43+1</f>
        <v>44510</v>
      </c>
      <c r="F48" s="162" t="s">
        <v>211</v>
      </c>
      <c r="G48" s="163">
        <v>9003</v>
      </c>
      <c r="H48" s="164" t="s">
        <v>219</v>
      </c>
      <c r="I48" s="163" t="s">
        <v>96</v>
      </c>
      <c r="J48" s="201">
        <v>2</v>
      </c>
      <c r="K48" s="249" t="s">
        <v>57</v>
      </c>
    </row>
    <row r="49" spans="1:11" ht="22.5" customHeight="1" x14ac:dyDescent="0.25">
      <c r="C49" s="196"/>
      <c r="D49" s="200" t="str">
        <f>D48</f>
        <v>Wed</v>
      </c>
      <c r="E49" s="161">
        <f>E48</f>
        <v>44510</v>
      </c>
      <c r="F49" s="162" t="s">
        <v>214</v>
      </c>
      <c r="G49" s="163">
        <v>9002</v>
      </c>
      <c r="H49" s="164" t="s">
        <v>205</v>
      </c>
      <c r="I49" s="163" t="s">
        <v>96</v>
      </c>
      <c r="J49" s="201">
        <v>6</v>
      </c>
      <c r="K49" s="249" t="s">
        <v>57</v>
      </c>
    </row>
    <row r="50" spans="1:11" ht="22.5" customHeight="1" x14ac:dyDescent="0.25">
      <c r="C50" s="196"/>
      <c r="D50" s="200" t="str">
        <f t="shared" ref="D50:E52" si="11">D49</f>
        <v>Wed</v>
      </c>
      <c r="E50" s="161">
        <f t="shared" si="11"/>
        <v>44510</v>
      </c>
      <c r="F50" s="162"/>
      <c r="G50" s="163"/>
      <c r="H50" s="172"/>
      <c r="I50" s="163"/>
      <c r="J50" s="201"/>
      <c r="K50" s="166"/>
    </row>
    <row r="51" spans="1:11" ht="22.5" customHeight="1" x14ac:dyDescent="0.25">
      <c r="C51" s="196"/>
      <c r="D51" s="200" t="str">
        <f t="shared" si="11"/>
        <v>Wed</v>
      </c>
      <c r="E51" s="161">
        <f t="shared" si="11"/>
        <v>44510</v>
      </c>
      <c r="F51" s="162"/>
      <c r="G51" s="163"/>
      <c r="H51" s="172"/>
      <c r="I51" s="163"/>
      <c r="J51" s="201"/>
      <c r="K51" s="166"/>
    </row>
    <row r="52" spans="1:11" ht="22.5" customHeight="1" x14ac:dyDescent="0.25">
      <c r="C52" s="196"/>
      <c r="D52" s="200" t="str">
        <f t="shared" si="11"/>
        <v>Wed</v>
      </c>
      <c r="E52" s="161">
        <f t="shared" si="11"/>
        <v>44510</v>
      </c>
      <c r="F52" s="162"/>
      <c r="G52" s="163"/>
      <c r="H52" s="172"/>
      <c r="I52" s="163"/>
      <c r="J52" s="201"/>
      <c r="K52" s="166"/>
    </row>
    <row r="53" spans="1:11" ht="22.5" customHeight="1" x14ac:dyDescent="0.25">
      <c r="A53" s="130">
        <f t="shared" si="0"/>
        <v>1</v>
      </c>
      <c r="B53" s="130">
        <f t="shared" si="1"/>
        <v>4</v>
      </c>
      <c r="C53" s="199"/>
      <c r="D53" s="197" t="str">
        <f t="shared" si="5"/>
        <v>Thu</v>
      </c>
      <c r="E53" s="152">
        <f>+E48+1</f>
        <v>44511</v>
      </c>
      <c r="F53" s="236" t="s">
        <v>168</v>
      </c>
      <c r="G53" s="237">
        <v>9004</v>
      </c>
      <c r="H53" s="240" t="s">
        <v>220</v>
      </c>
      <c r="I53" s="154" t="s">
        <v>144</v>
      </c>
      <c r="J53" s="198">
        <v>1</v>
      </c>
      <c r="K53" s="249" t="s">
        <v>57</v>
      </c>
    </row>
    <row r="54" spans="1:11" ht="22.5" customHeight="1" x14ac:dyDescent="0.25">
      <c r="C54" s="199"/>
      <c r="D54" s="197" t="str">
        <f>D53</f>
        <v>Thu</v>
      </c>
      <c r="E54" s="152">
        <f>E53</f>
        <v>44511</v>
      </c>
      <c r="F54" s="236" t="s">
        <v>214</v>
      </c>
      <c r="G54" s="237">
        <v>9002</v>
      </c>
      <c r="H54" s="240" t="s">
        <v>205</v>
      </c>
      <c r="I54" s="154" t="s">
        <v>144</v>
      </c>
      <c r="J54" s="198">
        <v>3</v>
      </c>
      <c r="K54" s="249" t="s">
        <v>57</v>
      </c>
    </row>
    <row r="55" spans="1:11" ht="22.5" customHeight="1" x14ac:dyDescent="0.25">
      <c r="C55" s="199"/>
      <c r="D55" s="197" t="str">
        <f t="shared" ref="D55:E57" si="12">D54</f>
        <v>Thu</v>
      </c>
      <c r="E55" s="152">
        <f t="shared" si="12"/>
        <v>44511</v>
      </c>
      <c r="F55" s="236" t="s">
        <v>168</v>
      </c>
      <c r="G55" s="237">
        <v>9004</v>
      </c>
      <c r="H55" s="240" t="s">
        <v>221</v>
      </c>
      <c r="I55" s="154" t="s">
        <v>144</v>
      </c>
      <c r="J55" s="198">
        <v>1</v>
      </c>
      <c r="K55" s="249" t="s">
        <v>57</v>
      </c>
    </row>
    <row r="56" spans="1:11" ht="22.5" customHeight="1" x14ac:dyDescent="0.25">
      <c r="C56" s="199"/>
      <c r="D56" s="197" t="str">
        <f t="shared" si="12"/>
        <v>Thu</v>
      </c>
      <c r="E56" s="152">
        <f t="shared" si="12"/>
        <v>44511</v>
      </c>
      <c r="F56" s="265" t="s">
        <v>235</v>
      </c>
      <c r="G56" s="154">
        <v>9002</v>
      </c>
      <c r="H56" s="170" t="s">
        <v>234</v>
      </c>
      <c r="I56" s="154" t="s">
        <v>144</v>
      </c>
      <c r="J56" s="198">
        <v>3</v>
      </c>
      <c r="K56" s="249" t="s">
        <v>57</v>
      </c>
    </row>
    <row r="57" spans="1:11" ht="22.5" customHeight="1" x14ac:dyDescent="0.25">
      <c r="C57" s="199"/>
      <c r="D57" s="197" t="str">
        <f t="shared" si="12"/>
        <v>Thu</v>
      </c>
      <c r="E57" s="152">
        <f t="shared" si="12"/>
        <v>44511</v>
      </c>
      <c r="F57" s="153"/>
      <c r="G57" s="154"/>
      <c r="H57" s="170"/>
      <c r="I57" s="154"/>
      <c r="J57" s="198"/>
      <c r="K57" s="157"/>
    </row>
    <row r="58" spans="1:11" ht="22.5" customHeight="1" x14ac:dyDescent="0.25">
      <c r="A58" s="130">
        <f t="shared" si="0"/>
        <v>1</v>
      </c>
      <c r="B58" s="130">
        <f t="shared" si="1"/>
        <v>5</v>
      </c>
      <c r="C58" s="199"/>
      <c r="D58" s="200" t="str">
        <f t="shared" si="5"/>
        <v>Fri</v>
      </c>
      <c r="E58" s="161">
        <f>+E53+1</f>
        <v>44512</v>
      </c>
      <c r="F58" s="162" t="s">
        <v>233</v>
      </c>
      <c r="G58" s="163">
        <v>9003</v>
      </c>
      <c r="H58" s="261" t="s">
        <v>222</v>
      </c>
      <c r="I58" s="163" t="s">
        <v>96</v>
      </c>
      <c r="J58" s="201">
        <v>1</v>
      </c>
      <c r="K58" s="249" t="s">
        <v>57</v>
      </c>
    </row>
    <row r="59" spans="1:11" ht="22.5" customHeight="1" x14ac:dyDescent="0.25">
      <c r="C59" s="199"/>
      <c r="D59" s="200" t="str">
        <f t="shared" ref="D59:E62" si="13">D58</f>
        <v>Fri</v>
      </c>
      <c r="E59" s="161">
        <f t="shared" si="13"/>
        <v>44512</v>
      </c>
      <c r="F59" s="162" t="s">
        <v>210</v>
      </c>
      <c r="G59" s="163">
        <v>9003</v>
      </c>
      <c r="H59" s="261" t="s">
        <v>223</v>
      </c>
      <c r="I59" s="163" t="s">
        <v>96</v>
      </c>
      <c r="J59" s="201">
        <v>1</v>
      </c>
      <c r="K59" s="249" t="s">
        <v>57</v>
      </c>
    </row>
    <row r="60" spans="1:11" ht="22.5" customHeight="1" x14ac:dyDescent="0.25">
      <c r="C60" s="199"/>
      <c r="D60" s="200" t="str">
        <f t="shared" si="13"/>
        <v>Fri</v>
      </c>
      <c r="E60" s="161">
        <f t="shared" si="13"/>
        <v>44512</v>
      </c>
      <c r="F60" s="162" t="s">
        <v>214</v>
      </c>
      <c r="G60" s="163">
        <v>9002</v>
      </c>
      <c r="H60" s="164" t="s">
        <v>205</v>
      </c>
      <c r="I60" s="163" t="s">
        <v>96</v>
      </c>
      <c r="J60" s="201">
        <v>3</v>
      </c>
      <c r="K60" s="249" t="s">
        <v>57</v>
      </c>
    </row>
    <row r="61" spans="1:11" ht="22.5" customHeight="1" x14ac:dyDescent="0.25">
      <c r="C61" s="199"/>
      <c r="D61" s="200" t="str">
        <f t="shared" si="13"/>
        <v>Fri</v>
      </c>
      <c r="E61" s="161">
        <f t="shared" si="13"/>
        <v>44512</v>
      </c>
      <c r="F61" s="162" t="s">
        <v>235</v>
      </c>
      <c r="G61" s="163">
        <v>9002</v>
      </c>
      <c r="H61" s="164" t="s">
        <v>234</v>
      </c>
      <c r="I61" s="163" t="s">
        <v>96</v>
      </c>
      <c r="J61" s="201">
        <v>3</v>
      </c>
      <c r="K61" s="249" t="s">
        <v>57</v>
      </c>
    </row>
    <row r="62" spans="1:11" ht="22.5" customHeight="1" x14ac:dyDescent="0.25">
      <c r="C62" s="199"/>
      <c r="D62" s="200" t="str">
        <f t="shared" si="13"/>
        <v>Fri</v>
      </c>
      <c r="E62" s="161">
        <f t="shared" si="13"/>
        <v>44512</v>
      </c>
      <c r="F62" s="162"/>
      <c r="G62" s="163"/>
      <c r="H62" s="171"/>
      <c r="I62" s="163"/>
      <c r="J62" s="201"/>
      <c r="K62" s="166"/>
    </row>
    <row r="63" spans="1:11" ht="22.5" customHeight="1" x14ac:dyDescent="0.25">
      <c r="A63" s="130" t="str">
        <f t="shared" si="0"/>
        <v/>
      </c>
      <c r="B63" s="130">
        <f t="shared" si="1"/>
        <v>6</v>
      </c>
      <c r="C63" s="196"/>
      <c r="D63" s="197" t="str">
        <f t="shared" si="5"/>
        <v>Sat</v>
      </c>
      <c r="E63" s="152">
        <f>+E58+1</f>
        <v>44513</v>
      </c>
      <c r="F63" s="153"/>
      <c r="G63" s="154"/>
      <c r="H63" s="170"/>
      <c r="I63" s="154"/>
      <c r="J63" s="198"/>
      <c r="K63" s="157"/>
    </row>
    <row r="64" spans="1:11" ht="22.5" customHeight="1" x14ac:dyDescent="0.25">
      <c r="A64" s="130" t="str">
        <f t="shared" si="0"/>
        <v/>
      </c>
      <c r="B64" s="130">
        <f t="shared" si="1"/>
        <v>7</v>
      </c>
      <c r="C64" s="196"/>
      <c r="D64" s="197" t="str">
        <f t="shared" si="5"/>
        <v>Sun</v>
      </c>
      <c r="E64" s="152">
        <f>+E63+1</f>
        <v>44514</v>
      </c>
      <c r="F64" s="153"/>
      <c r="G64" s="154"/>
      <c r="H64" s="170"/>
      <c r="I64" s="154"/>
      <c r="J64" s="198"/>
      <c r="K64" s="157"/>
    </row>
    <row r="65" spans="1:11" ht="22.5" customHeight="1" x14ac:dyDescent="0.25">
      <c r="A65" s="130">
        <f t="shared" si="0"/>
        <v>1</v>
      </c>
      <c r="B65" s="130">
        <f t="shared" si="1"/>
        <v>1</v>
      </c>
      <c r="C65" s="196"/>
      <c r="D65" s="200" t="str">
        <f t="shared" si="5"/>
        <v>Mo</v>
      </c>
      <c r="E65" s="161">
        <f>+E64+1</f>
        <v>44515</v>
      </c>
      <c r="F65" s="162" t="s">
        <v>233</v>
      </c>
      <c r="G65" s="163">
        <v>9003</v>
      </c>
      <c r="H65" s="261" t="s">
        <v>224</v>
      </c>
      <c r="I65" s="163" t="s">
        <v>96</v>
      </c>
      <c r="J65" s="201">
        <v>1</v>
      </c>
      <c r="K65" s="249" t="s">
        <v>57</v>
      </c>
    </row>
    <row r="66" spans="1:11" ht="22.5" customHeight="1" x14ac:dyDescent="0.25">
      <c r="C66" s="196"/>
      <c r="D66" s="200" t="str">
        <f>D65</f>
        <v>Mo</v>
      </c>
      <c r="E66" s="161">
        <f>E65</f>
        <v>44515</v>
      </c>
      <c r="F66" s="162" t="s">
        <v>214</v>
      </c>
      <c r="G66" s="163">
        <v>9002</v>
      </c>
      <c r="H66" s="164" t="s">
        <v>205</v>
      </c>
      <c r="I66" s="163" t="s">
        <v>96</v>
      </c>
      <c r="J66" s="201">
        <v>3</v>
      </c>
      <c r="K66" s="249" t="s">
        <v>57</v>
      </c>
    </row>
    <row r="67" spans="1:11" ht="22.5" customHeight="1" x14ac:dyDescent="0.25">
      <c r="C67" s="196"/>
      <c r="D67" s="200" t="str">
        <f t="shared" ref="D67:E69" si="14">D66</f>
        <v>Mo</v>
      </c>
      <c r="E67" s="161">
        <f t="shared" si="14"/>
        <v>44515</v>
      </c>
      <c r="F67" s="162" t="s">
        <v>209</v>
      </c>
      <c r="G67" s="163">
        <v>9003</v>
      </c>
      <c r="H67" s="164" t="s">
        <v>226</v>
      </c>
      <c r="I67" s="163" t="s">
        <v>96</v>
      </c>
      <c r="J67" s="201">
        <v>2</v>
      </c>
      <c r="K67" s="249" t="s">
        <v>57</v>
      </c>
    </row>
    <row r="68" spans="1:11" ht="22.5" customHeight="1" x14ac:dyDescent="0.25">
      <c r="C68" s="196"/>
      <c r="D68" s="200" t="str">
        <f t="shared" si="14"/>
        <v>Mo</v>
      </c>
      <c r="E68" s="161">
        <f t="shared" si="14"/>
        <v>44515</v>
      </c>
      <c r="F68" s="162" t="s">
        <v>235</v>
      </c>
      <c r="G68" s="163">
        <v>9002</v>
      </c>
      <c r="H68" s="164" t="s">
        <v>234</v>
      </c>
      <c r="I68" s="163" t="s">
        <v>96</v>
      </c>
      <c r="J68" s="201">
        <v>2</v>
      </c>
      <c r="K68" s="249" t="s">
        <v>57</v>
      </c>
    </row>
    <row r="69" spans="1:11" ht="22.5" customHeight="1" x14ac:dyDescent="0.25">
      <c r="C69" s="196"/>
      <c r="D69" s="200" t="str">
        <f t="shared" si="14"/>
        <v>Mo</v>
      </c>
      <c r="E69" s="161">
        <f t="shared" si="14"/>
        <v>44515</v>
      </c>
      <c r="F69" s="162"/>
      <c r="G69" s="163"/>
      <c r="H69" s="164"/>
      <c r="I69" s="163"/>
      <c r="J69" s="201"/>
      <c r="K69" s="166"/>
    </row>
    <row r="70" spans="1:11" ht="22.5" customHeight="1" x14ac:dyDescent="0.25">
      <c r="A70" s="130">
        <f t="shared" si="0"/>
        <v>1</v>
      </c>
      <c r="B70" s="130">
        <f t="shared" si="1"/>
        <v>2</v>
      </c>
      <c r="C70" s="196"/>
      <c r="D70" s="197" t="str">
        <f t="shared" si="5"/>
        <v>Tue</v>
      </c>
      <c r="E70" s="152">
        <f>+E65+1</f>
        <v>44516</v>
      </c>
      <c r="F70" s="153" t="s">
        <v>209</v>
      </c>
      <c r="G70" s="154">
        <v>9003</v>
      </c>
      <c r="H70" s="240" t="s">
        <v>226</v>
      </c>
      <c r="I70" s="237" t="s">
        <v>96</v>
      </c>
      <c r="J70" s="198">
        <v>2</v>
      </c>
      <c r="K70" s="249" t="s">
        <v>57</v>
      </c>
    </row>
    <row r="71" spans="1:11" ht="22.5" customHeight="1" x14ac:dyDescent="0.25">
      <c r="C71" s="196"/>
      <c r="D71" s="197" t="str">
        <f>D70</f>
        <v>Tue</v>
      </c>
      <c r="E71" s="152">
        <f>E70</f>
        <v>44516</v>
      </c>
      <c r="F71" s="236" t="s">
        <v>168</v>
      </c>
      <c r="G71" s="237">
        <v>9004</v>
      </c>
      <c r="H71" s="240" t="s">
        <v>227</v>
      </c>
      <c r="I71" s="237" t="s">
        <v>96</v>
      </c>
      <c r="J71" s="198">
        <v>2</v>
      </c>
      <c r="K71" s="249" t="s">
        <v>57</v>
      </c>
    </row>
    <row r="72" spans="1:11" ht="22.5" customHeight="1" x14ac:dyDescent="0.25">
      <c r="C72" s="196"/>
      <c r="D72" s="197" t="str">
        <f t="shared" ref="D72:E74" si="15">D71</f>
        <v>Tue</v>
      </c>
      <c r="E72" s="152">
        <f t="shared" si="15"/>
        <v>44516</v>
      </c>
      <c r="F72" s="236" t="s">
        <v>214</v>
      </c>
      <c r="G72" s="237">
        <v>9002</v>
      </c>
      <c r="H72" s="240" t="s">
        <v>205</v>
      </c>
      <c r="I72" s="237" t="s">
        <v>96</v>
      </c>
      <c r="J72" s="198">
        <v>2</v>
      </c>
      <c r="K72" s="249" t="s">
        <v>57</v>
      </c>
    </row>
    <row r="73" spans="1:11" ht="22.5" customHeight="1" x14ac:dyDescent="0.25">
      <c r="C73" s="196"/>
      <c r="D73" s="197" t="str">
        <f t="shared" si="15"/>
        <v>Tue</v>
      </c>
      <c r="E73" s="152">
        <f t="shared" si="15"/>
        <v>44516</v>
      </c>
      <c r="F73" s="265" t="s">
        <v>235</v>
      </c>
      <c r="G73" s="154">
        <v>9002</v>
      </c>
      <c r="H73" s="170" t="s">
        <v>234</v>
      </c>
      <c r="I73" s="237" t="s">
        <v>96</v>
      </c>
      <c r="J73" s="198">
        <v>2</v>
      </c>
      <c r="K73" s="249" t="s">
        <v>57</v>
      </c>
    </row>
    <row r="74" spans="1:11" ht="22.5" customHeight="1" x14ac:dyDescent="0.25">
      <c r="C74" s="196"/>
      <c r="D74" s="197" t="str">
        <f t="shared" si="15"/>
        <v>Tue</v>
      </c>
      <c r="E74" s="152">
        <f t="shared" si="15"/>
        <v>44516</v>
      </c>
      <c r="F74" s="153"/>
      <c r="G74" s="154"/>
      <c r="H74" s="170"/>
      <c r="I74" s="154"/>
      <c r="J74" s="198"/>
      <c r="K74" s="157"/>
    </row>
    <row r="75" spans="1:11" ht="22.5" customHeight="1" x14ac:dyDescent="0.25">
      <c r="A75" s="130">
        <f t="shared" si="0"/>
        <v>1</v>
      </c>
      <c r="B75" s="130">
        <f t="shared" si="1"/>
        <v>3</v>
      </c>
      <c r="C75" s="196"/>
      <c r="D75" s="200" t="str">
        <f t="shared" si="5"/>
        <v>Wed</v>
      </c>
      <c r="E75" s="161">
        <f>+E70+1</f>
        <v>44517</v>
      </c>
      <c r="F75" s="162" t="s">
        <v>233</v>
      </c>
      <c r="G75" s="163">
        <v>9003</v>
      </c>
      <c r="H75" s="164" t="s">
        <v>225</v>
      </c>
      <c r="I75" s="163" t="s">
        <v>96</v>
      </c>
      <c r="J75" s="201">
        <v>1</v>
      </c>
      <c r="K75" s="249" t="s">
        <v>57</v>
      </c>
    </row>
    <row r="76" spans="1:11" ht="22.5" customHeight="1" x14ac:dyDescent="0.25">
      <c r="C76" s="196"/>
      <c r="D76" s="200" t="str">
        <f>D75</f>
        <v>Wed</v>
      </c>
      <c r="E76" s="161">
        <f>E75</f>
        <v>44517</v>
      </c>
      <c r="F76" s="162" t="s">
        <v>209</v>
      </c>
      <c r="G76" s="163">
        <v>9003</v>
      </c>
      <c r="H76" s="164" t="s">
        <v>226</v>
      </c>
      <c r="I76" s="163" t="s">
        <v>96</v>
      </c>
      <c r="J76" s="201">
        <v>1</v>
      </c>
      <c r="K76" s="249" t="s">
        <v>57</v>
      </c>
    </row>
    <row r="77" spans="1:11" ht="22.5" customHeight="1" x14ac:dyDescent="0.25">
      <c r="C77" s="196"/>
      <c r="D77" s="200" t="str">
        <f t="shared" ref="D77:E79" si="16">D76</f>
        <v>Wed</v>
      </c>
      <c r="E77" s="161">
        <f t="shared" si="16"/>
        <v>44517</v>
      </c>
      <c r="F77" s="162" t="s">
        <v>168</v>
      </c>
      <c r="G77" s="163">
        <v>9004</v>
      </c>
      <c r="H77" s="164" t="s">
        <v>227</v>
      </c>
      <c r="I77" s="163" t="s">
        <v>96</v>
      </c>
      <c r="J77" s="201">
        <v>1</v>
      </c>
      <c r="K77" s="249" t="s">
        <v>57</v>
      </c>
    </row>
    <row r="78" spans="1:11" ht="22.5" customHeight="1" x14ac:dyDescent="0.25">
      <c r="C78" s="196"/>
      <c r="D78" s="200" t="str">
        <f t="shared" si="16"/>
        <v>Wed</v>
      </c>
      <c r="E78" s="161">
        <f t="shared" si="16"/>
        <v>44517</v>
      </c>
      <c r="F78" s="162" t="s">
        <v>214</v>
      </c>
      <c r="G78" s="163">
        <v>9002</v>
      </c>
      <c r="H78" s="164" t="s">
        <v>205</v>
      </c>
      <c r="I78" s="163" t="s">
        <v>96</v>
      </c>
      <c r="J78" s="201">
        <v>3</v>
      </c>
      <c r="K78" s="249" t="s">
        <v>57</v>
      </c>
    </row>
    <row r="79" spans="1:11" ht="22.5" customHeight="1" x14ac:dyDescent="0.25">
      <c r="C79" s="196"/>
      <c r="D79" s="200" t="str">
        <f t="shared" si="16"/>
        <v>Wed</v>
      </c>
      <c r="E79" s="161">
        <f t="shared" si="16"/>
        <v>44517</v>
      </c>
      <c r="F79" s="162" t="s">
        <v>235</v>
      </c>
      <c r="G79" s="163">
        <v>9002</v>
      </c>
      <c r="H79" s="164" t="s">
        <v>234</v>
      </c>
      <c r="I79" s="163" t="s">
        <v>96</v>
      </c>
      <c r="J79" s="201">
        <v>2</v>
      </c>
      <c r="K79" s="249" t="s">
        <v>57</v>
      </c>
    </row>
    <row r="80" spans="1:11" ht="22.5" customHeight="1" x14ac:dyDescent="0.25">
      <c r="A80" s="130">
        <f t="shared" si="0"/>
        <v>1</v>
      </c>
      <c r="B80" s="130">
        <f t="shared" si="1"/>
        <v>4</v>
      </c>
      <c r="C80" s="196"/>
      <c r="D80" s="197" t="str">
        <f t="shared" si="5"/>
        <v>Thu</v>
      </c>
      <c r="E80" s="152">
        <f>+E75+1</f>
        <v>44518</v>
      </c>
      <c r="F80" s="236" t="s">
        <v>168</v>
      </c>
      <c r="G80" s="237">
        <v>9004</v>
      </c>
      <c r="H80" s="240" t="s">
        <v>227</v>
      </c>
      <c r="I80" s="154" t="s">
        <v>144</v>
      </c>
      <c r="J80" s="198">
        <v>2</v>
      </c>
      <c r="K80" s="249" t="s">
        <v>57</v>
      </c>
    </row>
    <row r="81" spans="1:11" ht="22.5" customHeight="1" x14ac:dyDescent="0.25">
      <c r="C81" s="196"/>
      <c r="D81" s="197" t="str">
        <f>D80</f>
        <v>Thu</v>
      </c>
      <c r="E81" s="152">
        <f>E80</f>
        <v>44518</v>
      </c>
      <c r="F81" s="236" t="s">
        <v>214</v>
      </c>
      <c r="G81" s="237">
        <v>9002</v>
      </c>
      <c r="H81" s="240" t="s">
        <v>205</v>
      </c>
      <c r="I81" s="154" t="s">
        <v>144</v>
      </c>
      <c r="J81" s="198">
        <v>3</v>
      </c>
      <c r="K81" s="249" t="s">
        <v>57</v>
      </c>
    </row>
    <row r="82" spans="1:11" ht="22.5" customHeight="1" x14ac:dyDescent="0.25">
      <c r="C82" s="196"/>
      <c r="D82" s="197" t="str">
        <f t="shared" ref="D82:E84" si="17">D81</f>
        <v>Thu</v>
      </c>
      <c r="E82" s="152">
        <f t="shared" si="17"/>
        <v>44518</v>
      </c>
      <c r="F82" s="265" t="s">
        <v>235</v>
      </c>
      <c r="G82" s="154">
        <v>9002</v>
      </c>
      <c r="H82" s="170" t="s">
        <v>234</v>
      </c>
      <c r="I82" s="154" t="s">
        <v>144</v>
      </c>
      <c r="J82" s="198">
        <v>3</v>
      </c>
      <c r="K82" s="249" t="s">
        <v>57</v>
      </c>
    </row>
    <row r="83" spans="1:11" ht="22.5" customHeight="1" x14ac:dyDescent="0.25">
      <c r="C83" s="196"/>
      <c r="D83" s="197" t="str">
        <f t="shared" si="17"/>
        <v>Thu</v>
      </c>
      <c r="E83" s="152">
        <f t="shared" si="17"/>
        <v>44518</v>
      </c>
      <c r="F83" s="153"/>
      <c r="G83" s="154"/>
      <c r="H83" s="170"/>
      <c r="I83" s="154"/>
      <c r="J83" s="198"/>
      <c r="K83" s="157"/>
    </row>
    <row r="84" spans="1:11" ht="22.5" customHeight="1" x14ac:dyDescent="0.25">
      <c r="C84" s="196"/>
      <c r="D84" s="197" t="str">
        <f t="shared" si="17"/>
        <v>Thu</v>
      </c>
      <c r="E84" s="152">
        <f t="shared" si="17"/>
        <v>44518</v>
      </c>
      <c r="F84" s="153"/>
      <c r="G84" s="154"/>
      <c r="H84" s="170"/>
      <c r="I84" s="154"/>
      <c r="J84" s="198"/>
      <c r="K84" s="157"/>
    </row>
    <row r="85" spans="1:11" ht="22.5" customHeight="1" x14ac:dyDescent="0.25">
      <c r="A85" s="130">
        <f t="shared" si="0"/>
        <v>1</v>
      </c>
      <c r="B85" s="130">
        <f t="shared" si="1"/>
        <v>5</v>
      </c>
      <c r="C85" s="196"/>
      <c r="D85" s="200" t="str">
        <f t="shared" si="5"/>
        <v>Fri</v>
      </c>
      <c r="E85" s="161">
        <f>+E80+1</f>
        <v>44519</v>
      </c>
      <c r="F85" s="162"/>
      <c r="G85" s="163">
        <v>9010</v>
      </c>
      <c r="H85" s="164" t="s">
        <v>228</v>
      </c>
      <c r="I85" s="163"/>
      <c r="J85" s="201"/>
      <c r="K85" s="166"/>
    </row>
    <row r="86" spans="1:11" ht="22.5" customHeight="1" x14ac:dyDescent="0.25">
      <c r="C86" s="196"/>
      <c r="D86" s="200" t="str">
        <f>D85</f>
        <v>Fri</v>
      </c>
      <c r="E86" s="161">
        <f>E85</f>
        <v>44519</v>
      </c>
      <c r="F86" s="162"/>
      <c r="G86" s="163"/>
      <c r="H86" s="164"/>
      <c r="I86" s="163"/>
      <c r="J86" s="201"/>
      <c r="K86" s="166"/>
    </row>
    <row r="87" spans="1:11" ht="22.5" customHeight="1" x14ac:dyDescent="0.25">
      <c r="C87" s="196"/>
      <c r="D87" s="200" t="str">
        <f>D86</f>
        <v>Fri</v>
      </c>
      <c r="E87" s="161">
        <f>E86</f>
        <v>44519</v>
      </c>
      <c r="F87" s="162"/>
      <c r="G87" s="163"/>
      <c r="H87" s="164"/>
      <c r="I87" s="163"/>
      <c r="J87" s="201"/>
      <c r="K87" s="166"/>
    </row>
    <row r="88" spans="1:11" ht="22.5" customHeight="1" x14ac:dyDescent="0.25">
      <c r="C88" s="196"/>
      <c r="D88" s="200" t="str">
        <f t="shared" ref="D88:E89" si="18">D87</f>
        <v>Fri</v>
      </c>
      <c r="E88" s="161">
        <f t="shared" si="18"/>
        <v>44519</v>
      </c>
      <c r="F88" s="162"/>
      <c r="G88" s="163"/>
      <c r="H88" s="164"/>
      <c r="I88" s="163"/>
      <c r="J88" s="201"/>
      <c r="K88" s="166"/>
    </row>
    <row r="89" spans="1:11" ht="22.5" customHeight="1" x14ac:dyDescent="0.25">
      <c r="C89" s="196"/>
      <c r="D89" s="200" t="str">
        <f t="shared" si="18"/>
        <v>Fri</v>
      </c>
      <c r="E89" s="161">
        <f t="shared" si="18"/>
        <v>44519</v>
      </c>
      <c r="F89" s="162"/>
      <c r="G89" s="163"/>
      <c r="H89" s="164"/>
      <c r="I89" s="163"/>
      <c r="J89" s="201"/>
      <c r="K89" s="166"/>
    </row>
    <row r="90" spans="1:11" ht="22.5" customHeight="1" x14ac:dyDescent="0.25">
      <c r="A90" s="130" t="str">
        <f t="shared" si="0"/>
        <v/>
      </c>
      <c r="B90" s="130">
        <f t="shared" si="1"/>
        <v>6</v>
      </c>
      <c r="C90" s="196"/>
      <c r="D90" s="197" t="str">
        <f t="shared" si="5"/>
        <v>Sat</v>
      </c>
      <c r="E90" s="152">
        <f>+E85+1</f>
        <v>44520</v>
      </c>
      <c r="F90" s="153"/>
      <c r="G90" s="154"/>
      <c r="H90" s="170"/>
      <c r="I90" s="154"/>
      <c r="J90" s="198"/>
      <c r="K90" s="157"/>
    </row>
    <row r="91" spans="1:11" ht="22.5" customHeight="1" x14ac:dyDescent="0.25">
      <c r="A91" s="130" t="str">
        <f t="shared" si="0"/>
        <v/>
      </c>
      <c r="B91" s="130">
        <f t="shared" si="1"/>
        <v>7</v>
      </c>
      <c r="C91" s="196"/>
      <c r="D91" s="197" t="str">
        <f t="shared" si="5"/>
        <v>Sun</v>
      </c>
      <c r="E91" s="152">
        <f>+E90+1</f>
        <v>44521</v>
      </c>
      <c r="F91" s="153"/>
      <c r="G91" s="154"/>
      <c r="H91" s="170"/>
      <c r="I91" s="154"/>
      <c r="J91" s="198"/>
      <c r="K91" s="157"/>
    </row>
    <row r="92" spans="1:11" ht="22.5" customHeight="1" x14ac:dyDescent="0.25">
      <c r="A92" s="130">
        <f t="shared" si="0"/>
        <v>1</v>
      </c>
      <c r="B92" s="130">
        <f t="shared" si="1"/>
        <v>1</v>
      </c>
      <c r="C92" s="196"/>
      <c r="D92" s="200" t="str">
        <f t="shared" si="5"/>
        <v>Mo</v>
      </c>
      <c r="E92" s="161">
        <f>+E91+1</f>
        <v>44522</v>
      </c>
      <c r="F92" s="162"/>
      <c r="G92" s="163">
        <v>9010</v>
      </c>
      <c r="H92" s="164" t="s">
        <v>228</v>
      </c>
      <c r="I92" s="163"/>
      <c r="J92" s="201"/>
      <c r="K92" s="166"/>
    </row>
    <row r="93" spans="1:11" ht="22.5" customHeight="1" x14ac:dyDescent="0.25">
      <c r="C93" s="196"/>
      <c r="D93" s="200" t="str">
        <f>D92</f>
        <v>Mo</v>
      </c>
      <c r="E93" s="161">
        <f>E92</f>
        <v>44522</v>
      </c>
      <c r="F93" s="162"/>
      <c r="G93" s="163"/>
      <c r="H93" s="164"/>
      <c r="I93" s="163"/>
      <c r="J93" s="201"/>
      <c r="K93" s="166"/>
    </row>
    <row r="94" spans="1:11" ht="22.5" customHeight="1" x14ac:dyDescent="0.25">
      <c r="C94" s="196"/>
      <c r="D94" s="200" t="str">
        <f t="shared" ref="D94:E97" si="19">D93</f>
        <v>Mo</v>
      </c>
      <c r="E94" s="161">
        <f t="shared" si="19"/>
        <v>44522</v>
      </c>
      <c r="F94" s="162"/>
      <c r="G94" s="163"/>
      <c r="H94" s="164"/>
      <c r="I94" s="163"/>
      <c r="J94" s="201"/>
      <c r="K94" s="166"/>
    </row>
    <row r="95" spans="1:11" ht="22.5" customHeight="1" x14ac:dyDescent="0.25">
      <c r="C95" s="196"/>
      <c r="D95" s="200" t="str">
        <f t="shared" si="19"/>
        <v>Mo</v>
      </c>
      <c r="E95" s="161">
        <f t="shared" si="19"/>
        <v>44522</v>
      </c>
      <c r="F95" s="162"/>
      <c r="G95" s="163"/>
      <c r="H95" s="164"/>
      <c r="I95" s="163"/>
      <c r="J95" s="201"/>
      <c r="K95" s="166"/>
    </row>
    <row r="96" spans="1:11" ht="22.5" customHeight="1" x14ac:dyDescent="0.25">
      <c r="C96" s="196"/>
      <c r="D96" s="200" t="str">
        <f t="shared" si="19"/>
        <v>Mo</v>
      </c>
      <c r="E96" s="161">
        <f t="shared" si="19"/>
        <v>44522</v>
      </c>
      <c r="F96" s="162"/>
      <c r="G96" s="163"/>
      <c r="H96" s="164"/>
      <c r="I96" s="163"/>
      <c r="J96" s="201"/>
      <c r="K96" s="166"/>
    </row>
    <row r="97" spans="1:11" ht="22.5" customHeight="1" x14ac:dyDescent="0.25">
      <c r="C97" s="196"/>
      <c r="D97" s="200" t="str">
        <f t="shared" si="19"/>
        <v>Mo</v>
      </c>
      <c r="E97" s="161">
        <f t="shared" si="19"/>
        <v>44522</v>
      </c>
      <c r="F97" s="162"/>
      <c r="G97" s="163"/>
      <c r="H97" s="164"/>
      <c r="I97" s="163"/>
      <c r="J97" s="201"/>
      <c r="K97" s="166"/>
    </row>
    <row r="98" spans="1:11" ht="22.5" customHeight="1" x14ac:dyDescent="0.25">
      <c r="A98" s="130">
        <f t="shared" si="0"/>
        <v>1</v>
      </c>
      <c r="B98" s="130">
        <f t="shared" si="1"/>
        <v>2</v>
      </c>
      <c r="C98" s="196"/>
      <c r="D98" s="197" t="str">
        <f t="shared" si="5"/>
        <v>Tue</v>
      </c>
      <c r="E98" s="152">
        <f>+E92+1</f>
        <v>44523</v>
      </c>
      <c r="F98" s="236"/>
      <c r="G98" s="237">
        <v>9010</v>
      </c>
      <c r="H98" s="240" t="s">
        <v>228</v>
      </c>
      <c r="I98" s="237"/>
      <c r="J98" s="198"/>
      <c r="K98" s="157"/>
    </row>
    <row r="99" spans="1:11" ht="22.5" customHeight="1" x14ac:dyDescent="0.25">
      <c r="C99" s="196"/>
      <c r="D99" s="197" t="str">
        <f>D98</f>
        <v>Tue</v>
      </c>
      <c r="E99" s="152">
        <f>E98</f>
        <v>44523</v>
      </c>
      <c r="F99" s="236"/>
      <c r="G99" s="237"/>
      <c r="H99" s="263"/>
      <c r="I99" s="154"/>
      <c r="J99" s="198"/>
      <c r="K99" s="157"/>
    </row>
    <row r="100" spans="1:11" ht="22.5" customHeight="1" x14ac:dyDescent="0.25">
      <c r="C100" s="196"/>
      <c r="D100" s="197" t="str">
        <f t="shared" ref="D100:E102" si="20">D99</f>
        <v>Tue</v>
      </c>
      <c r="E100" s="152">
        <f t="shared" si="20"/>
        <v>44523</v>
      </c>
      <c r="F100" s="153"/>
      <c r="G100" s="154"/>
      <c r="H100" s="155"/>
      <c r="I100" s="154"/>
      <c r="J100" s="198"/>
      <c r="K100" s="157"/>
    </row>
    <row r="101" spans="1:11" ht="22.5" customHeight="1" x14ac:dyDescent="0.25">
      <c r="C101" s="196"/>
      <c r="D101" s="197" t="str">
        <f t="shared" si="20"/>
        <v>Tue</v>
      </c>
      <c r="E101" s="152">
        <f t="shared" si="20"/>
        <v>44523</v>
      </c>
      <c r="F101" s="153"/>
      <c r="G101" s="154"/>
      <c r="H101" s="155"/>
      <c r="I101" s="154"/>
      <c r="J101" s="198"/>
      <c r="K101" s="157"/>
    </row>
    <row r="102" spans="1:11" ht="22.5" customHeight="1" x14ac:dyDescent="0.25">
      <c r="C102" s="196"/>
      <c r="D102" s="197" t="str">
        <f t="shared" si="20"/>
        <v>Tue</v>
      </c>
      <c r="E102" s="152">
        <f t="shared" si="20"/>
        <v>44523</v>
      </c>
      <c r="F102" s="153"/>
      <c r="G102" s="154"/>
      <c r="H102" s="155"/>
      <c r="I102" s="154"/>
      <c r="J102" s="198"/>
      <c r="K102" s="157"/>
    </row>
    <row r="103" spans="1:11" ht="22.5" customHeight="1" x14ac:dyDescent="0.25">
      <c r="A103" s="130">
        <f t="shared" si="0"/>
        <v>1</v>
      </c>
      <c r="B103" s="130">
        <f t="shared" si="1"/>
        <v>3</v>
      </c>
      <c r="C103" s="196"/>
      <c r="D103" s="200" t="str">
        <f t="shared" si="5"/>
        <v>Wed</v>
      </c>
      <c r="E103" s="161">
        <f>+E98+1</f>
        <v>44524</v>
      </c>
      <c r="F103" s="162" t="s">
        <v>214</v>
      </c>
      <c r="G103" s="163">
        <v>9002</v>
      </c>
      <c r="H103" s="164" t="s">
        <v>205</v>
      </c>
      <c r="I103" s="163" t="s">
        <v>96</v>
      </c>
      <c r="J103" s="201">
        <v>6</v>
      </c>
      <c r="K103" s="249" t="s">
        <v>57</v>
      </c>
    </row>
    <row r="104" spans="1:11" ht="22.5" customHeight="1" x14ac:dyDescent="0.25">
      <c r="C104" s="196"/>
      <c r="D104" s="200" t="str">
        <f>D103</f>
        <v>Wed</v>
      </c>
      <c r="E104" s="161">
        <f>E103</f>
        <v>44524</v>
      </c>
      <c r="F104" s="162" t="s">
        <v>210</v>
      </c>
      <c r="G104" s="163">
        <v>9003</v>
      </c>
      <c r="H104" s="164" t="s">
        <v>229</v>
      </c>
      <c r="I104" s="163" t="s">
        <v>96</v>
      </c>
      <c r="J104" s="201">
        <v>2</v>
      </c>
      <c r="K104" s="249" t="s">
        <v>57</v>
      </c>
    </row>
    <row r="105" spans="1:11" ht="22.5" customHeight="1" x14ac:dyDescent="0.25">
      <c r="C105" s="196"/>
      <c r="D105" s="200" t="str">
        <f t="shared" ref="D105:E107" si="21">D104</f>
        <v>Wed</v>
      </c>
      <c r="E105" s="161">
        <f t="shared" si="21"/>
        <v>44524</v>
      </c>
      <c r="F105" s="162"/>
      <c r="G105" s="163"/>
      <c r="H105" s="164"/>
      <c r="I105" s="163"/>
      <c r="J105" s="201"/>
      <c r="K105" s="166"/>
    </row>
    <row r="106" spans="1:11" ht="22.5" customHeight="1" x14ac:dyDescent="0.25">
      <c r="C106" s="196"/>
      <c r="D106" s="200" t="str">
        <f t="shared" si="21"/>
        <v>Wed</v>
      </c>
      <c r="E106" s="161">
        <f t="shared" si="21"/>
        <v>44524</v>
      </c>
      <c r="F106" s="162"/>
      <c r="G106" s="163"/>
      <c r="H106" s="164"/>
      <c r="I106" s="163"/>
      <c r="J106" s="201"/>
      <c r="K106" s="166"/>
    </row>
    <row r="107" spans="1:11" ht="22.5" customHeight="1" x14ac:dyDescent="0.25">
      <c r="C107" s="196"/>
      <c r="D107" s="200" t="str">
        <f t="shared" si="21"/>
        <v>Wed</v>
      </c>
      <c r="E107" s="161">
        <f t="shared" si="21"/>
        <v>44524</v>
      </c>
      <c r="F107" s="162"/>
      <c r="G107" s="163"/>
      <c r="H107" s="164"/>
      <c r="I107" s="163"/>
      <c r="J107" s="201"/>
      <c r="K107" s="166"/>
    </row>
    <row r="108" spans="1:11" ht="22.5" customHeight="1" x14ac:dyDescent="0.25">
      <c r="A108" s="130">
        <f t="shared" si="0"/>
        <v>1</v>
      </c>
      <c r="B108" s="130">
        <f t="shared" si="1"/>
        <v>4</v>
      </c>
      <c r="C108" s="196"/>
      <c r="D108" s="197" t="str">
        <f t="shared" si="5"/>
        <v>Thu</v>
      </c>
      <c r="E108" s="152">
        <f>+E103+1</f>
        <v>44525</v>
      </c>
      <c r="F108" s="236" t="s">
        <v>233</v>
      </c>
      <c r="G108" s="237">
        <v>9003</v>
      </c>
      <c r="H108" s="240" t="s">
        <v>230</v>
      </c>
      <c r="I108" s="237" t="s">
        <v>96</v>
      </c>
      <c r="J108" s="198">
        <v>1</v>
      </c>
      <c r="K108" s="249" t="s">
        <v>57</v>
      </c>
    </row>
    <row r="109" spans="1:11" ht="22.5" customHeight="1" x14ac:dyDescent="0.25">
      <c r="C109" s="196"/>
      <c r="D109" s="197" t="str">
        <f>D108</f>
        <v>Thu</v>
      </c>
      <c r="E109" s="152">
        <f>E108</f>
        <v>44525</v>
      </c>
      <c r="F109" s="236" t="s">
        <v>233</v>
      </c>
      <c r="G109" s="237">
        <v>9003</v>
      </c>
      <c r="H109" s="240" t="s">
        <v>231</v>
      </c>
      <c r="I109" s="237" t="s">
        <v>96</v>
      </c>
      <c r="J109" s="198">
        <v>1</v>
      </c>
      <c r="K109" s="249" t="s">
        <v>57</v>
      </c>
    </row>
    <row r="110" spans="1:11" ht="22.5" customHeight="1" x14ac:dyDescent="0.25">
      <c r="C110" s="196"/>
      <c r="D110" s="197" t="str">
        <f t="shared" ref="D110:E112" si="22">D109</f>
        <v>Thu</v>
      </c>
      <c r="E110" s="152">
        <f t="shared" si="22"/>
        <v>44525</v>
      </c>
      <c r="F110" s="236" t="s">
        <v>214</v>
      </c>
      <c r="G110" s="237">
        <v>9002</v>
      </c>
      <c r="H110" s="240" t="s">
        <v>205</v>
      </c>
      <c r="I110" s="237" t="s">
        <v>96</v>
      </c>
      <c r="J110" s="198">
        <v>6</v>
      </c>
      <c r="K110" s="249" t="s">
        <v>57</v>
      </c>
    </row>
    <row r="111" spans="1:11" ht="22.5" customHeight="1" x14ac:dyDescent="0.25">
      <c r="C111" s="196"/>
      <c r="D111" s="197" t="str">
        <f t="shared" si="22"/>
        <v>Thu</v>
      </c>
      <c r="E111" s="152">
        <f t="shared" si="22"/>
        <v>44525</v>
      </c>
      <c r="F111" s="236"/>
      <c r="G111" s="237"/>
      <c r="H111" s="240"/>
      <c r="I111" s="154"/>
      <c r="J111" s="198"/>
      <c r="K111" s="157"/>
    </row>
    <row r="112" spans="1:11" ht="22.5" customHeight="1" x14ac:dyDescent="0.25">
      <c r="C112" s="196"/>
      <c r="D112" s="197" t="str">
        <f t="shared" si="22"/>
        <v>Thu</v>
      </c>
      <c r="E112" s="152">
        <f t="shared" si="22"/>
        <v>44525</v>
      </c>
      <c r="F112" s="236"/>
      <c r="G112" s="237"/>
      <c r="H112" s="240"/>
      <c r="I112" s="154"/>
      <c r="J112" s="198"/>
      <c r="K112" s="157"/>
    </row>
    <row r="113" spans="1:11" ht="22.5" customHeight="1" x14ac:dyDescent="0.25">
      <c r="A113" s="130">
        <f t="shared" si="0"/>
        <v>1</v>
      </c>
      <c r="B113" s="130">
        <f t="shared" si="1"/>
        <v>5</v>
      </c>
      <c r="C113" s="196"/>
      <c r="D113" s="200" t="str">
        <f t="shared" si="5"/>
        <v>Fri</v>
      </c>
      <c r="E113" s="161">
        <f>+E108+1</f>
        <v>44526</v>
      </c>
      <c r="F113" s="162" t="s">
        <v>214</v>
      </c>
      <c r="G113" s="163">
        <v>9002</v>
      </c>
      <c r="H113" s="164" t="s">
        <v>205</v>
      </c>
      <c r="I113" s="163" t="s">
        <v>144</v>
      </c>
      <c r="J113" s="201">
        <v>5</v>
      </c>
      <c r="K113" s="249" t="s">
        <v>57</v>
      </c>
    </row>
    <row r="114" spans="1:11" ht="22.5" customHeight="1" x14ac:dyDescent="0.25">
      <c r="C114" s="196"/>
      <c r="D114" s="200" t="str">
        <f>D113</f>
        <v>Fri</v>
      </c>
      <c r="E114" s="161">
        <f>E113</f>
        <v>44526</v>
      </c>
      <c r="F114" s="162" t="s">
        <v>211</v>
      </c>
      <c r="G114" s="163">
        <v>9003</v>
      </c>
      <c r="H114" s="164" t="s">
        <v>219</v>
      </c>
      <c r="I114" s="163" t="s">
        <v>144</v>
      </c>
      <c r="J114" s="201">
        <v>3</v>
      </c>
      <c r="K114" s="249" t="s">
        <v>57</v>
      </c>
    </row>
    <row r="115" spans="1:11" ht="22.5" customHeight="1" x14ac:dyDescent="0.25">
      <c r="C115" s="196"/>
      <c r="D115" s="200" t="str">
        <f t="shared" ref="D115:E117" si="23">D114</f>
        <v>Fri</v>
      </c>
      <c r="E115" s="161">
        <f t="shared" si="23"/>
        <v>44526</v>
      </c>
      <c r="F115" s="162"/>
      <c r="G115" s="163"/>
      <c r="H115" s="164"/>
      <c r="I115" s="163"/>
      <c r="J115" s="201"/>
      <c r="K115" s="166"/>
    </row>
    <row r="116" spans="1:11" ht="22.5" customHeight="1" x14ac:dyDescent="0.25">
      <c r="C116" s="196"/>
      <c r="D116" s="200" t="str">
        <f t="shared" si="23"/>
        <v>Fri</v>
      </c>
      <c r="E116" s="161">
        <f t="shared" si="23"/>
        <v>44526</v>
      </c>
      <c r="F116" s="162"/>
      <c r="G116" s="163"/>
      <c r="H116" s="164"/>
      <c r="I116" s="163"/>
      <c r="J116" s="201"/>
      <c r="K116" s="166"/>
    </row>
    <row r="117" spans="1:11" ht="22.5" customHeight="1" x14ac:dyDescent="0.25">
      <c r="C117" s="196"/>
      <c r="D117" s="200" t="str">
        <f t="shared" si="23"/>
        <v>Fri</v>
      </c>
      <c r="E117" s="161">
        <f t="shared" si="23"/>
        <v>44526</v>
      </c>
      <c r="F117" s="162"/>
      <c r="G117" s="163"/>
      <c r="H117" s="164"/>
      <c r="I117" s="163"/>
      <c r="J117" s="201"/>
      <c r="K117" s="166"/>
    </row>
    <row r="118" spans="1:11" ht="22.5" customHeight="1" x14ac:dyDescent="0.25">
      <c r="A118" s="130" t="str">
        <f t="shared" si="0"/>
        <v/>
      </c>
      <c r="B118" s="130">
        <f t="shared" si="1"/>
        <v>6</v>
      </c>
      <c r="C118" s="196"/>
      <c r="D118" s="197" t="str">
        <f t="shared" si="5"/>
        <v>Sat</v>
      </c>
      <c r="E118" s="152">
        <f>+E113+1</f>
        <v>44527</v>
      </c>
      <c r="F118" s="153"/>
      <c r="G118" s="154"/>
      <c r="H118" s="170"/>
      <c r="I118" s="154"/>
      <c r="J118" s="198"/>
      <c r="K118" s="157"/>
    </row>
    <row r="119" spans="1:11" ht="22.5" customHeight="1" x14ac:dyDescent="0.25">
      <c r="A119" s="130" t="str">
        <f t="shared" si="0"/>
        <v/>
      </c>
      <c r="B119" s="130">
        <f t="shared" si="1"/>
        <v>7</v>
      </c>
      <c r="C119" s="196"/>
      <c r="D119" s="197" t="str">
        <f t="shared" si="5"/>
        <v>Sun</v>
      </c>
      <c r="E119" s="152">
        <f>+E118+1</f>
        <v>44528</v>
      </c>
      <c r="F119" s="153"/>
      <c r="G119" s="154"/>
      <c r="H119" s="231"/>
      <c r="I119" s="154"/>
      <c r="J119" s="198"/>
      <c r="K119" s="157"/>
    </row>
    <row r="120" spans="1:11" ht="22.5" customHeight="1" x14ac:dyDescent="0.25">
      <c r="A120" s="130">
        <f t="shared" si="0"/>
        <v>1</v>
      </c>
      <c r="B120" s="130">
        <f>WEEKDAY(E119+1,2)</f>
        <v>1</v>
      </c>
      <c r="C120" s="196"/>
      <c r="D120" s="200" t="str">
        <f>IF(B120=1,"Mo",IF(B120=2,"Tue",IF(B120=3,"Wed",IF(B120=4,"Thu",IF(B120=5,"Fri",IF(B120=6,"Sat",IF(B120=7,"Sun","")))))))</f>
        <v>Mo</v>
      </c>
      <c r="E120" s="161">
        <f>IF(MONTH(E119+1)&gt;MONTH(E119),"",E119+1)</f>
        <v>44529</v>
      </c>
      <c r="F120" s="162" t="s">
        <v>211</v>
      </c>
      <c r="G120" s="163">
        <v>9003</v>
      </c>
      <c r="H120" s="164" t="s">
        <v>219</v>
      </c>
      <c r="I120" s="163" t="s">
        <v>96</v>
      </c>
      <c r="J120" s="201">
        <v>3</v>
      </c>
      <c r="K120" s="249" t="s">
        <v>57</v>
      </c>
    </row>
    <row r="121" spans="1:11" ht="22.5" customHeight="1" x14ac:dyDescent="0.25">
      <c r="C121" s="196"/>
      <c r="D121" s="200" t="str">
        <f>D120</f>
        <v>Mo</v>
      </c>
      <c r="E121" s="161">
        <f>E120</f>
        <v>44529</v>
      </c>
      <c r="F121" s="162" t="s">
        <v>214</v>
      </c>
      <c r="G121" s="163">
        <v>9002</v>
      </c>
      <c r="H121" s="164" t="s">
        <v>205</v>
      </c>
      <c r="I121" s="163" t="s">
        <v>96</v>
      </c>
      <c r="J121" s="201">
        <v>5</v>
      </c>
      <c r="K121" s="249" t="s">
        <v>57</v>
      </c>
    </row>
    <row r="122" spans="1:11" ht="22.5" customHeight="1" x14ac:dyDescent="0.25">
      <c r="C122" s="196"/>
      <c r="D122" s="200" t="str">
        <f t="shared" ref="D122:E124" si="24">D121</f>
        <v>Mo</v>
      </c>
      <c r="E122" s="161">
        <f t="shared" si="24"/>
        <v>44529</v>
      </c>
      <c r="F122" s="162"/>
      <c r="G122" s="163"/>
      <c r="H122" s="164"/>
      <c r="I122" s="163"/>
      <c r="J122" s="201"/>
      <c r="K122" s="166"/>
    </row>
    <row r="123" spans="1:11" ht="22.5" customHeight="1" x14ac:dyDescent="0.25">
      <c r="C123" s="196"/>
      <c r="D123" s="200" t="str">
        <f t="shared" si="24"/>
        <v>Mo</v>
      </c>
      <c r="E123" s="161">
        <f t="shared" si="24"/>
        <v>44529</v>
      </c>
      <c r="F123" s="162"/>
      <c r="G123" s="163"/>
      <c r="H123" s="164"/>
      <c r="I123" s="163"/>
      <c r="J123" s="201"/>
      <c r="K123" s="166"/>
    </row>
    <row r="124" spans="1:11" ht="22.5" customHeight="1" x14ac:dyDescent="0.25">
      <c r="C124" s="196"/>
      <c r="D124" s="200" t="str">
        <f t="shared" si="24"/>
        <v>Mo</v>
      </c>
      <c r="E124" s="161">
        <f t="shared" si="24"/>
        <v>44529</v>
      </c>
      <c r="F124" s="162"/>
      <c r="G124" s="163"/>
      <c r="H124" s="164"/>
      <c r="I124" s="163"/>
      <c r="J124" s="201"/>
      <c r="K124" s="166"/>
    </row>
    <row r="125" spans="1:11" ht="22.5" customHeight="1" x14ac:dyDescent="0.25">
      <c r="A125" s="130">
        <f t="shared" si="0"/>
        <v>1</v>
      </c>
      <c r="B125" s="130">
        <v>2</v>
      </c>
      <c r="C125" s="196"/>
      <c r="D125" s="197" t="str">
        <f>IF(B125=1,"Mo",IF(B125=2,"Tue",IF(B125=3,"Wed",IF(B125=4,"Thu",IF(B125=5,"Fri",IF(B125=6,"Sat",IF(B125=7,"Sun","")))))))</f>
        <v>Tue</v>
      </c>
      <c r="E125" s="152">
        <f>IF(MONTH(E120+1)&gt;MONTH(E120),"",E120+1)</f>
        <v>44530</v>
      </c>
      <c r="F125" s="236" t="s">
        <v>214</v>
      </c>
      <c r="G125" s="237">
        <v>9002</v>
      </c>
      <c r="H125" s="240" t="s">
        <v>205</v>
      </c>
      <c r="I125" s="237" t="s">
        <v>96</v>
      </c>
      <c r="J125" s="198">
        <v>4</v>
      </c>
      <c r="K125" s="249" t="s">
        <v>57</v>
      </c>
    </row>
    <row r="126" spans="1:11" ht="22.5" customHeight="1" x14ac:dyDescent="0.25">
      <c r="C126" s="196"/>
      <c r="D126" s="204" t="str">
        <f>D125</f>
        <v>Tue</v>
      </c>
      <c r="E126" s="205">
        <f>E125</f>
        <v>44530</v>
      </c>
      <c r="F126" s="236" t="s">
        <v>211</v>
      </c>
      <c r="G126" s="237">
        <v>9003</v>
      </c>
      <c r="H126" s="240" t="s">
        <v>219</v>
      </c>
      <c r="I126" s="237" t="s">
        <v>96</v>
      </c>
      <c r="J126" s="209">
        <v>2</v>
      </c>
      <c r="K126" s="249" t="s">
        <v>57</v>
      </c>
    </row>
    <row r="127" spans="1:11" ht="22.5" customHeight="1" x14ac:dyDescent="0.25">
      <c r="C127" s="196"/>
      <c r="D127" s="204" t="str">
        <f t="shared" ref="D127:E129" si="25">D126</f>
        <v>Tue</v>
      </c>
      <c r="E127" s="205">
        <f t="shared" si="25"/>
        <v>44530</v>
      </c>
      <c r="F127" s="236" t="s">
        <v>233</v>
      </c>
      <c r="G127" s="237">
        <v>9003</v>
      </c>
      <c r="H127" s="251" t="s">
        <v>232</v>
      </c>
      <c r="I127" s="237" t="s">
        <v>96</v>
      </c>
      <c r="J127" s="209">
        <v>2</v>
      </c>
      <c r="K127" s="249" t="s">
        <v>57</v>
      </c>
    </row>
    <row r="128" spans="1:11" ht="22.5" customHeight="1" x14ac:dyDescent="0.25">
      <c r="C128" s="196"/>
      <c r="D128" s="204" t="str">
        <f t="shared" si="25"/>
        <v>Tue</v>
      </c>
      <c r="E128" s="205">
        <f t="shared" si="25"/>
        <v>44530</v>
      </c>
      <c r="F128" s="252"/>
      <c r="G128" s="253"/>
      <c r="H128" s="254"/>
      <c r="I128" s="207"/>
      <c r="J128" s="209"/>
      <c r="K128" s="157"/>
    </row>
    <row r="129" spans="1:11" ht="22.5" customHeight="1" thickBot="1" x14ac:dyDescent="0.3">
      <c r="C129" s="196"/>
      <c r="D129" s="232" t="str">
        <f t="shared" si="25"/>
        <v>Tue</v>
      </c>
      <c r="E129" s="175">
        <f t="shared" si="25"/>
        <v>44530</v>
      </c>
      <c r="F129" s="176"/>
      <c r="G129" s="177"/>
      <c r="H129" s="233"/>
      <c r="I129" s="177"/>
      <c r="J129" s="234"/>
      <c r="K129" s="180"/>
    </row>
    <row r="130" spans="1:11" ht="22.5" customHeight="1" x14ac:dyDescent="0.25">
      <c r="A130" s="130">
        <f t="shared" si="0"/>
        <v>1</v>
      </c>
      <c r="B130" s="130">
        <v>3</v>
      </c>
      <c r="C130" s="196"/>
    </row>
    <row r="131" spans="1:11" ht="22.5" customHeight="1" x14ac:dyDescent="0.25">
      <c r="C131" s="196"/>
    </row>
    <row r="132" spans="1:11" ht="22.5" customHeight="1" x14ac:dyDescent="0.25">
      <c r="C132" s="196"/>
    </row>
    <row r="133" spans="1:11" ht="22.5" customHeight="1" x14ac:dyDescent="0.25">
      <c r="C133" s="196"/>
    </row>
    <row r="134" spans="1:11" ht="22.5" customHeight="1" thickBot="1" x14ac:dyDescent="0.3">
      <c r="C134" s="217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13" priority="225" stopIfTrue="1">
      <formula>IF($A11=1,B11,)</formula>
    </cfRule>
    <cfRule type="expression" dxfId="412" priority="226" stopIfTrue="1">
      <formula>IF($A11="",B11,)</formula>
    </cfRule>
  </conditionalFormatting>
  <conditionalFormatting sqref="E11:E15">
    <cfRule type="expression" dxfId="411" priority="227" stopIfTrue="1">
      <formula>IF($A11="",B11,"")</formula>
    </cfRule>
  </conditionalFormatting>
  <conditionalFormatting sqref="E26:E124">
    <cfRule type="expression" dxfId="410" priority="228" stopIfTrue="1">
      <formula>IF($A26&lt;&gt;1,B26,"")</formula>
    </cfRule>
  </conditionalFormatting>
  <conditionalFormatting sqref="D11:D15 D26:D124">
    <cfRule type="expression" dxfId="409" priority="229" stopIfTrue="1">
      <formula>IF($A11="",B11,)</formula>
    </cfRule>
  </conditionalFormatting>
  <conditionalFormatting sqref="G12:G15 G27:G31 G90:G102 G41:G43 G45:G47 G50:G52 G56:G57 G62:G64 G69:G70 G74 G83:G84 G105:G107 G115:G119 G17:G20 G33:G37 G39 G111:G112">
    <cfRule type="expression" dxfId="408" priority="230" stopIfTrue="1">
      <formula>#REF!="Freelancer"</formula>
    </cfRule>
    <cfRule type="expression" dxfId="407" priority="231" stopIfTrue="1">
      <formula>#REF!="DTC Int. Staff"</formula>
    </cfRule>
  </conditionalFormatting>
  <conditionalFormatting sqref="G119 G27:G30 G37 G64 G91:G102 G41:G43 G45:G47 G50:G52 G56:G57 G69:G70 G74 G83:G84 G105:G107 G39 G111:G112">
    <cfRule type="expression" dxfId="406" priority="223" stopIfTrue="1">
      <formula>$F$5="Freelancer"</formula>
    </cfRule>
    <cfRule type="expression" dxfId="405" priority="224" stopIfTrue="1">
      <formula>$F$5="DTC Int. Staff"</formula>
    </cfRule>
  </conditionalFormatting>
  <conditionalFormatting sqref="G17:G20">
    <cfRule type="expression" dxfId="404" priority="221" stopIfTrue="1">
      <formula>#REF!="Freelancer"</formula>
    </cfRule>
    <cfRule type="expression" dxfId="403" priority="222" stopIfTrue="1">
      <formula>#REF!="DTC Int. Staff"</formula>
    </cfRule>
  </conditionalFormatting>
  <conditionalFormatting sqref="G17:G20">
    <cfRule type="expression" dxfId="402" priority="219" stopIfTrue="1">
      <formula>$F$5="Freelancer"</formula>
    </cfRule>
    <cfRule type="expression" dxfId="401" priority="220" stopIfTrue="1">
      <formula>$F$5="DTC Int. Staff"</formula>
    </cfRule>
  </conditionalFormatting>
  <conditionalFormatting sqref="G22:G25">
    <cfRule type="expression" dxfId="400" priority="217" stopIfTrue="1">
      <formula>#REF!="Freelancer"</formula>
    </cfRule>
    <cfRule type="expression" dxfId="399" priority="218" stopIfTrue="1">
      <formula>#REF!="DTC Int. Staff"</formula>
    </cfRule>
  </conditionalFormatting>
  <conditionalFormatting sqref="G22:G25">
    <cfRule type="expression" dxfId="398" priority="215" stopIfTrue="1">
      <formula>$F$5="Freelancer"</formula>
    </cfRule>
    <cfRule type="expression" dxfId="397" priority="216" stopIfTrue="1">
      <formula>$F$5="DTC Int. Staff"</formula>
    </cfRule>
  </conditionalFormatting>
  <conditionalFormatting sqref="C125:C129">
    <cfRule type="expression" dxfId="396" priority="212" stopIfTrue="1">
      <formula>IF($A125=1,B125,)</formula>
    </cfRule>
    <cfRule type="expression" dxfId="395" priority="213" stopIfTrue="1">
      <formula>IF($A125="",B125,)</formula>
    </cfRule>
  </conditionalFormatting>
  <conditionalFormatting sqref="D125:D129">
    <cfRule type="expression" dxfId="394" priority="214" stopIfTrue="1">
      <formula>IF($A125="",B125,)</formula>
    </cfRule>
  </conditionalFormatting>
  <conditionalFormatting sqref="E125:E129">
    <cfRule type="expression" dxfId="393" priority="211" stopIfTrue="1">
      <formula>IF($A125&lt;&gt;1,B125,"")</formula>
    </cfRule>
  </conditionalFormatting>
  <conditionalFormatting sqref="G63">
    <cfRule type="expression" dxfId="392" priority="209" stopIfTrue="1">
      <formula>$F$5="Freelancer"</formula>
    </cfRule>
    <cfRule type="expression" dxfId="391" priority="210" stopIfTrue="1">
      <formula>$F$5="DTC Int. Staff"</formula>
    </cfRule>
  </conditionalFormatting>
  <conditionalFormatting sqref="G85:G89">
    <cfRule type="expression" dxfId="390" priority="207" stopIfTrue="1">
      <formula>#REF!="Freelancer"</formula>
    </cfRule>
    <cfRule type="expression" dxfId="389" priority="208" stopIfTrue="1">
      <formula>#REF!="DTC Int. Staff"</formula>
    </cfRule>
  </conditionalFormatting>
  <conditionalFormatting sqref="G85:G89">
    <cfRule type="expression" dxfId="388" priority="205" stopIfTrue="1">
      <formula>$F$5="Freelancer"</formula>
    </cfRule>
    <cfRule type="expression" dxfId="387" priority="206" stopIfTrue="1">
      <formula>$F$5="DTC Int. Staff"</formula>
    </cfRule>
  </conditionalFormatting>
  <conditionalFormatting sqref="E17:E20">
    <cfRule type="expression" dxfId="386" priority="203" stopIfTrue="1">
      <formula>IF($A17="",B17,"")</formula>
    </cfRule>
  </conditionalFormatting>
  <conditionalFormatting sqref="D17:D20">
    <cfRule type="expression" dxfId="385" priority="204" stopIfTrue="1">
      <formula>IF($A17="",B17,)</formula>
    </cfRule>
  </conditionalFormatting>
  <conditionalFormatting sqref="E22:E25">
    <cfRule type="expression" dxfId="384" priority="201" stopIfTrue="1">
      <formula>IF($A22="",B22,"")</formula>
    </cfRule>
  </conditionalFormatting>
  <conditionalFormatting sqref="D22:D25">
    <cfRule type="expression" dxfId="383" priority="202" stopIfTrue="1">
      <formula>IF($A22="",B22,)</formula>
    </cfRule>
  </conditionalFormatting>
  <conditionalFormatting sqref="G31">
    <cfRule type="expression" dxfId="382" priority="199" stopIfTrue="1">
      <formula>#REF!="Freelancer"</formula>
    </cfRule>
    <cfRule type="expression" dxfId="381" priority="200" stopIfTrue="1">
      <formula>#REF!="DTC Int. Staff"</formula>
    </cfRule>
  </conditionalFormatting>
  <conditionalFormatting sqref="G31">
    <cfRule type="expression" dxfId="380" priority="197" stopIfTrue="1">
      <formula>$F$5="Freelancer"</formula>
    </cfRule>
    <cfRule type="expression" dxfId="379" priority="198" stopIfTrue="1">
      <formula>$F$5="DTC Int. Staff"</formula>
    </cfRule>
  </conditionalFormatting>
  <conditionalFormatting sqref="G40">
    <cfRule type="expression" dxfId="378" priority="195" stopIfTrue="1">
      <formula>#REF!="Freelancer"</formula>
    </cfRule>
    <cfRule type="expression" dxfId="377" priority="196" stopIfTrue="1">
      <formula>#REF!="DTC Int. Staff"</formula>
    </cfRule>
  </conditionalFormatting>
  <conditionalFormatting sqref="G40">
    <cfRule type="expression" dxfId="376" priority="193" stopIfTrue="1">
      <formula>$F$5="Freelancer"</formula>
    </cfRule>
    <cfRule type="expression" dxfId="375" priority="194" stopIfTrue="1">
      <formula>$F$5="DTC Int. Staff"</formula>
    </cfRule>
  </conditionalFormatting>
  <conditionalFormatting sqref="G44">
    <cfRule type="expression" dxfId="374" priority="191" stopIfTrue="1">
      <formula>#REF!="Freelancer"</formula>
    </cfRule>
    <cfRule type="expression" dxfId="373" priority="192" stopIfTrue="1">
      <formula>#REF!="DTC Int. Staff"</formula>
    </cfRule>
  </conditionalFormatting>
  <conditionalFormatting sqref="G44">
    <cfRule type="expression" dxfId="372" priority="189" stopIfTrue="1">
      <formula>$F$5="Freelancer"</formula>
    </cfRule>
    <cfRule type="expression" dxfId="371" priority="190" stopIfTrue="1">
      <formula>$F$5="DTC Int. Staff"</formula>
    </cfRule>
  </conditionalFormatting>
  <conditionalFormatting sqref="G49">
    <cfRule type="expression" dxfId="370" priority="183" stopIfTrue="1">
      <formula>#REF!="Freelancer"</formula>
    </cfRule>
    <cfRule type="expression" dxfId="369" priority="184" stopIfTrue="1">
      <formula>#REF!="DTC Int. Staff"</formula>
    </cfRule>
  </conditionalFormatting>
  <conditionalFormatting sqref="G49">
    <cfRule type="expression" dxfId="368" priority="181" stopIfTrue="1">
      <formula>$F$5="Freelancer"</formula>
    </cfRule>
    <cfRule type="expression" dxfId="367" priority="182" stopIfTrue="1">
      <formula>$F$5="DTC Int. Staff"</formula>
    </cfRule>
  </conditionalFormatting>
  <conditionalFormatting sqref="G54">
    <cfRule type="expression" dxfId="366" priority="179" stopIfTrue="1">
      <formula>#REF!="Freelancer"</formula>
    </cfRule>
    <cfRule type="expression" dxfId="365" priority="180" stopIfTrue="1">
      <formula>#REF!="DTC Int. Staff"</formula>
    </cfRule>
  </conditionalFormatting>
  <conditionalFormatting sqref="G54">
    <cfRule type="expression" dxfId="364" priority="177" stopIfTrue="1">
      <formula>$F$5="Freelancer"</formula>
    </cfRule>
    <cfRule type="expression" dxfId="363" priority="178" stopIfTrue="1">
      <formula>$F$5="DTC Int. Staff"</formula>
    </cfRule>
  </conditionalFormatting>
  <conditionalFormatting sqref="G60">
    <cfRule type="expression" dxfId="362" priority="175" stopIfTrue="1">
      <formula>#REF!="Freelancer"</formula>
    </cfRule>
    <cfRule type="expression" dxfId="361" priority="176" stopIfTrue="1">
      <formula>#REF!="DTC Int. Staff"</formula>
    </cfRule>
  </conditionalFormatting>
  <conditionalFormatting sqref="G60">
    <cfRule type="expression" dxfId="360" priority="173" stopIfTrue="1">
      <formula>$F$5="Freelancer"</formula>
    </cfRule>
    <cfRule type="expression" dxfId="359" priority="174" stopIfTrue="1">
      <formula>$F$5="DTC Int. Staff"</formula>
    </cfRule>
  </conditionalFormatting>
  <conditionalFormatting sqref="G66">
    <cfRule type="expression" dxfId="358" priority="171" stopIfTrue="1">
      <formula>#REF!="Freelancer"</formula>
    </cfRule>
    <cfRule type="expression" dxfId="357" priority="172" stopIfTrue="1">
      <formula>#REF!="DTC Int. Staff"</formula>
    </cfRule>
  </conditionalFormatting>
  <conditionalFormatting sqref="G66">
    <cfRule type="expression" dxfId="356" priority="169" stopIfTrue="1">
      <formula>$F$5="Freelancer"</formula>
    </cfRule>
    <cfRule type="expression" dxfId="355" priority="170" stopIfTrue="1">
      <formula>$F$5="DTC Int. Staff"</formula>
    </cfRule>
  </conditionalFormatting>
  <conditionalFormatting sqref="G72">
    <cfRule type="expression" dxfId="354" priority="167" stopIfTrue="1">
      <formula>#REF!="Freelancer"</formula>
    </cfRule>
    <cfRule type="expression" dxfId="353" priority="168" stopIfTrue="1">
      <formula>#REF!="DTC Int. Staff"</formula>
    </cfRule>
  </conditionalFormatting>
  <conditionalFormatting sqref="G72">
    <cfRule type="expression" dxfId="352" priority="165" stopIfTrue="1">
      <formula>$F$5="Freelancer"</formula>
    </cfRule>
    <cfRule type="expression" dxfId="351" priority="166" stopIfTrue="1">
      <formula>$F$5="DTC Int. Staff"</formula>
    </cfRule>
  </conditionalFormatting>
  <conditionalFormatting sqref="G78">
    <cfRule type="expression" dxfId="350" priority="163" stopIfTrue="1">
      <formula>#REF!="Freelancer"</formula>
    </cfRule>
    <cfRule type="expression" dxfId="349" priority="164" stopIfTrue="1">
      <formula>#REF!="DTC Int. Staff"</formula>
    </cfRule>
  </conditionalFormatting>
  <conditionalFormatting sqref="G78">
    <cfRule type="expression" dxfId="348" priority="161" stopIfTrue="1">
      <formula>$F$5="Freelancer"</formula>
    </cfRule>
    <cfRule type="expression" dxfId="347" priority="162" stopIfTrue="1">
      <formula>$F$5="DTC Int. Staff"</formula>
    </cfRule>
  </conditionalFormatting>
  <conditionalFormatting sqref="G81">
    <cfRule type="expression" dxfId="346" priority="159" stopIfTrue="1">
      <formula>#REF!="Freelancer"</formula>
    </cfRule>
    <cfRule type="expression" dxfId="345" priority="160" stopIfTrue="1">
      <formula>#REF!="DTC Int. Staff"</formula>
    </cfRule>
  </conditionalFormatting>
  <conditionalFormatting sqref="G81">
    <cfRule type="expression" dxfId="344" priority="157" stopIfTrue="1">
      <formula>$F$5="Freelancer"</formula>
    </cfRule>
    <cfRule type="expression" dxfId="343" priority="158" stopIfTrue="1">
      <formula>$F$5="DTC Int. Staff"</formula>
    </cfRule>
  </conditionalFormatting>
  <conditionalFormatting sqref="G103">
    <cfRule type="expression" dxfId="342" priority="155" stopIfTrue="1">
      <formula>#REF!="Freelancer"</formula>
    </cfRule>
    <cfRule type="expression" dxfId="341" priority="156" stopIfTrue="1">
      <formula>#REF!="DTC Int. Staff"</formula>
    </cfRule>
  </conditionalFormatting>
  <conditionalFormatting sqref="G103">
    <cfRule type="expression" dxfId="340" priority="153" stopIfTrue="1">
      <formula>$F$5="Freelancer"</formula>
    </cfRule>
    <cfRule type="expression" dxfId="339" priority="154" stopIfTrue="1">
      <formula>$F$5="DTC Int. Staff"</formula>
    </cfRule>
  </conditionalFormatting>
  <conditionalFormatting sqref="G113">
    <cfRule type="expression" dxfId="338" priority="151" stopIfTrue="1">
      <formula>#REF!="Freelancer"</formula>
    </cfRule>
    <cfRule type="expression" dxfId="337" priority="152" stopIfTrue="1">
      <formula>#REF!="DTC Int. Staff"</formula>
    </cfRule>
  </conditionalFormatting>
  <conditionalFormatting sqref="G113">
    <cfRule type="expression" dxfId="336" priority="149" stopIfTrue="1">
      <formula>$F$5="Freelancer"</formula>
    </cfRule>
    <cfRule type="expression" dxfId="335" priority="150" stopIfTrue="1">
      <formula>$F$5="DTC Int. Staff"</formula>
    </cfRule>
  </conditionalFormatting>
  <conditionalFormatting sqref="G121">
    <cfRule type="expression" dxfId="334" priority="147" stopIfTrue="1">
      <formula>#REF!="Freelancer"</formula>
    </cfRule>
    <cfRule type="expression" dxfId="333" priority="148" stopIfTrue="1">
      <formula>#REF!="DTC Int. Staff"</formula>
    </cfRule>
  </conditionalFormatting>
  <conditionalFormatting sqref="G121">
    <cfRule type="expression" dxfId="332" priority="145" stopIfTrue="1">
      <formula>$F$5="Freelancer"</formula>
    </cfRule>
    <cfRule type="expression" dxfId="331" priority="146" stopIfTrue="1">
      <formula>$F$5="DTC Int. Staff"</formula>
    </cfRule>
  </conditionalFormatting>
  <conditionalFormatting sqref="G125">
    <cfRule type="expression" dxfId="330" priority="143" stopIfTrue="1">
      <formula>#REF!="Freelancer"</formula>
    </cfRule>
    <cfRule type="expression" dxfId="329" priority="144" stopIfTrue="1">
      <formula>#REF!="DTC Int. Staff"</formula>
    </cfRule>
  </conditionalFormatting>
  <conditionalFormatting sqref="G125">
    <cfRule type="expression" dxfId="328" priority="141" stopIfTrue="1">
      <formula>$F$5="Freelancer"</formula>
    </cfRule>
    <cfRule type="expression" dxfId="327" priority="142" stopIfTrue="1">
      <formula>$F$5="DTC Int. Staff"</formula>
    </cfRule>
  </conditionalFormatting>
  <conditionalFormatting sqref="G11">
    <cfRule type="expression" dxfId="326" priority="139" stopIfTrue="1">
      <formula>#REF!="Freelancer"</formula>
    </cfRule>
    <cfRule type="expression" dxfId="325" priority="140" stopIfTrue="1">
      <formula>#REF!="DTC Int. Staff"</formula>
    </cfRule>
  </conditionalFormatting>
  <conditionalFormatting sqref="G16">
    <cfRule type="expression" dxfId="324" priority="137" stopIfTrue="1">
      <formula>#REF!="Freelancer"</formula>
    </cfRule>
    <cfRule type="expression" dxfId="323" priority="138" stopIfTrue="1">
      <formula>#REF!="DTC Int. Staff"</formula>
    </cfRule>
  </conditionalFormatting>
  <conditionalFormatting sqref="G21">
    <cfRule type="expression" dxfId="322" priority="135" stopIfTrue="1">
      <formula>#REF!="Freelancer"</formula>
    </cfRule>
    <cfRule type="expression" dxfId="321" priority="136" stopIfTrue="1">
      <formula>#REF!="DTC Int. Staff"</formula>
    </cfRule>
  </conditionalFormatting>
  <conditionalFormatting sqref="G26">
    <cfRule type="expression" dxfId="320" priority="133" stopIfTrue="1">
      <formula>#REF!="Freelancer"</formula>
    </cfRule>
    <cfRule type="expression" dxfId="319" priority="134" stopIfTrue="1">
      <formula>#REF!="DTC Int. Staff"</formula>
    </cfRule>
  </conditionalFormatting>
  <conditionalFormatting sqref="G32">
    <cfRule type="expression" dxfId="318" priority="131" stopIfTrue="1">
      <formula>#REF!="Freelancer"</formula>
    </cfRule>
    <cfRule type="expression" dxfId="317" priority="132" stopIfTrue="1">
      <formula>#REF!="DTC Int. Staff"</formula>
    </cfRule>
  </conditionalFormatting>
  <conditionalFormatting sqref="G32">
    <cfRule type="expression" dxfId="316" priority="129" stopIfTrue="1">
      <formula>#REF!="Freelancer"</formula>
    </cfRule>
    <cfRule type="expression" dxfId="315" priority="130" stopIfTrue="1">
      <formula>#REF!="DTC Int. Staff"</formula>
    </cfRule>
  </conditionalFormatting>
  <conditionalFormatting sqref="G32">
    <cfRule type="expression" dxfId="314" priority="127" stopIfTrue="1">
      <formula>$F$5="Freelancer"</formula>
    </cfRule>
    <cfRule type="expression" dxfId="313" priority="128" stopIfTrue="1">
      <formula>$F$5="DTC Int. Staff"</formula>
    </cfRule>
  </conditionalFormatting>
  <conditionalFormatting sqref="G39">
    <cfRule type="expression" dxfId="312" priority="125" stopIfTrue="1">
      <formula>#REF!="Freelancer"</formula>
    </cfRule>
    <cfRule type="expression" dxfId="311" priority="126" stopIfTrue="1">
      <formula>#REF!="DTC Int. Staff"</formula>
    </cfRule>
  </conditionalFormatting>
  <conditionalFormatting sqref="G39">
    <cfRule type="expression" dxfId="310" priority="123" stopIfTrue="1">
      <formula>$F$5="Freelancer"</formula>
    </cfRule>
    <cfRule type="expression" dxfId="309" priority="124" stopIfTrue="1">
      <formula>$F$5="DTC Int. Staff"</formula>
    </cfRule>
  </conditionalFormatting>
  <conditionalFormatting sqref="G38">
    <cfRule type="expression" dxfId="308" priority="121" stopIfTrue="1">
      <formula>#REF!="Freelancer"</formula>
    </cfRule>
    <cfRule type="expression" dxfId="307" priority="122" stopIfTrue="1">
      <formula>#REF!="DTC Int. Staff"</formula>
    </cfRule>
  </conditionalFormatting>
  <conditionalFormatting sqref="G48">
    <cfRule type="expression" dxfId="306" priority="119" stopIfTrue="1">
      <formula>#REF!="Freelancer"</formula>
    </cfRule>
    <cfRule type="expression" dxfId="305" priority="120" stopIfTrue="1">
      <formula>#REF!="DTC Int. Staff"</formula>
    </cfRule>
  </conditionalFormatting>
  <conditionalFormatting sqref="G48">
    <cfRule type="expression" dxfId="304" priority="117" stopIfTrue="1">
      <formula>$F$5="Freelancer"</formula>
    </cfRule>
    <cfRule type="expression" dxfId="303" priority="118" stopIfTrue="1">
      <formula>$F$5="DTC Int. Staff"</formula>
    </cfRule>
  </conditionalFormatting>
  <conditionalFormatting sqref="G53">
    <cfRule type="expression" dxfId="302" priority="115" stopIfTrue="1">
      <formula>#REF!="Freelancer"</formula>
    </cfRule>
    <cfRule type="expression" dxfId="301" priority="116" stopIfTrue="1">
      <formula>#REF!="DTC Int. Staff"</formula>
    </cfRule>
  </conditionalFormatting>
  <conditionalFormatting sqref="G53">
    <cfRule type="expression" dxfId="300" priority="113" stopIfTrue="1">
      <formula>$F$5="Freelancer"</formula>
    </cfRule>
    <cfRule type="expression" dxfId="299" priority="114" stopIfTrue="1">
      <formula>$F$5="DTC Int. Staff"</formula>
    </cfRule>
  </conditionalFormatting>
  <conditionalFormatting sqref="G58">
    <cfRule type="expression" dxfId="298" priority="111" stopIfTrue="1">
      <formula>#REF!="Freelancer"</formula>
    </cfRule>
    <cfRule type="expression" dxfId="297" priority="112" stopIfTrue="1">
      <formula>#REF!="DTC Int. Staff"</formula>
    </cfRule>
  </conditionalFormatting>
  <conditionalFormatting sqref="G58">
    <cfRule type="expression" dxfId="296" priority="109" stopIfTrue="1">
      <formula>$F$5="Freelancer"</formula>
    </cfRule>
    <cfRule type="expression" dxfId="295" priority="110" stopIfTrue="1">
      <formula>$F$5="DTC Int. Staff"</formula>
    </cfRule>
  </conditionalFormatting>
  <conditionalFormatting sqref="G58">
    <cfRule type="expression" dxfId="294" priority="107" stopIfTrue="1">
      <formula>#REF!="Freelancer"</formula>
    </cfRule>
    <cfRule type="expression" dxfId="293" priority="108" stopIfTrue="1">
      <formula>#REF!="DTC Int. Staff"</formula>
    </cfRule>
  </conditionalFormatting>
  <conditionalFormatting sqref="G58">
    <cfRule type="expression" dxfId="292" priority="105" stopIfTrue="1">
      <formula>$F$5="Freelancer"</formula>
    </cfRule>
    <cfRule type="expression" dxfId="291" priority="106" stopIfTrue="1">
      <formula>$F$5="DTC Int. Staff"</formula>
    </cfRule>
  </conditionalFormatting>
  <conditionalFormatting sqref="G59">
    <cfRule type="expression" dxfId="290" priority="103" stopIfTrue="1">
      <formula>#REF!="Freelancer"</formula>
    </cfRule>
    <cfRule type="expression" dxfId="289" priority="104" stopIfTrue="1">
      <formula>#REF!="DTC Int. Staff"</formula>
    </cfRule>
  </conditionalFormatting>
  <conditionalFormatting sqref="G55">
    <cfRule type="expression" dxfId="288" priority="101" stopIfTrue="1">
      <formula>#REF!="Freelancer"</formula>
    </cfRule>
    <cfRule type="expression" dxfId="287" priority="102" stopIfTrue="1">
      <formula>#REF!="DTC Int. Staff"</formula>
    </cfRule>
  </conditionalFormatting>
  <conditionalFormatting sqref="G55">
    <cfRule type="expression" dxfId="286" priority="99" stopIfTrue="1">
      <formula>$F$5="Freelancer"</formula>
    </cfRule>
    <cfRule type="expression" dxfId="285" priority="100" stopIfTrue="1">
      <formula>$F$5="DTC Int. Staff"</formula>
    </cfRule>
  </conditionalFormatting>
  <conditionalFormatting sqref="G65">
    <cfRule type="expression" dxfId="284" priority="97" stopIfTrue="1">
      <formula>#REF!="Freelancer"</formula>
    </cfRule>
    <cfRule type="expression" dxfId="283" priority="98" stopIfTrue="1">
      <formula>#REF!="DTC Int. Staff"</formula>
    </cfRule>
  </conditionalFormatting>
  <conditionalFormatting sqref="G65">
    <cfRule type="expression" dxfId="282" priority="95" stopIfTrue="1">
      <formula>$F$5="Freelancer"</formula>
    </cfRule>
    <cfRule type="expression" dxfId="281" priority="96" stopIfTrue="1">
      <formula>$F$5="DTC Int. Staff"</formula>
    </cfRule>
  </conditionalFormatting>
  <conditionalFormatting sqref="G65">
    <cfRule type="expression" dxfId="280" priority="93" stopIfTrue="1">
      <formula>#REF!="Freelancer"</formula>
    </cfRule>
    <cfRule type="expression" dxfId="279" priority="94" stopIfTrue="1">
      <formula>#REF!="DTC Int. Staff"</formula>
    </cfRule>
  </conditionalFormatting>
  <conditionalFormatting sqref="G65">
    <cfRule type="expression" dxfId="278" priority="91" stopIfTrue="1">
      <formula>$F$5="Freelancer"</formula>
    </cfRule>
    <cfRule type="expression" dxfId="277" priority="92" stopIfTrue="1">
      <formula>$F$5="DTC Int. Staff"</formula>
    </cfRule>
  </conditionalFormatting>
  <conditionalFormatting sqref="G71">
    <cfRule type="expression" dxfId="276" priority="89" stopIfTrue="1">
      <formula>#REF!="Freelancer"</formula>
    </cfRule>
    <cfRule type="expression" dxfId="275" priority="90" stopIfTrue="1">
      <formula>#REF!="DTC Int. Staff"</formula>
    </cfRule>
  </conditionalFormatting>
  <conditionalFormatting sqref="G71">
    <cfRule type="expression" dxfId="274" priority="87" stopIfTrue="1">
      <formula>$F$5="Freelancer"</formula>
    </cfRule>
    <cfRule type="expression" dxfId="273" priority="88" stopIfTrue="1">
      <formula>$F$5="DTC Int. Staff"</formula>
    </cfRule>
  </conditionalFormatting>
  <conditionalFormatting sqref="G82">
    <cfRule type="expression" dxfId="272" priority="1" stopIfTrue="1">
      <formula>$F$5="Freelancer"</formula>
    </cfRule>
    <cfRule type="expression" dxfId="271" priority="2" stopIfTrue="1">
      <formula>$F$5="DTC Int. Staff"</formula>
    </cfRule>
  </conditionalFormatting>
  <conditionalFormatting sqref="G67">
    <cfRule type="expression" dxfId="270" priority="85" stopIfTrue="1">
      <formula>#REF!="Freelancer"</formula>
    </cfRule>
    <cfRule type="expression" dxfId="269" priority="86" stopIfTrue="1">
      <formula>#REF!="DTC Int. Staff"</formula>
    </cfRule>
  </conditionalFormatting>
  <conditionalFormatting sqref="G67">
    <cfRule type="expression" dxfId="268" priority="83" stopIfTrue="1">
      <formula>$F$5="Freelancer"</formula>
    </cfRule>
    <cfRule type="expression" dxfId="267" priority="84" stopIfTrue="1">
      <formula>$F$5="DTC Int. Staff"</formula>
    </cfRule>
  </conditionalFormatting>
  <conditionalFormatting sqref="G75">
    <cfRule type="expression" dxfId="266" priority="81" stopIfTrue="1">
      <formula>#REF!="Freelancer"</formula>
    </cfRule>
    <cfRule type="expression" dxfId="265" priority="82" stopIfTrue="1">
      <formula>#REF!="DTC Int. Staff"</formula>
    </cfRule>
  </conditionalFormatting>
  <conditionalFormatting sqref="G75">
    <cfRule type="expression" dxfId="264" priority="79" stopIfTrue="1">
      <formula>$F$5="Freelancer"</formula>
    </cfRule>
    <cfRule type="expression" dxfId="263" priority="80" stopIfTrue="1">
      <formula>$F$5="DTC Int. Staff"</formula>
    </cfRule>
  </conditionalFormatting>
  <conditionalFormatting sqref="G75">
    <cfRule type="expression" dxfId="262" priority="77" stopIfTrue="1">
      <formula>#REF!="Freelancer"</formula>
    </cfRule>
    <cfRule type="expression" dxfId="261" priority="78" stopIfTrue="1">
      <formula>#REF!="DTC Int. Staff"</formula>
    </cfRule>
  </conditionalFormatting>
  <conditionalFormatting sqref="G75">
    <cfRule type="expression" dxfId="260" priority="75" stopIfTrue="1">
      <formula>$F$5="Freelancer"</formula>
    </cfRule>
    <cfRule type="expression" dxfId="259" priority="76" stopIfTrue="1">
      <formula>$F$5="DTC Int. Staff"</formula>
    </cfRule>
  </conditionalFormatting>
  <conditionalFormatting sqref="G76">
    <cfRule type="expression" dxfId="258" priority="73" stopIfTrue="1">
      <formula>#REF!="Freelancer"</formula>
    </cfRule>
    <cfRule type="expression" dxfId="257" priority="74" stopIfTrue="1">
      <formula>#REF!="DTC Int. Staff"</formula>
    </cfRule>
  </conditionalFormatting>
  <conditionalFormatting sqref="G76">
    <cfRule type="expression" dxfId="256" priority="71" stopIfTrue="1">
      <formula>$F$5="Freelancer"</formula>
    </cfRule>
    <cfRule type="expression" dxfId="255" priority="72" stopIfTrue="1">
      <formula>$F$5="DTC Int. Staff"</formula>
    </cfRule>
  </conditionalFormatting>
  <conditionalFormatting sqref="G77">
    <cfRule type="expression" dxfId="254" priority="69" stopIfTrue="1">
      <formula>#REF!="Freelancer"</formula>
    </cfRule>
    <cfRule type="expression" dxfId="253" priority="70" stopIfTrue="1">
      <formula>#REF!="DTC Int. Staff"</formula>
    </cfRule>
  </conditionalFormatting>
  <conditionalFormatting sqref="G77">
    <cfRule type="expression" dxfId="252" priority="67" stopIfTrue="1">
      <formula>$F$5="Freelancer"</formula>
    </cfRule>
    <cfRule type="expression" dxfId="251" priority="68" stopIfTrue="1">
      <formula>$F$5="DTC Int. Staff"</formula>
    </cfRule>
  </conditionalFormatting>
  <conditionalFormatting sqref="G80">
    <cfRule type="expression" dxfId="250" priority="65" stopIfTrue="1">
      <formula>#REF!="Freelancer"</formula>
    </cfRule>
    <cfRule type="expression" dxfId="249" priority="66" stopIfTrue="1">
      <formula>#REF!="DTC Int. Staff"</formula>
    </cfRule>
  </conditionalFormatting>
  <conditionalFormatting sqref="G80">
    <cfRule type="expression" dxfId="248" priority="63" stopIfTrue="1">
      <formula>$F$5="Freelancer"</formula>
    </cfRule>
    <cfRule type="expression" dxfId="247" priority="64" stopIfTrue="1">
      <formula>$F$5="DTC Int. Staff"</formula>
    </cfRule>
  </conditionalFormatting>
  <conditionalFormatting sqref="G104">
    <cfRule type="expression" dxfId="246" priority="61" stopIfTrue="1">
      <formula>#REF!="Freelancer"</formula>
    </cfRule>
    <cfRule type="expression" dxfId="245" priority="62" stopIfTrue="1">
      <formula>#REF!="DTC Int. Staff"</formula>
    </cfRule>
  </conditionalFormatting>
  <conditionalFormatting sqref="G108">
    <cfRule type="expression" dxfId="244" priority="59" stopIfTrue="1">
      <formula>#REF!="Freelancer"</formula>
    </cfRule>
    <cfRule type="expression" dxfId="243" priority="60" stopIfTrue="1">
      <formula>#REF!="DTC Int. Staff"</formula>
    </cfRule>
  </conditionalFormatting>
  <conditionalFormatting sqref="G108">
    <cfRule type="expression" dxfId="242" priority="57" stopIfTrue="1">
      <formula>$F$5="Freelancer"</formula>
    </cfRule>
    <cfRule type="expression" dxfId="241" priority="58" stopIfTrue="1">
      <formula>$F$5="DTC Int. Staff"</formula>
    </cfRule>
  </conditionalFormatting>
  <conditionalFormatting sqref="G108">
    <cfRule type="expression" dxfId="240" priority="55" stopIfTrue="1">
      <formula>#REF!="Freelancer"</formula>
    </cfRule>
    <cfRule type="expression" dxfId="239" priority="56" stopIfTrue="1">
      <formula>#REF!="DTC Int. Staff"</formula>
    </cfRule>
  </conditionalFormatting>
  <conditionalFormatting sqref="G108">
    <cfRule type="expression" dxfId="238" priority="53" stopIfTrue="1">
      <formula>$F$5="Freelancer"</formula>
    </cfRule>
    <cfRule type="expression" dxfId="237" priority="54" stopIfTrue="1">
      <formula>$F$5="DTC Int. Staff"</formula>
    </cfRule>
  </conditionalFormatting>
  <conditionalFormatting sqref="G109">
    <cfRule type="expression" dxfId="236" priority="51" stopIfTrue="1">
      <formula>#REF!="Freelancer"</formula>
    </cfRule>
    <cfRule type="expression" dxfId="235" priority="52" stopIfTrue="1">
      <formula>#REF!="DTC Int. Staff"</formula>
    </cfRule>
  </conditionalFormatting>
  <conditionalFormatting sqref="G109">
    <cfRule type="expression" dxfId="234" priority="49" stopIfTrue="1">
      <formula>$F$5="Freelancer"</formula>
    </cfRule>
    <cfRule type="expression" dxfId="233" priority="50" stopIfTrue="1">
      <formula>$F$5="DTC Int. Staff"</formula>
    </cfRule>
  </conditionalFormatting>
  <conditionalFormatting sqref="G109">
    <cfRule type="expression" dxfId="232" priority="47" stopIfTrue="1">
      <formula>#REF!="Freelancer"</formula>
    </cfRule>
    <cfRule type="expression" dxfId="231" priority="48" stopIfTrue="1">
      <formula>#REF!="DTC Int. Staff"</formula>
    </cfRule>
  </conditionalFormatting>
  <conditionalFormatting sqref="G109">
    <cfRule type="expression" dxfId="230" priority="45" stopIfTrue="1">
      <formula>$F$5="Freelancer"</formula>
    </cfRule>
    <cfRule type="expression" dxfId="229" priority="46" stopIfTrue="1">
      <formula>$F$5="DTC Int. Staff"</formula>
    </cfRule>
  </conditionalFormatting>
  <conditionalFormatting sqref="G110">
    <cfRule type="expression" dxfId="228" priority="43" stopIfTrue="1">
      <formula>#REF!="Freelancer"</formula>
    </cfRule>
    <cfRule type="expression" dxfId="227" priority="44" stopIfTrue="1">
      <formula>#REF!="DTC Int. Staff"</formula>
    </cfRule>
  </conditionalFormatting>
  <conditionalFormatting sqref="G110">
    <cfRule type="expression" dxfId="226" priority="41" stopIfTrue="1">
      <formula>$F$5="Freelancer"</formula>
    </cfRule>
    <cfRule type="expression" dxfId="225" priority="42" stopIfTrue="1">
      <formula>$F$5="DTC Int. Staff"</formula>
    </cfRule>
  </conditionalFormatting>
  <conditionalFormatting sqref="G114">
    <cfRule type="expression" dxfId="224" priority="39" stopIfTrue="1">
      <formula>#REF!="Freelancer"</formula>
    </cfRule>
    <cfRule type="expression" dxfId="223" priority="40" stopIfTrue="1">
      <formula>#REF!="DTC Int. Staff"</formula>
    </cfRule>
  </conditionalFormatting>
  <conditionalFormatting sqref="G114">
    <cfRule type="expression" dxfId="222" priority="37" stopIfTrue="1">
      <formula>$F$5="Freelancer"</formula>
    </cfRule>
    <cfRule type="expression" dxfId="221" priority="38" stopIfTrue="1">
      <formula>$F$5="DTC Int. Staff"</formula>
    </cfRule>
  </conditionalFormatting>
  <conditionalFormatting sqref="G120">
    <cfRule type="expression" dxfId="220" priority="35" stopIfTrue="1">
      <formula>#REF!="Freelancer"</formula>
    </cfRule>
    <cfRule type="expression" dxfId="219" priority="36" stopIfTrue="1">
      <formula>#REF!="DTC Int. Staff"</formula>
    </cfRule>
  </conditionalFormatting>
  <conditionalFormatting sqref="G120">
    <cfRule type="expression" dxfId="218" priority="33" stopIfTrue="1">
      <formula>$F$5="Freelancer"</formula>
    </cfRule>
    <cfRule type="expression" dxfId="217" priority="34" stopIfTrue="1">
      <formula>$F$5="DTC Int. Staff"</formula>
    </cfRule>
  </conditionalFormatting>
  <conditionalFormatting sqref="G126">
    <cfRule type="expression" dxfId="216" priority="31" stopIfTrue="1">
      <formula>#REF!="Freelancer"</formula>
    </cfRule>
    <cfRule type="expression" dxfId="215" priority="32" stopIfTrue="1">
      <formula>#REF!="DTC Int. Staff"</formula>
    </cfRule>
  </conditionalFormatting>
  <conditionalFormatting sqref="G126">
    <cfRule type="expression" dxfId="214" priority="29" stopIfTrue="1">
      <formula>$F$5="Freelancer"</formula>
    </cfRule>
    <cfRule type="expression" dxfId="213" priority="30" stopIfTrue="1">
      <formula>$F$5="DTC Int. Staff"</formula>
    </cfRule>
  </conditionalFormatting>
  <conditionalFormatting sqref="G127">
    <cfRule type="expression" dxfId="212" priority="27" stopIfTrue="1">
      <formula>#REF!="Freelancer"</formula>
    </cfRule>
    <cfRule type="expression" dxfId="211" priority="28" stopIfTrue="1">
      <formula>#REF!="DTC Int. Staff"</formula>
    </cfRule>
  </conditionalFormatting>
  <conditionalFormatting sqref="G127">
    <cfRule type="expression" dxfId="210" priority="25" stopIfTrue="1">
      <formula>$F$5="Freelancer"</formula>
    </cfRule>
    <cfRule type="expression" dxfId="209" priority="26" stopIfTrue="1">
      <formula>$F$5="DTC Int. Staff"</formula>
    </cfRule>
  </conditionalFormatting>
  <conditionalFormatting sqref="G127">
    <cfRule type="expression" dxfId="208" priority="23" stopIfTrue="1">
      <formula>#REF!="Freelancer"</formula>
    </cfRule>
    <cfRule type="expression" dxfId="207" priority="24" stopIfTrue="1">
      <formula>#REF!="DTC Int. Staff"</formula>
    </cfRule>
  </conditionalFormatting>
  <conditionalFormatting sqref="G127">
    <cfRule type="expression" dxfId="206" priority="21" stopIfTrue="1">
      <formula>$F$5="Freelancer"</formula>
    </cfRule>
    <cfRule type="expression" dxfId="205" priority="22" stopIfTrue="1">
      <formula>$F$5="DTC Int. Staff"</formula>
    </cfRule>
  </conditionalFormatting>
  <conditionalFormatting sqref="G61">
    <cfRule type="expression" dxfId="204" priority="19" stopIfTrue="1">
      <formula>#REF!="Freelancer"</formula>
    </cfRule>
    <cfRule type="expression" dxfId="203" priority="20" stopIfTrue="1">
      <formula>#REF!="DTC Int. Staff"</formula>
    </cfRule>
  </conditionalFormatting>
  <conditionalFormatting sqref="G61">
    <cfRule type="expression" dxfId="202" priority="17" stopIfTrue="1">
      <formula>$F$5="Freelancer"</formula>
    </cfRule>
    <cfRule type="expression" dxfId="201" priority="18" stopIfTrue="1">
      <formula>$F$5="DTC Int. Staff"</formula>
    </cfRule>
  </conditionalFormatting>
  <conditionalFormatting sqref="G68">
    <cfRule type="expression" dxfId="200" priority="15" stopIfTrue="1">
      <formula>#REF!="Freelancer"</formula>
    </cfRule>
    <cfRule type="expression" dxfId="199" priority="16" stopIfTrue="1">
      <formula>#REF!="DTC Int. Staff"</formula>
    </cfRule>
  </conditionalFormatting>
  <conditionalFormatting sqref="G68">
    <cfRule type="expression" dxfId="198" priority="13" stopIfTrue="1">
      <formula>$F$5="Freelancer"</formula>
    </cfRule>
    <cfRule type="expression" dxfId="197" priority="14" stopIfTrue="1">
      <formula>$F$5="DTC Int. Staff"</formula>
    </cfRule>
  </conditionalFormatting>
  <conditionalFormatting sqref="G73">
    <cfRule type="expression" dxfId="196" priority="11" stopIfTrue="1">
      <formula>#REF!="Freelancer"</formula>
    </cfRule>
    <cfRule type="expression" dxfId="195" priority="12" stopIfTrue="1">
      <formula>#REF!="DTC Int. Staff"</formula>
    </cfRule>
  </conditionalFormatting>
  <conditionalFormatting sqref="G73">
    <cfRule type="expression" dxfId="194" priority="9" stopIfTrue="1">
      <formula>$F$5="Freelancer"</formula>
    </cfRule>
    <cfRule type="expression" dxfId="193" priority="10" stopIfTrue="1">
      <formula>$F$5="DTC Int. Staff"</formula>
    </cfRule>
  </conditionalFormatting>
  <conditionalFormatting sqref="G79">
    <cfRule type="expression" dxfId="192" priority="7" stopIfTrue="1">
      <formula>#REF!="Freelancer"</formula>
    </cfRule>
    <cfRule type="expression" dxfId="191" priority="8" stopIfTrue="1">
      <formula>#REF!="DTC Int. Staff"</formula>
    </cfRule>
  </conditionalFormatting>
  <conditionalFormatting sqref="G79">
    <cfRule type="expression" dxfId="190" priority="5" stopIfTrue="1">
      <formula>$F$5="Freelancer"</formula>
    </cfRule>
    <cfRule type="expression" dxfId="189" priority="6" stopIfTrue="1">
      <formula>$F$5="DTC Int. Staff"</formula>
    </cfRule>
  </conditionalFormatting>
  <conditionalFormatting sqref="G82">
    <cfRule type="expression" dxfId="188" priority="3" stopIfTrue="1">
      <formula>#REF!="Freelancer"</formula>
    </cfRule>
    <cfRule type="expression" dxfId="187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D42F-FF9D-4452-B492-25D766816C3C}">
  <sheetPr>
    <pageSetUpPr fitToPage="1"/>
  </sheetPr>
  <dimension ref="A1:K279"/>
  <sheetViews>
    <sheetView showGridLines="0" tabSelected="1" topLeftCell="D120" zoomScale="80" zoomScaleNormal="80" workbookViewId="0">
      <selection activeCell="E11" sqref="E11:J134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1.45312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15" t="s">
        <v>5</v>
      </c>
      <c r="E1" s="316"/>
      <c r="F1" s="316"/>
      <c r="G1" s="316"/>
      <c r="H1" s="316"/>
      <c r="I1" s="316"/>
      <c r="J1" s="316"/>
      <c r="K1" s="317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5" t="s">
        <v>215</v>
      </c>
      <c r="G3" s="136"/>
      <c r="I3" s="137"/>
      <c r="J3" s="137"/>
    </row>
    <row r="4" spans="1:11" ht="20.25" customHeight="1" x14ac:dyDescent="0.25">
      <c r="D4" s="318" t="s">
        <v>8</v>
      </c>
      <c r="E4" s="319"/>
      <c r="F4" s="135" t="s">
        <v>95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5">
        <v>135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SUM(J10:J145)</f>
        <v>168</v>
      </c>
      <c r="J8" s="142">
        <f>I8/8</f>
        <v>21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12</v>
      </c>
      <c r="C10" s="181"/>
      <c r="D10" s="145">
        <v>44531</v>
      </c>
      <c r="E10" s="145" t="s">
        <v>33</v>
      </c>
      <c r="F10" s="146" t="s">
        <v>4</v>
      </c>
      <c r="G10" s="147" t="s">
        <v>6</v>
      </c>
      <c r="H10" s="148" t="s">
        <v>3</v>
      </c>
      <c r="I10" s="148" t="s">
        <v>1</v>
      </c>
      <c r="J10" s="230" t="s">
        <v>2</v>
      </c>
      <c r="K10" s="187" t="s">
        <v>47</v>
      </c>
    </row>
    <row r="11" spans="1:11" ht="22.5" customHeight="1" x14ac:dyDescent="0.25">
      <c r="A11" s="130">
        <f t="shared" ref="A11:A125" si="0">IF(OR(C11="f",C11="u",C11="F",C11="U"),"",IF(OR(B11=1,B11=2,B11=3,B11=4,B11=5),1,""))</f>
        <v>1</v>
      </c>
      <c r="B11" s="130">
        <f t="shared" ref="B11:B115" si="1">WEEKDAY(E11,2)</f>
        <v>3</v>
      </c>
      <c r="C11" s="188"/>
      <c r="D11" s="197" t="str">
        <f>IF(B11=1,"Mo",IF(B11=2,"Tue",IF(B11=3,"Wed",IF(B11=4,"Thu",IF(B11=5,"Fri",IF(B11=6,"Sat",IF(B11=7,"Sun","")))))))</f>
        <v>Wed</v>
      </c>
      <c r="E11" s="152">
        <f>+D10</f>
        <v>44531</v>
      </c>
      <c r="F11" s="162" t="s">
        <v>233</v>
      </c>
      <c r="G11" s="163">
        <v>9003</v>
      </c>
      <c r="H11" s="155" t="s">
        <v>236</v>
      </c>
      <c r="I11" s="163" t="s">
        <v>96</v>
      </c>
      <c r="J11" s="198">
        <v>2</v>
      </c>
      <c r="K11" s="249" t="s">
        <v>57</v>
      </c>
    </row>
    <row r="12" spans="1:11" ht="22.5" customHeight="1" x14ac:dyDescent="0.25">
      <c r="C12" s="227"/>
      <c r="D12" s="197" t="str">
        <f>D11</f>
        <v>Wed</v>
      </c>
      <c r="E12" s="152">
        <f>E11</f>
        <v>44531</v>
      </c>
      <c r="F12" s="162" t="s">
        <v>244</v>
      </c>
      <c r="G12" s="163">
        <v>9003</v>
      </c>
      <c r="H12" s="155" t="s">
        <v>237</v>
      </c>
      <c r="I12" s="163" t="s">
        <v>96</v>
      </c>
      <c r="J12" s="198">
        <v>1</v>
      </c>
      <c r="K12" s="249" t="s">
        <v>57</v>
      </c>
    </row>
    <row r="13" spans="1:11" ht="22.5" customHeight="1" x14ac:dyDescent="0.25">
      <c r="C13" s="227"/>
      <c r="D13" s="197" t="str">
        <f t="shared" ref="D13:E15" si="2">D12</f>
        <v>Wed</v>
      </c>
      <c r="E13" s="152">
        <f t="shared" si="2"/>
        <v>44531</v>
      </c>
      <c r="F13" s="236" t="s">
        <v>211</v>
      </c>
      <c r="G13" s="237">
        <v>9003</v>
      </c>
      <c r="H13" s="240" t="s">
        <v>219</v>
      </c>
      <c r="I13" s="163" t="s">
        <v>96</v>
      </c>
      <c r="J13" s="198">
        <v>3</v>
      </c>
      <c r="K13" s="249" t="s">
        <v>57</v>
      </c>
    </row>
    <row r="14" spans="1:11" ht="22.5" customHeight="1" x14ac:dyDescent="0.25">
      <c r="C14" s="227"/>
      <c r="D14" s="197" t="str">
        <f t="shared" si="2"/>
        <v>Wed</v>
      </c>
      <c r="E14" s="152">
        <f t="shared" si="2"/>
        <v>44531</v>
      </c>
      <c r="F14" s="162" t="s">
        <v>214</v>
      </c>
      <c r="G14" s="163">
        <v>9002</v>
      </c>
      <c r="H14" s="164" t="s">
        <v>205</v>
      </c>
      <c r="I14" s="163" t="s">
        <v>96</v>
      </c>
      <c r="J14" s="198">
        <v>2</v>
      </c>
      <c r="K14" s="249" t="s">
        <v>57</v>
      </c>
    </row>
    <row r="15" spans="1:11" ht="22.5" customHeight="1" x14ac:dyDescent="0.25">
      <c r="C15" s="227"/>
      <c r="D15" s="197" t="str">
        <f t="shared" si="2"/>
        <v>Wed</v>
      </c>
      <c r="E15" s="152">
        <f t="shared" si="2"/>
        <v>44531</v>
      </c>
      <c r="F15" s="153"/>
      <c r="G15" s="154"/>
      <c r="H15" s="155"/>
      <c r="I15" s="154"/>
      <c r="J15" s="198"/>
      <c r="K15" s="157"/>
    </row>
    <row r="16" spans="1:11" ht="22.5" customHeight="1" x14ac:dyDescent="0.25">
      <c r="A16" s="130">
        <f t="shared" si="0"/>
        <v>1</v>
      </c>
      <c r="B16" s="130">
        <f t="shared" si="1"/>
        <v>4</v>
      </c>
      <c r="C16" s="196"/>
      <c r="D16" s="200" t="str">
        <f>IF(B16=1,"Mo",IF(B16=2,"Tue",IF(B16=3,"Wed",IF(B16=4,"Thu",IF(B16=5,"Fri",IF(B16=6,"Sat",IF(B16=7,"Sun","")))))))</f>
        <v>Thu</v>
      </c>
      <c r="E16" s="161">
        <f>+E11+1</f>
        <v>44532</v>
      </c>
      <c r="F16" s="162" t="s">
        <v>214</v>
      </c>
      <c r="G16" s="163">
        <v>9002</v>
      </c>
      <c r="H16" s="164" t="s">
        <v>205</v>
      </c>
      <c r="I16" s="163" t="s">
        <v>96</v>
      </c>
      <c r="J16" s="201">
        <v>4</v>
      </c>
      <c r="K16" s="249" t="s">
        <v>57</v>
      </c>
    </row>
    <row r="17" spans="1:11" ht="22.5" customHeight="1" x14ac:dyDescent="0.25">
      <c r="C17" s="196"/>
      <c r="D17" s="200" t="str">
        <f>D16</f>
        <v>Thu</v>
      </c>
      <c r="E17" s="161">
        <f>E16</f>
        <v>44532</v>
      </c>
      <c r="F17" s="236" t="s">
        <v>211</v>
      </c>
      <c r="G17" s="237">
        <v>9003</v>
      </c>
      <c r="H17" s="240" t="s">
        <v>219</v>
      </c>
      <c r="I17" s="163" t="s">
        <v>96</v>
      </c>
      <c r="J17" s="201">
        <v>4</v>
      </c>
      <c r="K17" s="249" t="s">
        <v>57</v>
      </c>
    </row>
    <row r="18" spans="1:11" ht="22.5" customHeight="1" x14ac:dyDescent="0.25">
      <c r="C18" s="196"/>
      <c r="D18" s="200" t="str">
        <f t="shared" ref="D18:E20" si="3">D17</f>
        <v>Thu</v>
      </c>
      <c r="E18" s="161">
        <f t="shared" si="3"/>
        <v>44532</v>
      </c>
      <c r="F18" s="162"/>
      <c r="G18" s="163"/>
      <c r="H18" s="164"/>
      <c r="I18" s="163"/>
      <c r="J18" s="201"/>
      <c r="K18" s="166"/>
    </row>
    <row r="19" spans="1:11" ht="22.5" customHeight="1" x14ac:dyDescent="0.25">
      <c r="C19" s="196"/>
      <c r="D19" s="200" t="str">
        <f t="shared" si="3"/>
        <v>Thu</v>
      </c>
      <c r="E19" s="161">
        <f t="shared" si="3"/>
        <v>44532</v>
      </c>
      <c r="F19" s="162"/>
      <c r="G19" s="163"/>
      <c r="H19" s="164"/>
      <c r="I19" s="163"/>
      <c r="J19" s="201"/>
      <c r="K19" s="166"/>
    </row>
    <row r="20" spans="1:11" ht="22.5" customHeight="1" x14ac:dyDescent="0.25">
      <c r="C20" s="196"/>
      <c r="D20" s="200" t="str">
        <f t="shared" si="3"/>
        <v>Thu</v>
      </c>
      <c r="E20" s="161">
        <f t="shared" si="3"/>
        <v>44532</v>
      </c>
      <c r="F20" s="162"/>
      <c r="G20" s="163"/>
      <c r="H20" s="164"/>
      <c r="I20" s="163"/>
      <c r="J20" s="201"/>
      <c r="K20" s="166"/>
    </row>
    <row r="21" spans="1:11" ht="22.5" customHeight="1" x14ac:dyDescent="0.25">
      <c r="A21" s="130">
        <f t="shared" si="0"/>
        <v>1</v>
      </c>
      <c r="B21" s="130">
        <f t="shared" si="1"/>
        <v>5</v>
      </c>
      <c r="C21" s="196"/>
      <c r="D21" s="197" t="str">
        <f>IF(B21=1,"Mo",IF(B21=2,"Tue",IF(B21=3,"Wed",IF(B21=4,"Thu",IF(B21=5,"Fri",IF(B21=6,"Sat",IF(B21=7,"Sun","")))))))</f>
        <v>Fri</v>
      </c>
      <c r="E21" s="152">
        <f>+E16+1</f>
        <v>44533</v>
      </c>
      <c r="F21" s="162" t="s">
        <v>233</v>
      </c>
      <c r="G21" s="163">
        <v>9003</v>
      </c>
      <c r="H21" s="155" t="s">
        <v>239</v>
      </c>
      <c r="I21" s="163" t="s">
        <v>96</v>
      </c>
      <c r="J21" s="198">
        <v>2</v>
      </c>
      <c r="K21" s="249" t="s">
        <v>57</v>
      </c>
    </row>
    <row r="22" spans="1:11" ht="22.5" customHeight="1" x14ac:dyDescent="0.25">
      <c r="C22" s="196"/>
      <c r="D22" s="197" t="str">
        <f>D21</f>
        <v>Fri</v>
      </c>
      <c r="E22" s="152">
        <f>E21</f>
        <v>44533</v>
      </c>
      <c r="F22" s="162" t="s">
        <v>214</v>
      </c>
      <c r="G22" s="163">
        <v>9002</v>
      </c>
      <c r="H22" s="164" t="s">
        <v>205</v>
      </c>
      <c r="I22" s="163" t="s">
        <v>96</v>
      </c>
      <c r="J22" s="198">
        <v>6</v>
      </c>
      <c r="K22" s="249" t="s">
        <v>57</v>
      </c>
    </row>
    <row r="23" spans="1:11" ht="22.5" customHeight="1" x14ac:dyDescent="0.25">
      <c r="C23" s="196"/>
      <c r="D23" s="197" t="str">
        <f t="shared" ref="D23:E25" si="4">D22</f>
        <v>Fri</v>
      </c>
      <c r="E23" s="152">
        <f t="shared" si="4"/>
        <v>44533</v>
      </c>
      <c r="F23" s="153"/>
      <c r="G23" s="154"/>
      <c r="H23" s="155"/>
      <c r="I23" s="154"/>
      <c r="J23" s="198"/>
      <c r="K23" s="157"/>
    </row>
    <row r="24" spans="1:11" ht="22.5" customHeight="1" x14ac:dyDescent="0.25">
      <c r="C24" s="196"/>
      <c r="D24" s="197" t="str">
        <f t="shared" si="4"/>
        <v>Fri</v>
      </c>
      <c r="E24" s="152">
        <f t="shared" si="4"/>
        <v>44533</v>
      </c>
      <c r="F24" s="153"/>
      <c r="G24" s="154"/>
      <c r="H24" s="155"/>
      <c r="I24" s="154"/>
      <c r="J24" s="198"/>
      <c r="K24" s="157"/>
    </row>
    <row r="25" spans="1:11" ht="22.5" customHeight="1" x14ac:dyDescent="0.25">
      <c r="C25" s="196"/>
      <c r="D25" s="197" t="str">
        <f t="shared" si="4"/>
        <v>Fri</v>
      </c>
      <c r="E25" s="152">
        <f t="shared" si="4"/>
        <v>44533</v>
      </c>
      <c r="F25" s="153"/>
      <c r="G25" s="154"/>
      <c r="H25" s="155"/>
      <c r="I25" s="154"/>
      <c r="J25" s="198"/>
      <c r="K25" s="157"/>
    </row>
    <row r="26" spans="1:11" ht="22.5" customHeight="1" x14ac:dyDescent="0.25">
      <c r="A26" s="130" t="str">
        <f t="shared" si="0"/>
        <v/>
      </c>
      <c r="B26" s="130">
        <f t="shared" si="1"/>
        <v>6</v>
      </c>
      <c r="C26" s="196"/>
      <c r="D26" s="200" t="str">
        <f t="shared" ref="D26:D115" si="5">IF(B26=1,"Mo",IF(B26=2,"Tue",IF(B26=3,"Wed",IF(B26=4,"Thu",IF(B26=5,"Fri",IF(B26=6,"Sat",IF(B26=7,"Sun","")))))))</f>
        <v>Sat</v>
      </c>
      <c r="E26" s="161">
        <f>+E21+1</f>
        <v>44534</v>
      </c>
      <c r="F26" s="162"/>
      <c r="G26" s="163"/>
      <c r="H26" s="172"/>
      <c r="I26" s="163"/>
      <c r="J26" s="201"/>
      <c r="K26" s="166"/>
    </row>
    <row r="27" spans="1:11" ht="22.5" customHeight="1" x14ac:dyDescent="0.25">
      <c r="A27" s="130" t="str">
        <f t="shared" si="0"/>
        <v/>
      </c>
      <c r="B27" s="130">
        <f t="shared" si="1"/>
        <v>7</v>
      </c>
      <c r="C27" s="196"/>
      <c r="D27" s="200" t="str">
        <f t="shared" si="5"/>
        <v>Sun</v>
      </c>
      <c r="E27" s="161">
        <f>+E26+1</f>
        <v>44535</v>
      </c>
      <c r="F27" s="162"/>
      <c r="G27" s="163"/>
      <c r="H27" s="164"/>
      <c r="I27" s="163"/>
      <c r="J27" s="201"/>
      <c r="K27" s="166"/>
    </row>
    <row r="28" spans="1:11" ht="22.5" customHeight="1" x14ac:dyDescent="0.25">
      <c r="A28" s="130">
        <f t="shared" si="0"/>
        <v>1</v>
      </c>
      <c r="B28" s="130">
        <f t="shared" si="1"/>
        <v>1</v>
      </c>
      <c r="C28" s="196"/>
      <c r="D28" s="197" t="str">
        <f t="shared" si="5"/>
        <v>Mo</v>
      </c>
      <c r="E28" s="152">
        <f>+E27+1</f>
        <v>44536</v>
      </c>
      <c r="F28" s="162" t="s">
        <v>214</v>
      </c>
      <c r="G28" s="163">
        <v>9002</v>
      </c>
      <c r="H28" s="164" t="s">
        <v>205</v>
      </c>
      <c r="I28" s="163" t="s">
        <v>96</v>
      </c>
      <c r="J28" s="198">
        <v>6</v>
      </c>
      <c r="K28" s="249" t="s">
        <v>57</v>
      </c>
    </row>
    <row r="29" spans="1:11" ht="22.5" customHeight="1" x14ac:dyDescent="0.25">
      <c r="C29" s="196"/>
      <c r="D29" s="197" t="str">
        <f>D28</f>
        <v>Mo</v>
      </c>
      <c r="E29" s="152">
        <f>E28</f>
        <v>44536</v>
      </c>
      <c r="F29" s="162" t="s">
        <v>233</v>
      </c>
      <c r="G29" s="163">
        <v>9003</v>
      </c>
      <c r="H29" s="155" t="s">
        <v>239</v>
      </c>
      <c r="I29" s="163" t="s">
        <v>96</v>
      </c>
      <c r="J29" s="198">
        <v>2</v>
      </c>
      <c r="K29" s="249" t="s">
        <v>57</v>
      </c>
    </row>
    <row r="30" spans="1:11" ht="22.5" customHeight="1" x14ac:dyDescent="0.25">
      <c r="C30" s="196"/>
      <c r="D30" s="197" t="str">
        <f t="shared" ref="D30:E32" si="6">D29</f>
        <v>Mo</v>
      </c>
      <c r="E30" s="152">
        <f t="shared" si="6"/>
        <v>44536</v>
      </c>
      <c r="F30" s="153"/>
      <c r="G30" s="154"/>
      <c r="H30" s="169"/>
      <c r="I30" s="154"/>
      <c r="J30" s="198"/>
      <c r="K30" s="157"/>
    </row>
    <row r="31" spans="1:11" ht="22.5" customHeight="1" x14ac:dyDescent="0.25">
      <c r="C31" s="196"/>
      <c r="D31" s="197" t="str">
        <f t="shared" si="6"/>
        <v>Mo</v>
      </c>
      <c r="E31" s="152">
        <f t="shared" si="6"/>
        <v>44536</v>
      </c>
      <c r="F31" s="153"/>
      <c r="G31" s="154"/>
      <c r="H31" s="169"/>
      <c r="I31" s="154"/>
      <c r="J31" s="198"/>
      <c r="K31" s="157"/>
    </row>
    <row r="32" spans="1:11" ht="22.5" customHeight="1" x14ac:dyDescent="0.25">
      <c r="C32" s="196"/>
      <c r="D32" s="197" t="str">
        <f t="shared" si="6"/>
        <v>Mo</v>
      </c>
      <c r="E32" s="152">
        <f t="shared" si="6"/>
        <v>44536</v>
      </c>
      <c r="F32" s="153"/>
      <c r="G32" s="154"/>
      <c r="H32" s="169"/>
      <c r="I32" s="154"/>
      <c r="J32" s="198"/>
      <c r="K32" s="157"/>
    </row>
    <row r="33" spans="1:11" ht="22.5" customHeight="1" x14ac:dyDescent="0.25">
      <c r="A33" s="130">
        <f t="shared" si="0"/>
        <v>1</v>
      </c>
      <c r="B33" s="130">
        <f t="shared" si="1"/>
        <v>2</v>
      </c>
      <c r="C33" s="196"/>
      <c r="D33" s="200" t="str">
        <f t="shared" si="5"/>
        <v>Tue</v>
      </c>
      <c r="E33" s="161">
        <f>+E28+1</f>
        <v>44537</v>
      </c>
      <c r="F33" s="162" t="s">
        <v>214</v>
      </c>
      <c r="G33" s="163">
        <v>9002</v>
      </c>
      <c r="H33" s="164" t="s">
        <v>205</v>
      </c>
      <c r="I33" s="163" t="s">
        <v>96</v>
      </c>
      <c r="J33" s="201">
        <v>6</v>
      </c>
      <c r="K33" s="249" t="s">
        <v>57</v>
      </c>
    </row>
    <row r="34" spans="1:11" ht="22.5" customHeight="1" x14ac:dyDescent="0.25">
      <c r="C34" s="196"/>
      <c r="D34" s="200" t="str">
        <f>D33</f>
        <v>Tue</v>
      </c>
      <c r="E34" s="161">
        <f>E33</f>
        <v>44537</v>
      </c>
      <c r="F34" s="162" t="s">
        <v>233</v>
      </c>
      <c r="G34" s="163">
        <v>9003</v>
      </c>
      <c r="H34" s="155" t="s">
        <v>239</v>
      </c>
      <c r="I34" s="163" t="s">
        <v>96</v>
      </c>
      <c r="J34" s="201">
        <v>2</v>
      </c>
      <c r="K34" s="249" t="s">
        <v>57</v>
      </c>
    </row>
    <row r="35" spans="1:11" ht="22.5" customHeight="1" x14ac:dyDescent="0.25">
      <c r="C35" s="196"/>
      <c r="D35" s="200" t="str">
        <f t="shared" ref="D35:E37" si="7">D34</f>
        <v>Tue</v>
      </c>
      <c r="E35" s="161">
        <f t="shared" si="7"/>
        <v>44537</v>
      </c>
      <c r="F35" s="162"/>
      <c r="G35" s="163"/>
      <c r="H35" s="164"/>
      <c r="I35" s="163"/>
      <c r="J35" s="201"/>
      <c r="K35" s="166"/>
    </row>
    <row r="36" spans="1:11" ht="22.5" customHeight="1" x14ac:dyDescent="0.25">
      <c r="C36" s="196"/>
      <c r="D36" s="200" t="str">
        <f t="shared" si="7"/>
        <v>Tue</v>
      </c>
      <c r="E36" s="161">
        <f t="shared" si="7"/>
        <v>44537</v>
      </c>
      <c r="F36" s="162"/>
      <c r="G36" s="163"/>
      <c r="H36" s="164"/>
      <c r="I36" s="163"/>
      <c r="J36" s="201"/>
      <c r="K36" s="166"/>
    </row>
    <row r="37" spans="1:11" ht="22.5" customHeight="1" x14ac:dyDescent="0.25">
      <c r="C37" s="196"/>
      <c r="D37" s="200" t="str">
        <f t="shared" si="7"/>
        <v>Tue</v>
      </c>
      <c r="E37" s="161">
        <f t="shared" si="7"/>
        <v>44537</v>
      </c>
      <c r="F37" s="162"/>
      <c r="G37" s="163"/>
      <c r="H37" s="164"/>
      <c r="I37" s="163"/>
      <c r="J37" s="201"/>
      <c r="K37" s="166"/>
    </row>
    <row r="38" spans="1:11" ht="22.5" customHeight="1" x14ac:dyDescent="0.25">
      <c r="A38" s="130">
        <f t="shared" si="0"/>
        <v>1</v>
      </c>
      <c r="B38" s="130">
        <f t="shared" si="1"/>
        <v>3</v>
      </c>
      <c r="C38" s="196"/>
      <c r="D38" s="197" t="str">
        <f>IF(B38=1,"Mo",IF(B38=2,"Tue",IF(B38=3,"Wed",IF(B38=4,"Thu",IF(B38=5,"Fri",IF(B38=6,"Sat",IF(B38=7,"Sun","")))))))</f>
        <v>Wed</v>
      </c>
      <c r="E38" s="152">
        <f>+E33+1</f>
        <v>44538</v>
      </c>
      <c r="F38" s="162" t="s">
        <v>214</v>
      </c>
      <c r="G38" s="163">
        <v>9002</v>
      </c>
      <c r="H38" s="164" t="s">
        <v>205</v>
      </c>
      <c r="I38" s="163" t="s">
        <v>96</v>
      </c>
      <c r="J38" s="198">
        <v>5</v>
      </c>
      <c r="K38" s="249" t="s">
        <v>57</v>
      </c>
    </row>
    <row r="39" spans="1:11" ht="22.5" customHeight="1" x14ac:dyDescent="0.25">
      <c r="C39" s="196"/>
      <c r="D39" s="197" t="str">
        <f t="shared" ref="D39:E42" si="8">D38</f>
        <v>Wed</v>
      </c>
      <c r="E39" s="152">
        <f t="shared" si="8"/>
        <v>44538</v>
      </c>
      <c r="F39" s="236" t="s">
        <v>211</v>
      </c>
      <c r="G39" s="237">
        <v>9003</v>
      </c>
      <c r="H39" s="240" t="s">
        <v>219</v>
      </c>
      <c r="I39" s="163" t="s">
        <v>96</v>
      </c>
      <c r="J39" s="198">
        <v>3</v>
      </c>
      <c r="K39" s="249" t="s">
        <v>57</v>
      </c>
    </row>
    <row r="40" spans="1:11" ht="22.5" customHeight="1" x14ac:dyDescent="0.25">
      <c r="C40" s="196"/>
      <c r="D40" s="197" t="str">
        <f t="shared" si="8"/>
        <v>Wed</v>
      </c>
      <c r="E40" s="152">
        <f t="shared" si="8"/>
        <v>44538</v>
      </c>
      <c r="F40" s="153"/>
      <c r="G40" s="154"/>
      <c r="H40" s="170"/>
      <c r="I40" s="154"/>
      <c r="J40" s="198"/>
      <c r="K40" s="157"/>
    </row>
    <row r="41" spans="1:11" ht="22.5" customHeight="1" x14ac:dyDescent="0.25">
      <c r="C41" s="196"/>
      <c r="D41" s="197" t="str">
        <f t="shared" si="8"/>
        <v>Wed</v>
      </c>
      <c r="E41" s="152">
        <f t="shared" si="8"/>
        <v>44538</v>
      </c>
      <c r="F41" s="153"/>
      <c r="G41" s="154"/>
      <c r="H41" s="170"/>
      <c r="I41" s="154"/>
      <c r="J41" s="198"/>
      <c r="K41" s="157"/>
    </row>
    <row r="42" spans="1:11" ht="22.5" customHeight="1" x14ac:dyDescent="0.25">
      <c r="C42" s="196"/>
      <c r="D42" s="197" t="str">
        <f t="shared" si="8"/>
        <v>Wed</v>
      </c>
      <c r="E42" s="152">
        <f t="shared" si="8"/>
        <v>44538</v>
      </c>
      <c r="F42" s="153"/>
      <c r="G42" s="154"/>
      <c r="H42" s="170"/>
      <c r="I42" s="154"/>
      <c r="J42" s="198"/>
      <c r="K42" s="157"/>
    </row>
    <row r="43" spans="1:11" ht="22.5" customHeight="1" x14ac:dyDescent="0.25">
      <c r="A43" s="130">
        <f t="shared" si="0"/>
        <v>1</v>
      </c>
      <c r="B43" s="130">
        <f t="shared" si="1"/>
        <v>4</v>
      </c>
      <c r="C43" s="196"/>
      <c r="D43" s="200" t="str">
        <f>IF(B43=1,"Mo",IF(B43=2,"Tue",IF(B43=3,"Wed",IF(B43=4,"Thu",IF(B43=5,"Fri",IF(B43=6,"Sat",IF(B43=7,"Sun","")))))))</f>
        <v>Thu</v>
      </c>
      <c r="E43" s="161">
        <f>+E38+1</f>
        <v>44539</v>
      </c>
      <c r="F43" s="162" t="s">
        <v>214</v>
      </c>
      <c r="G43" s="163">
        <v>9002</v>
      </c>
      <c r="H43" s="164" t="s">
        <v>205</v>
      </c>
      <c r="I43" s="163" t="s">
        <v>144</v>
      </c>
      <c r="J43" s="201">
        <v>8</v>
      </c>
      <c r="K43" s="249" t="s">
        <v>57</v>
      </c>
    </row>
    <row r="44" spans="1:11" ht="22.5" customHeight="1" x14ac:dyDescent="0.25">
      <c r="C44" s="196"/>
      <c r="D44" s="200" t="str">
        <f>D43</f>
        <v>Thu</v>
      </c>
      <c r="E44" s="161">
        <f>E43</f>
        <v>44539</v>
      </c>
      <c r="F44" s="162"/>
      <c r="G44" s="163"/>
      <c r="H44" s="164"/>
      <c r="I44" s="163"/>
      <c r="J44" s="201"/>
      <c r="K44" s="166"/>
    </row>
    <row r="45" spans="1:11" ht="22.5" customHeight="1" x14ac:dyDescent="0.25">
      <c r="C45" s="196"/>
      <c r="D45" s="200" t="str">
        <f t="shared" ref="D45:E47" si="9">D44</f>
        <v>Thu</v>
      </c>
      <c r="E45" s="161">
        <f t="shared" si="9"/>
        <v>44539</v>
      </c>
      <c r="F45" s="162"/>
      <c r="G45" s="163"/>
      <c r="H45" s="164"/>
      <c r="I45" s="163"/>
      <c r="J45" s="201"/>
      <c r="K45" s="166"/>
    </row>
    <row r="46" spans="1:11" ht="22.5" customHeight="1" x14ac:dyDescent="0.25">
      <c r="C46" s="196"/>
      <c r="D46" s="200" t="str">
        <f t="shared" si="9"/>
        <v>Thu</v>
      </c>
      <c r="E46" s="161">
        <f t="shared" si="9"/>
        <v>44539</v>
      </c>
      <c r="F46" s="162"/>
      <c r="G46" s="163"/>
      <c r="H46" s="164"/>
      <c r="I46" s="163"/>
      <c r="J46" s="201"/>
      <c r="K46" s="166"/>
    </row>
    <row r="47" spans="1:11" ht="22.5" customHeight="1" x14ac:dyDescent="0.25">
      <c r="C47" s="196"/>
      <c r="D47" s="200" t="str">
        <f t="shared" si="9"/>
        <v>Thu</v>
      </c>
      <c r="E47" s="161">
        <f t="shared" si="9"/>
        <v>44539</v>
      </c>
      <c r="F47" s="162"/>
      <c r="G47" s="163"/>
      <c r="H47" s="164"/>
      <c r="I47" s="163"/>
      <c r="J47" s="201"/>
      <c r="K47" s="166"/>
    </row>
    <row r="48" spans="1:11" ht="22.5" customHeight="1" x14ac:dyDescent="0.25">
      <c r="A48" s="130">
        <f t="shared" si="0"/>
        <v>1</v>
      </c>
      <c r="B48" s="130">
        <f t="shared" si="1"/>
        <v>5</v>
      </c>
      <c r="C48" s="196"/>
      <c r="D48" s="197" t="str">
        <f>IF(B48=1,"Mo",IF(B48=2,"Tue",IF(B48=3,"Wed",IF(B48=4,"Thu",IF(B48=5,"Fri",IF(B48=6,"Sat",IF(B48=7,"Sun","")))))))</f>
        <v>Fri</v>
      </c>
      <c r="E48" s="152">
        <f>+E43+1</f>
        <v>44540</v>
      </c>
      <c r="F48" s="162" t="s">
        <v>214</v>
      </c>
      <c r="G48" s="163">
        <v>9002</v>
      </c>
      <c r="H48" s="164" t="s">
        <v>205</v>
      </c>
      <c r="I48" s="154" t="s">
        <v>144</v>
      </c>
      <c r="J48" s="198">
        <v>8</v>
      </c>
      <c r="K48" s="249" t="s">
        <v>57</v>
      </c>
    </row>
    <row r="49" spans="1:11" ht="22.5" customHeight="1" x14ac:dyDescent="0.25">
      <c r="C49" s="196"/>
      <c r="D49" s="197" t="str">
        <f>D48</f>
        <v>Fri</v>
      </c>
      <c r="E49" s="152">
        <f>E48</f>
        <v>44540</v>
      </c>
      <c r="F49" s="153"/>
      <c r="G49" s="154"/>
      <c r="H49" s="155"/>
      <c r="I49" s="154"/>
      <c r="J49" s="198"/>
      <c r="K49" s="157"/>
    </row>
    <row r="50" spans="1:11" ht="22.5" customHeight="1" x14ac:dyDescent="0.25">
      <c r="C50" s="196"/>
      <c r="D50" s="197" t="str">
        <f t="shared" ref="D50:E52" si="10">D49</f>
        <v>Fri</v>
      </c>
      <c r="E50" s="152">
        <f t="shared" si="10"/>
        <v>44540</v>
      </c>
      <c r="F50" s="153"/>
      <c r="G50" s="154"/>
      <c r="H50" s="155"/>
      <c r="I50" s="154"/>
      <c r="J50" s="198"/>
      <c r="K50" s="157"/>
    </row>
    <row r="51" spans="1:11" ht="22.5" customHeight="1" x14ac:dyDescent="0.25">
      <c r="C51" s="196"/>
      <c r="D51" s="197" t="str">
        <f t="shared" si="10"/>
        <v>Fri</v>
      </c>
      <c r="E51" s="152">
        <f t="shared" si="10"/>
        <v>44540</v>
      </c>
      <c r="F51" s="153"/>
      <c r="G51" s="154"/>
      <c r="H51" s="155"/>
      <c r="I51" s="154"/>
      <c r="J51" s="198"/>
      <c r="K51" s="157"/>
    </row>
    <row r="52" spans="1:11" ht="22.5" customHeight="1" x14ac:dyDescent="0.25">
      <c r="C52" s="196"/>
      <c r="D52" s="197" t="str">
        <f t="shared" si="10"/>
        <v>Fri</v>
      </c>
      <c r="E52" s="152">
        <f t="shared" si="10"/>
        <v>44540</v>
      </c>
      <c r="F52" s="153"/>
      <c r="G52" s="154"/>
      <c r="H52" s="155"/>
      <c r="I52" s="154"/>
      <c r="J52" s="198"/>
      <c r="K52" s="157"/>
    </row>
    <row r="53" spans="1:11" ht="22.5" customHeight="1" x14ac:dyDescent="0.25">
      <c r="A53" s="130" t="str">
        <f t="shared" si="0"/>
        <v/>
      </c>
      <c r="B53" s="130">
        <f t="shared" si="1"/>
        <v>6</v>
      </c>
      <c r="C53" s="196"/>
      <c r="D53" s="200" t="str">
        <f t="shared" si="5"/>
        <v>Sat</v>
      </c>
      <c r="E53" s="161">
        <f>+E48+1</f>
        <v>44541</v>
      </c>
      <c r="F53" s="162"/>
      <c r="G53" s="163"/>
      <c r="H53" s="164"/>
      <c r="I53" s="163"/>
      <c r="J53" s="201"/>
      <c r="K53" s="166"/>
    </row>
    <row r="54" spans="1:11" s="202" customFormat="1" ht="22.5" customHeight="1" x14ac:dyDescent="0.25">
      <c r="A54" s="202" t="str">
        <f t="shared" si="0"/>
        <v/>
      </c>
      <c r="B54" s="202">
        <f t="shared" si="1"/>
        <v>7</v>
      </c>
      <c r="C54" s="203"/>
      <c r="D54" s="200" t="str">
        <f t="shared" si="5"/>
        <v>Sun</v>
      </c>
      <c r="E54" s="161">
        <f>+E53+1</f>
        <v>44542</v>
      </c>
      <c r="F54" s="162"/>
      <c r="G54" s="163"/>
      <c r="H54" s="171"/>
      <c r="I54" s="163"/>
      <c r="J54" s="201"/>
      <c r="K54" s="166"/>
    </row>
    <row r="55" spans="1:11" ht="22.5" customHeight="1" x14ac:dyDescent="0.25">
      <c r="A55" s="130">
        <f t="shared" si="0"/>
        <v>1</v>
      </c>
      <c r="B55" s="130">
        <f t="shared" si="1"/>
        <v>1</v>
      </c>
      <c r="C55" s="196"/>
      <c r="D55" s="197" t="str">
        <f t="shared" si="5"/>
        <v>Mo</v>
      </c>
      <c r="E55" s="152">
        <f>+E54+1</f>
        <v>44543</v>
      </c>
      <c r="F55" s="162" t="s">
        <v>214</v>
      </c>
      <c r="G55" s="163">
        <v>9002</v>
      </c>
      <c r="H55" s="164" t="s">
        <v>205</v>
      </c>
      <c r="I55" s="154" t="s">
        <v>96</v>
      </c>
      <c r="J55" s="198">
        <v>8</v>
      </c>
      <c r="K55" s="249" t="s">
        <v>57</v>
      </c>
    </row>
    <row r="56" spans="1:11" ht="22.5" customHeight="1" x14ac:dyDescent="0.25">
      <c r="C56" s="196"/>
      <c r="D56" s="197" t="str">
        <f>D55</f>
        <v>Mo</v>
      </c>
      <c r="E56" s="152">
        <f>E55</f>
        <v>44543</v>
      </c>
      <c r="F56" s="153"/>
      <c r="G56" s="154"/>
      <c r="H56" s="170"/>
      <c r="I56" s="154"/>
      <c r="J56" s="198"/>
      <c r="K56" s="157"/>
    </row>
    <row r="57" spans="1:11" ht="22.5" customHeight="1" x14ac:dyDescent="0.25">
      <c r="C57" s="196"/>
      <c r="D57" s="197" t="str">
        <f t="shared" ref="D57:E59" si="11">D56</f>
        <v>Mo</v>
      </c>
      <c r="E57" s="152">
        <f t="shared" si="11"/>
        <v>44543</v>
      </c>
      <c r="F57" s="153"/>
      <c r="G57" s="154"/>
      <c r="H57" s="170"/>
      <c r="I57" s="154"/>
      <c r="J57" s="198"/>
      <c r="K57" s="157"/>
    </row>
    <row r="58" spans="1:11" ht="22.5" customHeight="1" x14ac:dyDescent="0.25">
      <c r="C58" s="196"/>
      <c r="D58" s="197" t="str">
        <f t="shared" si="11"/>
        <v>Mo</v>
      </c>
      <c r="E58" s="152">
        <f t="shared" si="11"/>
        <v>44543</v>
      </c>
      <c r="F58" s="153"/>
      <c r="G58" s="154"/>
      <c r="H58" s="170"/>
      <c r="I58" s="154"/>
      <c r="J58" s="198"/>
      <c r="K58" s="157"/>
    </row>
    <row r="59" spans="1:11" ht="22.5" customHeight="1" x14ac:dyDescent="0.25">
      <c r="C59" s="196"/>
      <c r="D59" s="197" t="str">
        <f t="shared" si="11"/>
        <v>Mo</v>
      </c>
      <c r="E59" s="152">
        <f t="shared" si="11"/>
        <v>44543</v>
      </c>
      <c r="F59" s="153"/>
      <c r="G59" s="154"/>
      <c r="H59" s="170"/>
      <c r="I59" s="154"/>
      <c r="J59" s="198"/>
      <c r="K59" s="157"/>
    </row>
    <row r="60" spans="1:11" ht="22.5" customHeight="1" x14ac:dyDescent="0.25">
      <c r="A60" s="130">
        <f t="shared" si="0"/>
        <v>1</v>
      </c>
      <c r="B60" s="130">
        <f t="shared" si="1"/>
        <v>2</v>
      </c>
      <c r="C60" s="196"/>
      <c r="D60" s="200" t="str">
        <f t="shared" si="5"/>
        <v>Tue</v>
      </c>
      <c r="E60" s="161">
        <f>+E55+1</f>
        <v>44544</v>
      </c>
      <c r="F60" s="162" t="s">
        <v>214</v>
      </c>
      <c r="G60" s="163">
        <v>9002</v>
      </c>
      <c r="H60" s="164" t="s">
        <v>205</v>
      </c>
      <c r="I60" s="154" t="s">
        <v>96</v>
      </c>
      <c r="J60" s="201">
        <v>8</v>
      </c>
      <c r="K60" s="249" t="s">
        <v>57</v>
      </c>
    </row>
    <row r="61" spans="1:11" ht="22.5" customHeight="1" x14ac:dyDescent="0.25">
      <c r="C61" s="196"/>
      <c r="D61" s="200" t="str">
        <f>D60</f>
        <v>Tue</v>
      </c>
      <c r="E61" s="161">
        <f>E60</f>
        <v>44544</v>
      </c>
      <c r="F61" s="162"/>
      <c r="G61" s="163"/>
      <c r="H61" s="164"/>
      <c r="I61" s="163"/>
      <c r="J61" s="201"/>
      <c r="K61" s="166"/>
    </row>
    <row r="62" spans="1:11" ht="22.5" customHeight="1" x14ac:dyDescent="0.25">
      <c r="C62" s="196"/>
      <c r="D62" s="200" t="str">
        <f t="shared" ref="D62:E64" si="12">D61</f>
        <v>Tue</v>
      </c>
      <c r="E62" s="161">
        <f t="shared" si="12"/>
        <v>44544</v>
      </c>
      <c r="F62" s="162"/>
      <c r="G62" s="163"/>
      <c r="H62" s="164"/>
      <c r="I62" s="163"/>
      <c r="J62" s="201"/>
      <c r="K62" s="166"/>
    </row>
    <row r="63" spans="1:11" ht="22.5" customHeight="1" x14ac:dyDescent="0.25">
      <c r="C63" s="196"/>
      <c r="D63" s="200" t="str">
        <f t="shared" si="12"/>
        <v>Tue</v>
      </c>
      <c r="E63" s="161">
        <f t="shared" si="12"/>
        <v>44544</v>
      </c>
      <c r="F63" s="162"/>
      <c r="G63" s="163"/>
      <c r="H63" s="164"/>
      <c r="I63" s="163"/>
      <c r="J63" s="201"/>
      <c r="K63" s="166"/>
    </row>
    <row r="64" spans="1:11" ht="22.5" customHeight="1" x14ac:dyDescent="0.25">
      <c r="C64" s="196"/>
      <c r="D64" s="200" t="str">
        <f t="shared" si="12"/>
        <v>Tue</v>
      </c>
      <c r="E64" s="161">
        <f t="shared" si="12"/>
        <v>44544</v>
      </c>
      <c r="F64" s="162"/>
      <c r="G64" s="163"/>
      <c r="H64" s="164"/>
      <c r="I64" s="163"/>
      <c r="J64" s="201"/>
      <c r="K64" s="166"/>
    </row>
    <row r="65" spans="1:11" ht="22.5" customHeight="1" x14ac:dyDescent="0.25">
      <c r="A65" s="130">
        <f t="shared" si="0"/>
        <v>1</v>
      </c>
      <c r="B65" s="130">
        <f t="shared" si="1"/>
        <v>3</v>
      </c>
      <c r="C65" s="196"/>
      <c r="D65" s="197" t="str">
        <f t="shared" si="5"/>
        <v>Wed</v>
      </c>
      <c r="E65" s="152">
        <f>+E60+1</f>
        <v>44545</v>
      </c>
      <c r="F65" s="162" t="s">
        <v>210</v>
      </c>
      <c r="G65" s="154">
        <v>9003</v>
      </c>
      <c r="H65" s="170" t="s">
        <v>238</v>
      </c>
      <c r="I65" s="154" t="s">
        <v>144</v>
      </c>
      <c r="J65" s="198">
        <v>3</v>
      </c>
      <c r="K65" s="249" t="s">
        <v>57</v>
      </c>
    </row>
    <row r="66" spans="1:11" ht="22.5" customHeight="1" x14ac:dyDescent="0.25">
      <c r="C66" s="196"/>
      <c r="D66" s="197" t="str">
        <f>D65</f>
        <v>Wed</v>
      </c>
      <c r="E66" s="152">
        <f>E65</f>
        <v>44545</v>
      </c>
      <c r="F66" s="162" t="s">
        <v>214</v>
      </c>
      <c r="G66" s="163">
        <v>9002</v>
      </c>
      <c r="H66" s="164" t="s">
        <v>205</v>
      </c>
      <c r="I66" s="154" t="s">
        <v>144</v>
      </c>
      <c r="J66" s="198">
        <v>5</v>
      </c>
      <c r="K66" s="249" t="s">
        <v>57</v>
      </c>
    </row>
    <row r="67" spans="1:11" ht="22.5" customHeight="1" x14ac:dyDescent="0.25">
      <c r="C67" s="196"/>
      <c r="D67" s="197" t="str">
        <f t="shared" ref="D67:E69" si="13">D66</f>
        <v>Wed</v>
      </c>
      <c r="E67" s="152">
        <f t="shared" si="13"/>
        <v>44545</v>
      </c>
      <c r="F67" s="153"/>
      <c r="G67" s="154"/>
      <c r="H67" s="170"/>
      <c r="I67" s="154"/>
      <c r="J67" s="198"/>
      <c r="K67" s="157"/>
    </row>
    <row r="68" spans="1:11" ht="22.5" customHeight="1" x14ac:dyDescent="0.25">
      <c r="C68" s="196"/>
      <c r="D68" s="197" t="str">
        <f t="shared" si="13"/>
        <v>Wed</v>
      </c>
      <c r="E68" s="152">
        <f t="shared" si="13"/>
        <v>44545</v>
      </c>
      <c r="F68" s="153"/>
      <c r="G68" s="154"/>
      <c r="H68" s="170"/>
      <c r="I68" s="154"/>
      <c r="J68" s="198"/>
      <c r="K68" s="157"/>
    </row>
    <row r="69" spans="1:11" ht="22.5" customHeight="1" x14ac:dyDescent="0.25">
      <c r="C69" s="196"/>
      <c r="D69" s="197" t="str">
        <f t="shared" si="13"/>
        <v>Wed</v>
      </c>
      <c r="E69" s="152">
        <f t="shared" si="13"/>
        <v>44545</v>
      </c>
      <c r="F69" s="153"/>
      <c r="G69" s="154"/>
      <c r="H69" s="170"/>
      <c r="I69" s="154"/>
      <c r="J69" s="198"/>
      <c r="K69" s="157"/>
    </row>
    <row r="70" spans="1:11" ht="22.5" customHeight="1" x14ac:dyDescent="0.25">
      <c r="A70" s="130">
        <f t="shared" si="0"/>
        <v>1</v>
      </c>
      <c r="B70" s="130">
        <f t="shared" si="1"/>
        <v>4</v>
      </c>
      <c r="C70" s="196"/>
      <c r="D70" s="200" t="str">
        <f t="shared" si="5"/>
        <v>Thu</v>
      </c>
      <c r="E70" s="161">
        <f>+E65+1</f>
        <v>44546</v>
      </c>
      <c r="F70" s="162" t="s">
        <v>214</v>
      </c>
      <c r="G70" s="163">
        <v>9002</v>
      </c>
      <c r="H70" s="164" t="s">
        <v>205</v>
      </c>
      <c r="I70" s="154" t="s">
        <v>96</v>
      </c>
      <c r="J70" s="201">
        <v>6</v>
      </c>
      <c r="K70" s="249" t="s">
        <v>57</v>
      </c>
    </row>
    <row r="71" spans="1:11" ht="22.5" customHeight="1" x14ac:dyDescent="0.25">
      <c r="C71" s="196"/>
      <c r="D71" s="200" t="str">
        <f>D70</f>
        <v>Thu</v>
      </c>
      <c r="E71" s="161">
        <f>E70</f>
        <v>44546</v>
      </c>
      <c r="F71" s="162" t="s">
        <v>244</v>
      </c>
      <c r="G71" s="163">
        <v>9003</v>
      </c>
      <c r="H71" s="164" t="s">
        <v>243</v>
      </c>
      <c r="I71" s="154" t="s">
        <v>96</v>
      </c>
      <c r="J71" s="201">
        <v>2</v>
      </c>
      <c r="K71" s="249" t="s">
        <v>57</v>
      </c>
    </row>
    <row r="72" spans="1:11" ht="22.5" customHeight="1" x14ac:dyDescent="0.25">
      <c r="C72" s="196"/>
      <c r="D72" s="200" t="str">
        <f t="shared" ref="D72:E74" si="14">D71</f>
        <v>Thu</v>
      </c>
      <c r="E72" s="161">
        <f t="shared" si="14"/>
        <v>44546</v>
      </c>
      <c r="F72" s="162"/>
      <c r="G72" s="163"/>
      <c r="H72" s="164"/>
      <c r="I72" s="163"/>
      <c r="J72" s="201"/>
      <c r="K72" s="166"/>
    </row>
    <row r="73" spans="1:11" ht="22.5" customHeight="1" x14ac:dyDescent="0.25">
      <c r="C73" s="196"/>
      <c r="D73" s="200" t="str">
        <f t="shared" si="14"/>
        <v>Thu</v>
      </c>
      <c r="E73" s="161">
        <f t="shared" si="14"/>
        <v>44546</v>
      </c>
      <c r="F73" s="162"/>
      <c r="G73" s="163"/>
      <c r="H73" s="164"/>
      <c r="I73" s="163"/>
      <c r="J73" s="201"/>
      <c r="K73" s="166"/>
    </row>
    <row r="74" spans="1:11" ht="22.5" customHeight="1" x14ac:dyDescent="0.25">
      <c r="C74" s="196"/>
      <c r="D74" s="200" t="str">
        <f t="shared" si="14"/>
        <v>Thu</v>
      </c>
      <c r="E74" s="161">
        <f t="shared" si="14"/>
        <v>44546</v>
      </c>
      <c r="F74" s="162"/>
      <c r="G74" s="163"/>
      <c r="H74" s="164"/>
      <c r="I74" s="163"/>
      <c r="J74" s="201"/>
      <c r="K74" s="166"/>
    </row>
    <row r="75" spans="1:11" ht="22.5" customHeight="1" x14ac:dyDescent="0.25">
      <c r="A75" s="130">
        <f t="shared" si="0"/>
        <v>1</v>
      </c>
      <c r="B75" s="130">
        <f t="shared" si="1"/>
        <v>5</v>
      </c>
      <c r="C75" s="196"/>
      <c r="D75" s="197" t="str">
        <f t="shared" si="5"/>
        <v>Fri</v>
      </c>
      <c r="E75" s="152">
        <f>+E70+1</f>
        <v>44547</v>
      </c>
      <c r="F75" s="162" t="s">
        <v>214</v>
      </c>
      <c r="G75" s="163">
        <v>9002</v>
      </c>
      <c r="H75" s="164" t="s">
        <v>205</v>
      </c>
      <c r="I75" s="154" t="s">
        <v>144</v>
      </c>
      <c r="J75" s="198">
        <v>6</v>
      </c>
      <c r="K75" s="249" t="s">
        <v>57</v>
      </c>
    </row>
    <row r="76" spans="1:11" ht="22.5" customHeight="1" x14ac:dyDescent="0.25">
      <c r="C76" s="196"/>
      <c r="D76" s="197" t="str">
        <f>D75</f>
        <v>Fri</v>
      </c>
      <c r="E76" s="152">
        <f>E75</f>
        <v>44547</v>
      </c>
      <c r="F76" s="162" t="s">
        <v>168</v>
      </c>
      <c r="G76" s="163">
        <v>9004</v>
      </c>
      <c r="H76" s="170" t="s">
        <v>240</v>
      </c>
      <c r="I76" s="154" t="s">
        <v>144</v>
      </c>
      <c r="J76" s="198">
        <v>2</v>
      </c>
      <c r="K76" s="249" t="s">
        <v>57</v>
      </c>
    </row>
    <row r="77" spans="1:11" ht="22.5" customHeight="1" x14ac:dyDescent="0.25">
      <c r="C77" s="196"/>
      <c r="D77" s="197" t="str">
        <f t="shared" ref="D77:E79" si="15">D76</f>
        <v>Fri</v>
      </c>
      <c r="E77" s="152">
        <f t="shared" si="15"/>
        <v>44547</v>
      </c>
      <c r="F77" s="153"/>
      <c r="G77" s="154"/>
      <c r="H77" s="170"/>
      <c r="I77" s="154"/>
      <c r="J77" s="198"/>
      <c r="K77" s="157"/>
    </row>
    <row r="78" spans="1:11" ht="22.5" customHeight="1" x14ac:dyDescent="0.25">
      <c r="C78" s="196"/>
      <c r="D78" s="197" t="str">
        <f t="shared" si="15"/>
        <v>Fri</v>
      </c>
      <c r="E78" s="152">
        <f t="shared" si="15"/>
        <v>44547</v>
      </c>
      <c r="F78" s="153"/>
      <c r="G78" s="154"/>
      <c r="H78" s="170"/>
      <c r="I78" s="154"/>
      <c r="J78" s="198"/>
      <c r="K78" s="157"/>
    </row>
    <row r="79" spans="1:11" ht="22.5" customHeight="1" x14ac:dyDescent="0.25">
      <c r="C79" s="196"/>
      <c r="D79" s="197" t="str">
        <f t="shared" si="15"/>
        <v>Fri</v>
      </c>
      <c r="E79" s="152">
        <f t="shared" si="15"/>
        <v>44547</v>
      </c>
      <c r="F79" s="153"/>
      <c r="G79" s="154"/>
      <c r="H79" s="170"/>
      <c r="I79" s="154"/>
      <c r="J79" s="198"/>
      <c r="K79" s="157"/>
    </row>
    <row r="80" spans="1:11" ht="22.5" customHeight="1" x14ac:dyDescent="0.25">
      <c r="A80" s="130" t="str">
        <f t="shared" si="0"/>
        <v/>
      </c>
      <c r="B80" s="130">
        <f t="shared" si="1"/>
        <v>6</v>
      </c>
      <c r="C80" s="196"/>
      <c r="D80" s="200" t="str">
        <f t="shared" si="5"/>
        <v>Sat</v>
      </c>
      <c r="E80" s="161">
        <f t="shared" ref="E80" si="16">+E75+1</f>
        <v>44548</v>
      </c>
      <c r="F80" s="162"/>
      <c r="G80" s="163"/>
      <c r="H80" s="164"/>
      <c r="I80" s="163"/>
      <c r="J80" s="201"/>
      <c r="K80" s="166"/>
    </row>
    <row r="81" spans="1:11" s="202" customFormat="1" ht="22.5" customHeight="1" x14ac:dyDescent="0.25">
      <c r="A81" s="202" t="str">
        <f t="shared" si="0"/>
        <v/>
      </c>
      <c r="B81" s="202">
        <f t="shared" si="1"/>
        <v>7</v>
      </c>
      <c r="C81" s="203"/>
      <c r="D81" s="200" t="str">
        <f t="shared" si="5"/>
        <v>Sun</v>
      </c>
      <c r="E81" s="161">
        <f>+E80+1</f>
        <v>44549</v>
      </c>
      <c r="F81" s="162"/>
      <c r="G81" s="163"/>
      <c r="H81" s="164"/>
      <c r="I81" s="163"/>
      <c r="J81" s="201"/>
      <c r="K81" s="166"/>
    </row>
    <row r="82" spans="1:11" ht="22.5" customHeight="1" x14ac:dyDescent="0.25">
      <c r="A82" s="130">
        <f t="shared" si="0"/>
        <v>1</v>
      </c>
      <c r="B82" s="130">
        <f t="shared" si="1"/>
        <v>1</v>
      </c>
      <c r="C82" s="196"/>
      <c r="D82" s="197" t="str">
        <f t="shared" si="5"/>
        <v>Mo</v>
      </c>
      <c r="E82" s="152">
        <f>+E81+1</f>
        <v>44550</v>
      </c>
      <c r="F82" s="162" t="s">
        <v>214</v>
      </c>
      <c r="G82" s="163">
        <v>9002</v>
      </c>
      <c r="H82" s="164" t="s">
        <v>205</v>
      </c>
      <c r="I82" s="154" t="s">
        <v>144</v>
      </c>
      <c r="J82" s="198">
        <v>8</v>
      </c>
      <c r="K82" s="249" t="s">
        <v>57</v>
      </c>
    </row>
    <row r="83" spans="1:11" ht="22.5" customHeight="1" x14ac:dyDescent="0.25">
      <c r="C83" s="196"/>
      <c r="D83" s="197" t="str">
        <f>D82</f>
        <v>Mo</v>
      </c>
      <c r="E83" s="152">
        <f>E82</f>
        <v>44550</v>
      </c>
      <c r="F83" s="153"/>
      <c r="G83" s="154"/>
      <c r="H83" s="170"/>
      <c r="I83" s="154"/>
      <c r="J83" s="198"/>
      <c r="K83" s="157"/>
    </row>
    <row r="84" spans="1:11" ht="22.5" customHeight="1" x14ac:dyDescent="0.25">
      <c r="C84" s="196"/>
      <c r="D84" s="197" t="str">
        <f t="shared" ref="D84:E86" si="17">D83</f>
        <v>Mo</v>
      </c>
      <c r="E84" s="152">
        <f t="shared" si="17"/>
        <v>44550</v>
      </c>
      <c r="F84" s="153"/>
      <c r="G84" s="154"/>
      <c r="H84" s="170"/>
      <c r="I84" s="154"/>
      <c r="J84" s="198"/>
      <c r="K84" s="157"/>
    </row>
    <row r="85" spans="1:11" ht="22.5" customHeight="1" x14ac:dyDescent="0.25">
      <c r="C85" s="196"/>
      <c r="D85" s="197" t="str">
        <f t="shared" si="17"/>
        <v>Mo</v>
      </c>
      <c r="E85" s="152">
        <f t="shared" si="17"/>
        <v>44550</v>
      </c>
      <c r="F85" s="153"/>
      <c r="G85" s="154"/>
      <c r="H85" s="170"/>
      <c r="I85" s="154"/>
      <c r="J85" s="198"/>
      <c r="K85" s="157"/>
    </row>
    <row r="86" spans="1:11" ht="22.5" customHeight="1" x14ac:dyDescent="0.25">
      <c r="C86" s="196"/>
      <c r="D86" s="197" t="str">
        <f t="shared" si="17"/>
        <v>Mo</v>
      </c>
      <c r="E86" s="152">
        <f t="shared" si="17"/>
        <v>44550</v>
      </c>
      <c r="F86" s="153"/>
      <c r="G86" s="154"/>
      <c r="H86" s="170"/>
      <c r="I86" s="154"/>
      <c r="J86" s="198"/>
      <c r="K86" s="157"/>
    </row>
    <row r="87" spans="1:11" ht="22.5" customHeight="1" x14ac:dyDescent="0.25">
      <c r="A87" s="130">
        <f t="shared" si="0"/>
        <v>1</v>
      </c>
      <c r="B87" s="130">
        <f t="shared" si="1"/>
        <v>2</v>
      </c>
      <c r="C87" s="196"/>
      <c r="D87" s="200" t="str">
        <f t="shared" si="5"/>
        <v>Tue</v>
      </c>
      <c r="E87" s="161">
        <f>+E82+1</f>
        <v>44551</v>
      </c>
      <c r="F87" s="162" t="s">
        <v>214</v>
      </c>
      <c r="G87" s="163">
        <v>9002</v>
      </c>
      <c r="H87" s="164" t="s">
        <v>205</v>
      </c>
      <c r="I87" s="163" t="s">
        <v>96</v>
      </c>
      <c r="J87" s="201">
        <v>6</v>
      </c>
      <c r="K87" s="249" t="s">
        <v>57</v>
      </c>
    </row>
    <row r="88" spans="1:11" ht="22.5" customHeight="1" x14ac:dyDescent="0.25">
      <c r="C88" s="196"/>
      <c r="D88" s="200" t="str">
        <f>D87</f>
        <v>Tue</v>
      </c>
      <c r="E88" s="161">
        <f>E87</f>
        <v>44551</v>
      </c>
      <c r="F88" s="162" t="s">
        <v>233</v>
      </c>
      <c r="G88" s="163">
        <v>9003</v>
      </c>
      <c r="H88" s="164" t="s">
        <v>241</v>
      </c>
      <c r="I88" s="163" t="s">
        <v>96</v>
      </c>
      <c r="J88" s="201">
        <v>2</v>
      </c>
      <c r="K88" s="249" t="s">
        <v>57</v>
      </c>
    </row>
    <row r="89" spans="1:11" ht="22.5" customHeight="1" x14ac:dyDescent="0.25">
      <c r="C89" s="196"/>
      <c r="D89" s="200" t="str">
        <f t="shared" ref="D89:E91" si="18">D88</f>
        <v>Tue</v>
      </c>
      <c r="E89" s="161">
        <f t="shared" si="18"/>
        <v>44551</v>
      </c>
      <c r="F89" s="162"/>
      <c r="G89" s="163"/>
      <c r="H89" s="164"/>
      <c r="I89" s="163"/>
      <c r="J89" s="201"/>
      <c r="K89" s="166"/>
    </row>
    <row r="90" spans="1:11" ht="22.5" customHeight="1" x14ac:dyDescent="0.25">
      <c r="C90" s="196"/>
      <c r="D90" s="200" t="str">
        <f t="shared" si="18"/>
        <v>Tue</v>
      </c>
      <c r="E90" s="161">
        <f t="shared" si="18"/>
        <v>44551</v>
      </c>
      <c r="F90" s="162"/>
      <c r="G90" s="163"/>
      <c r="H90" s="164"/>
      <c r="I90" s="163"/>
      <c r="J90" s="201"/>
      <c r="K90" s="166"/>
    </row>
    <row r="91" spans="1:11" ht="22.5" customHeight="1" x14ac:dyDescent="0.25">
      <c r="C91" s="196"/>
      <c r="D91" s="200" t="str">
        <f t="shared" si="18"/>
        <v>Tue</v>
      </c>
      <c r="E91" s="161">
        <f t="shared" si="18"/>
        <v>44551</v>
      </c>
      <c r="F91" s="162"/>
      <c r="G91" s="163"/>
      <c r="H91" s="164"/>
      <c r="I91" s="163"/>
      <c r="J91" s="201"/>
      <c r="K91" s="166"/>
    </row>
    <row r="92" spans="1:11" ht="22.5" customHeight="1" x14ac:dyDescent="0.25">
      <c r="A92" s="130">
        <f t="shared" si="0"/>
        <v>1</v>
      </c>
      <c r="B92" s="130">
        <f t="shared" si="1"/>
        <v>3</v>
      </c>
      <c r="C92" s="196"/>
      <c r="D92" s="197" t="str">
        <f t="shared" si="5"/>
        <v>Wed</v>
      </c>
      <c r="E92" s="152">
        <f>+E87+1</f>
        <v>44552</v>
      </c>
      <c r="F92" s="162" t="s">
        <v>214</v>
      </c>
      <c r="G92" s="163">
        <v>9002</v>
      </c>
      <c r="H92" s="164" t="s">
        <v>205</v>
      </c>
      <c r="I92" s="163" t="s">
        <v>144</v>
      </c>
      <c r="J92" s="198">
        <v>8</v>
      </c>
      <c r="K92" s="249" t="s">
        <v>57</v>
      </c>
    </row>
    <row r="93" spans="1:11" ht="22.5" customHeight="1" x14ac:dyDescent="0.25">
      <c r="C93" s="196"/>
      <c r="D93" s="197" t="str">
        <f>D92</f>
        <v>Wed</v>
      </c>
      <c r="E93" s="152">
        <f>E92</f>
        <v>44552</v>
      </c>
      <c r="F93" s="153"/>
      <c r="G93" s="154"/>
      <c r="H93" s="170"/>
      <c r="I93" s="154"/>
      <c r="J93" s="198"/>
      <c r="K93" s="157"/>
    </row>
    <row r="94" spans="1:11" ht="22.5" customHeight="1" x14ac:dyDescent="0.25">
      <c r="C94" s="196"/>
      <c r="D94" s="197" t="str">
        <f t="shared" ref="D94:E97" si="19">D93</f>
        <v>Wed</v>
      </c>
      <c r="E94" s="152">
        <f t="shared" si="19"/>
        <v>44552</v>
      </c>
      <c r="F94" s="153"/>
      <c r="G94" s="154"/>
      <c r="H94" s="170"/>
      <c r="I94" s="154"/>
      <c r="J94" s="198"/>
      <c r="K94" s="157"/>
    </row>
    <row r="95" spans="1:11" ht="22.5" customHeight="1" x14ac:dyDescent="0.25">
      <c r="C95" s="196"/>
      <c r="D95" s="197" t="str">
        <f t="shared" si="19"/>
        <v>Wed</v>
      </c>
      <c r="E95" s="152">
        <f t="shared" si="19"/>
        <v>44552</v>
      </c>
      <c r="F95" s="153"/>
      <c r="G95" s="154"/>
      <c r="H95" s="170"/>
      <c r="I95" s="154"/>
      <c r="J95" s="198"/>
      <c r="K95" s="157"/>
    </row>
    <row r="96" spans="1:11" ht="22.5" customHeight="1" x14ac:dyDescent="0.25">
      <c r="C96" s="196"/>
      <c r="D96" s="197" t="str">
        <f t="shared" si="19"/>
        <v>Wed</v>
      </c>
      <c r="E96" s="152">
        <f t="shared" si="19"/>
        <v>44552</v>
      </c>
      <c r="F96" s="153"/>
      <c r="G96" s="154"/>
      <c r="H96" s="170"/>
      <c r="I96" s="154"/>
      <c r="J96" s="198"/>
      <c r="K96" s="157"/>
    </row>
    <row r="97" spans="1:11" ht="22.5" customHeight="1" x14ac:dyDescent="0.25">
      <c r="C97" s="196"/>
      <c r="D97" s="197" t="str">
        <f t="shared" si="19"/>
        <v>Wed</v>
      </c>
      <c r="E97" s="152">
        <f t="shared" si="19"/>
        <v>44552</v>
      </c>
      <c r="F97" s="153"/>
      <c r="G97" s="154"/>
      <c r="H97" s="170"/>
      <c r="I97" s="154"/>
      <c r="J97" s="198"/>
      <c r="K97" s="157"/>
    </row>
    <row r="98" spans="1:11" ht="22.5" customHeight="1" x14ac:dyDescent="0.25">
      <c r="A98" s="130">
        <f t="shared" si="0"/>
        <v>1</v>
      </c>
      <c r="B98" s="130">
        <f t="shared" si="1"/>
        <v>4</v>
      </c>
      <c r="C98" s="196"/>
      <c r="D98" s="200" t="str">
        <f>IF(B98=1,"Mo",IF(B98=2,"Tue",IF(B98=3,"Wed",IF(B98=4,"Thu",IF(B98=5,"Fri",IF(B98=6,"Sat",IF(B98=7,"Sun","")))))))</f>
        <v>Thu</v>
      </c>
      <c r="E98" s="161">
        <f>+E92+1</f>
        <v>44553</v>
      </c>
      <c r="F98" s="162" t="s">
        <v>214</v>
      </c>
      <c r="G98" s="163">
        <v>9002</v>
      </c>
      <c r="H98" s="164" t="s">
        <v>205</v>
      </c>
      <c r="I98" s="163" t="s">
        <v>96</v>
      </c>
      <c r="J98" s="201">
        <v>4</v>
      </c>
      <c r="K98" s="249" t="s">
        <v>57</v>
      </c>
    </row>
    <row r="99" spans="1:11" ht="22.5" customHeight="1" x14ac:dyDescent="0.25">
      <c r="C99" s="196"/>
      <c r="D99" s="200" t="str">
        <f>D98</f>
        <v>Thu</v>
      </c>
      <c r="E99" s="161">
        <f>E98</f>
        <v>44553</v>
      </c>
      <c r="F99" s="162" t="s">
        <v>233</v>
      </c>
      <c r="G99" s="163">
        <v>9003</v>
      </c>
      <c r="H99" s="164" t="s">
        <v>241</v>
      </c>
      <c r="I99" s="163" t="s">
        <v>96</v>
      </c>
      <c r="J99" s="201">
        <v>2</v>
      </c>
      <c r="K99" s="249" t="s">
        <v>57</v>
      </c>
    </row>
    <row r="100" spans="1:11" ht="22.5" customHeight="1" x14ac:dyDescent="0.25">
      <c r="C100" s="196"/>
      <c r="D100" s="200" t="str">
        <f t="shared" ref="D100:E102" si="20">D99</f>
        <v>Thu</v>
      </c>
      <c r="E100" s="161">
        <f t="shared" si="20"/>
        <v>44553</v>
      </c>
      <c r="F100" s="162" t="s">
        <v>245</v>
      </c>
      <c r="G100" s="163">
        <v>9002</v>
      </c>
      <c r="H100" s="170" t="s">
        <v>242</v>
      </c>
      <c r="I100" s="163" t="s">
        <v>96</v>
      </c>
      <c r="J100" s="201">
        <v>2</v>
      </c>
      <c r="K100" s="249" t="s">
        <v>57</v>
      </c>
    </row>
    <row r="101" spans="1:11" ht="22.5" customHeight="1" x14ac:dyDescent="0.25">
      <c r="C101" s="196"/>
      <c r="D101" s="200" t="str">
        <f t="shared" si="20"/>
        <v>Thu</v>
      </c>
      <c r="E101" s="161">
        <f t="shared" si="20"/>
        <v>44553</v>
      </c>
      <c r="F101" s="162"/>
      <c r="G101" s="163"/>
      <c r="H101" s="172"/>
      <c r="I101" s="163"/>
      <c r="J101" s="201"/>
      <c r="K101" s="166"/>
    </row>
    <row r="102" spans="1:11" ht="22.5" customHeight="1" x14ac:dyDescent="0.25">
      <c r="C102" s="196"/>
      <c r="D102" s="200" t="str">
        <f t="shared" si="20"/>
        <v>Thu</v>
      </c>
      <c r="E102" s="161">
        <f t="shared" si="20"/>
        <v>44553</v>
      </c>
      <c r="F102" s="162"/>
      <c r="G102" s="163"/>
      <c r="H102" s="172"/>
      <c r="I102" s="163"/>
      <c r="J102" s="201"/>
      <c r="K102" s="166"/>
    </row>
    <row r="103" spans="1:11" ht="22.5" customHeight="1" x14ac:dyDescent="0.25">
      <c r="A103" s="130">
        <f t="shared" si="0"/>
        <v>1</v>
      </c>
      <c r="B103" s="130">
        <f t="shared" si="1"/>
        <v>5</v>
      </c>
      <c r="C103" s="196"/>
      <c r="D103" s="197" t="str">
        <f>IF(B103=1,"Mo",IF(B103=2,"Tue",IF(B103=3,"Wed",IF(B103=4,"Thu",IF(B103=5,"Fri",IF(B103=6,"Sat",IF(B103=7,"Sun","")))))))</f>
        <v>Fri</v>
      </c>
      <c r="E103" s="152">
        <f>+E98+1</f>
        <v>44554</v>
      </c>
      <c r="F103" s="162" t="s">
        <v>245</v>
      </c>
      <c r="G103" s="163">
        <v>9002</v>
      </c>
      <c r="H103" s="170" t="s">
        <v>242</v>
      </c>
      <c r="I103" s="163" t="s">
        <v>96</v>
      </c>
      <c r="J103" s="198">
        <v>8</v>
      </c>
      <c r="K103" s="249" t="s">
        <v>57</v>
      </c>
    </row>
    <row r="104" spans="1:11" ht="22.5" customHeight="1" x14ac:dyDescent="0.25">
      <c r="C104" s="196"/>
      <c r="D104" s="197" t="str">
        <f>D103</f>
        <v>Fri</v>
      </c>
      <c r="E104" s="152">
        <f>E103</f>
        <v>44554</v>
      </c>
      <c r="F104" s="153"/>
      <c r="G104" s="154"/>
      <c r="H104" s="170"/>
      <c r="I104" s="154"/>
      <c r="J104" s="198"/>
      <c r="K104" s="157"/>
    </row>
    <row r="105" spans="1:11" ht="22.5" customHeight="1" x14ac:dyDescent="0.25">
      <c r="C105" s="196"/>
      <c r="D105" s="197" t="str">
        <f t="shared" ref="D105:E107" si="21">D104</f>
        <v>Fri</v>
      </c>
      <c r="E105" s="152">
        <f t="shared" si="21"/>
        <v>44554</v>
      </c>
      <c r="F105" s="153"/>
      <c r="G105" s="154"/>
      <c r="H105" s="170"/>
      <c r="I105" s="154"/>
      <c r="J105" s="198"/>
      <c r="K105" s="157"/>
    </row>
    <row r="106" spans="1:11" ht="22.5" customHeight="1" x14ac:dyDescent="0.25">
      <c r="C106" s="196"/>
      <c r="D106" s="197" t="str">
        <f t="shared" si="21"/>
        <v>Fri</v>
      </c>
      <c r="E106" s="152">
        <f t="shared" si="21"/>
        <v>44554</v>
      </c>
      <c r="F106" s="153"/>
      <c r="G106" s="154"/>
      <c r="H106" s="170"/>
      <c r="I106" s="154"/>
      <c r="J106" s="198"/>
      <c r="K106" s="157"/>
    </row>
    <row r="107" spans="1:11" ht="22.5" customHeight="1" x14ac:dyDescent="0.25">
      <c r="C107" s="196"/>
      <c r="D107" s="197" t="str">
        <f t="shared" si="21"/>
        <v>Fri</v>
      </c>
      <c r="E107" s="152">
        <f t="shared" si="21"/>
        <v>44554</v>
      </c>
      <c r="F107" s="153"/>
      <c r="G107" s="154"/>
      <c r="H107" s="170"/>
      <c r="I107" s="154"/>
      <c r="J107" s="198"/>
      <c r="K107" s="157"/>
    </row>
    <row r="108" spans="1:11" ht="22.5" customHeight="1" x14ac:dyDescent="0.25">
      <c r="A108" s="130" t="str">
        <f t="shared" si="0"/>
        <v/>
      </c>
      <c r="B108" s="130">
        <f t="shared" si="1"/>
        <v>6</v>
      </c>
      <c r="C108" s="196"/>
      <c r="D108" s="200" t="str">
        <f t="shared" si="5"/>
        <v>Sat</v>
      </c>
      <c r="E108" s="161">
        <f t="shared" ref="E108" si="22">+E103+1</f>
        <v>44555</v>
      </c>
      <c r="F108" s="162"/>
      <c r="G108" s="163"/>
      <c r="H108" s="164"/>
      <c r="I108" s="163"/>
      <c r="J108" s="201"/>
      <c r="K108" s="166"/>
    </row>
    <row r="109" spans="1:11" s="202" customFormat="1" ht="22.5" customHeight="1" x14ac:dyDescent="0.25">
      <c r="A109" s="202" t="str">
        <f t="shared" si="0"/>
        <v/>
      </c>
      <c r="B109" s="202">
        <f t="shared" si="1"/>
        <v>7</v>
      </c>
      <c r="C109" s="203"/>
      <c r="D109" s="200" t="str">
        <f t="shared" si="5"/>
        <v>Sun</v>
      </c>
      <c r="E109" s="161">
        <f>+E108+1</f>
        <v>44556</v>
      </c>
      <c r="F109" s="162"/>
      <c r="G109" s="163"/>
      <c r="H109" s="164"/>
      <c r="I109" s="163"/>
      <c r="J109" s="201"/>
      <c r="K109" s="166"/>
    </row>
    <row r="110" spans="1:11" ht="22.5" customHeight="1" x14ac:dyDescent="0.25">
      <c r="A110" s="130">
        <f t="shared" si="0"/>
        <v>1</v>
      </c>
      <c r="B110" s="130">
        <f t="shared" si="1"/>
        <v>1</v>
      </c>
      <c r="C110" s="196"/>
      <c r="D110" s="197" t="str">
        <f t="shared" si="5"/>
        <v>Mo</v>
      </c>
      <c r="E110" s="152">
        <f>+E109+1</f>
        <v>44557</v>
      </c>
      <c r="F110" s="162" t="s">
        <v>245</v>
      </c>
      <c r="G110" s="163">
        <v>9002</v>
      </c>
      <c r="H110" s="170" t="s">
        <v>242</v>
      </c>
      <c r="I110" s="163" t="s">
        <v>96</v>
      </c>
      <c r="J110" s="198">
        <v>8</v>
      </c>
      <c r="K110" s="249" t="s">
        <v>57</v>
      </c>
    </row>
    <row r="111" spans="1:11" ht="22.5" customHeight="1" x14ac:dyDescent="0.25">
      <c r="C111" s="196"/>
      <c r="D111" s="197" t="str">
        <f>D110</f>
        <v>Mo</v>
      </c>
      <c r="E111" s="152">
        <f>E110</f>
        <v>44557</v>
      </c>
      <c r="F111" s="153"/>
      <c r="G111" s="154"/>
      <c r="H111" s="170"/>
      <c r="I111" s="154"/>
      <c r="J111" s="198"/>
      <c r="K111" s="157"/>
    </row>
    <row r="112" spans="1:11" ht="22.5" customHeight="1" x14ac:dyDescent="0.25">
      <c r="C112" s="196"/>
      <c r="D112" s="197" t="str">
        <f t="shared" ref="D112:E114" si="23">D111</f>
        <v>Mo</v>
      </c>
      <c r="E112" s="152">
        <f t="shared" si="23"/>
        <v>44557</v>
      </c>
      <c r="F112" s="153"/>
      <c r="G112" s="154"/>
      <c r="H112" s="170"/>
      <c r="I112" s="154"/>
      <c r="J112" s="198"/>
      <c r="K112" s="157"/>
    </row>
    <row r="113" spans="1:11" ht="22.5" customHeight="1" x14ac:dyDescent="0.25">
      <c r="C113" s="196"/>
      <c r="D113" s="197" t="str">
        <f t="shared" si="23"/>
        <v>Mo</v>
      </c>
      <c r="E113" s="152">
        <f t="shared" si="23"/>
        <v>44557</v>
      </c>
      <c r="F113" s="153"/>
      <c r="G113" s="154"/>
      <c r="H113" s="170"/>
      <c r="I113" s="154"/>
      <c r="J113" s="198"/>
      <c r="K113" s="157"/>
    </row>
    <row r="114" spans="1:11" ht="22.5" customHeight="1" x14ac:dyDescent="0.25">
      <c r="C114" s="196"/>
      <c r="D114" s="197" t="str">
        <f t="shared" si="23"/>
        <v>Mo</v>
      </c>
      <c r="E114" s="152">
        <f t="shared" si="23"/>
        <v>44557</v>
      </c>
      <c r="F114" s="153"/>
      <c r="G114" s="154"/>
      <c r="H114" s="170"/>
      <c r="I114" s="154"/>
      <c r="J114" s="198"/>
      <c r="K114" s="157"/>
    </row>
    <row r="115" spans="1:11" ht="22.5" customHeight="1" x14ac:dyDescent="0.25">
      <c r="A115" s="130">
        <f t="shared" si="0"/>
        <v>1</v>
      </c>
      <c r="B115" s="130">
        <f t="shared" si="1"/>
        <v>2</v>
      </c>
      <c r="C115" s="196"/>
      <c r="D115" s="200" t="str">
        <f t="shared" si="5"/>
        <v>Tue</v>
      </c>
      <c r="E115" s="161">
        <f>+E110+1</f>
        <v>44558</v>
      </c>
      <c r="F115" s="162" t="s">
        <v>245</v>
      </c>
      <c r="G115" s="163">
        <v>9002</v>
      </c>
      <c r="H115" s="170" t="s">
        <v>242</v>
      </c>
      <c r="I115" s="163" t="s">
        <v>96</v>
      </c>
      <c r="J115" s="201">
        <v>8</v>
      </c>
      <c r="K115" s="249" t="s">
        <v>57</v>
      </c>
    </row>
    <row r="116" spans="1:11" ht="22.5" customHeight="1" x14ac:dyDescent="0.25">
      <c r="C116" s="196"/>
      <c r="D116" s="200" t="str">
        <f>D115</f>
        <v>Tue</v>
      </c>
      <c r="E116" s="161">
        <f>E115</f>
        <v>44558</v>
      </c>
      <c r="F116" s="162"/>
      <c r="G116" s="163"/>
      <c r="H116" s="171"/>
      <c r="I116" s="163"/>
      <c r="J116" s="201"/>
      <c r="K116" s="166"/>
    </row>
    <row r="117" spans="1:11" ht="22.5" customHeight="1" x14ac:dyDescent="0.25">
      <c r="C117" s="196"/>
      <c r="D117" s="200" t="str">
        <f t="shared" ref="D117:E119" si="24">D116</f>
        <v>Tue</v>
      </c>
      <c r="E117" s="161">
        <f t="shared" si="24"/>
        <v>44558</v>
      </c>
      <c r="F117" s="162"/>
      <c r="G117" s="163"/>
      <c r="H117" s="171"/>
      <c r="I117" s="163"/>
      <c r="J117" s="201"/>
      <c r="K117" s="166"/>
    </row>
    <row r="118" spans="1:11" ht="22.5" customHeight="1" x14ac:dyDescent="0.25">
      <c r="C118" s="196"/>
      <c r="D118" s="200" t="str">
        <f t="shared" si="24"/>
        <v>Tue</v>
      </c>
      <c r="E118" s="161">
        <f t="shared" si="24"/>
        <v>44558</v>
      </c>
      <c r="F118" s="162"/>
      <c r="G118" s="163"/>
      <c r="H118" s="171"/>
      <c r="I118" s="163"/>
      <c r="J118" s="201"/>
      <c r="K118" s="166"/>
    </row>
    <row r="119" spans="1:11" ht="22.5" customHeight="1" x14ac:dyDescent="0.25">
      <c r="C119" s="196"/>
      <c r="D119" s="200" t="str">
        <f t="shared" si="24"/>
        <v>Tue</v>
      </c>
      <c r="E119" s="161">
        <f t="shared" si="24"/>
        <v>44558</v>
      </c>
      <c r="F119" s="162"/>
      <c r="G119" s="163"/>
      <c r="H119" s="171"/>
      <c r="I119" s="163"/>
      <c r="J119" s="201"/>
      <c r="K119" s="166"/>
    </row>
    <row r="120" spans="1:11" ht="22.5" customHeight="1" x14ac:dyDescent="0.25">
      <c r="A120" s="130">
        <f t="shared" si="0"/>
        <v>1</v>
      </c>
      <c r="B120" s="130">
        <f>WEEKDAY(E115+1,2)</f>
        <v>3</v>
      </c>
      <c r="C120" s="196"/>
      <c r="D120" s="197" t="str">
        <f>IF(B120=1,"Mo",IF(B120=2,"Tue",IF(B120=3,"Wed",IF(B120=4,"Thu",IF(B120=5,"Fri",IF(B120=6,"Sat",IF(B120=7,"Sun","")))))))</f>
        <v>Wed</v>
      </c>
      <c r="E120" s="152">
        <f>IF(MONTH(E115+1)&gt;MONTH(E115),"",E115+1)</f>
        <v>44559</v>
      </c>
      <c r="F120" s="162" t="s">
        <v>245</v>
      </c>
      <c r="G120" s="163">
        <v>9002</v>
      </c>
      <c r="H120" s="170" t="s">
        <v>242</v>
      </c>
      <c r="I120" s="163" t="s">
        <v>96</v>
      </c>
      <c r="J120" s="198">
        <v>8</v>
      </c>
      <c r="K120" s="249" t="s">
        <v>57</v>
      </c>
    </row>
    <row r="121" spans="1:11" ht="22.5" customHeight="1" x14ac:dyDescent="0.25">
      <c r="C121" s="196"/>
      <c r="D121" s="197" t="str">
        <f>D120</f>
        <v>Wed</v>
      </c>
      <c r="E121" s="152">
        <f>E120</f>
        <v>44559</v>
      </c>
      <c r="F121" s="153"/>
      <c r="G121" s="154"/>
      <c r="H121" s="170"/>
      <c r="I121" s="154"/>
      <c r="J121" s="198"/>
      <c r="K121" s="157"/>
    </row>
    <row r="122" spans="1:11" ht="22.5" customHeight="1" x14ac:dyDescent="0.25">
      <c r="C122" s="196"/>
      <c r="D122" s="197" t="str">
        <f t="shared" ref="D122:E124" si="25">D121</f>
        <v>Wed</v>
      </c>
      <c r="E122" s="152">
        <f t="shared" si="25"/>
        <v>44559</v>
      </c>
      <c r="F122" s="153"/>
      <c r="G122" s="154"/>
      <c r="H122" s="170"/>
      <c r="I122" s="154"/>
      <c r="J122" s="198"/>
      <c r="K122" s="157"/>
    </row>
    <row r="123" spans="1:11" ht="22.5" customHeight="1" x14ac:dyDescent="0.25">
      <c r="C123" s="196"/>
      <c r="D123" s="197" t="str">
        <f t="shared" si="25"/>
        <v>Wed</v>
      </c>
      <c r="E123" s="152">
        <f t="shared" si="25"/>
        <v>44559</v>
      </c>
      <c r="F123" s="153"/>
      <c r="G123" s="154"/>
      <c r="H123" s="170"/>
      <c r="I123" s="154"/>
      <c r="J123" s="198"/>
      <c r="K123" s="157"/>
    </row>
    <row r="124" spans="1:11" ht="22.5" customHeight="1" x14ac:dyDescent="0.25">
      <c r="C124" s="196"/>
      <c r="D124" s="197" t="str">
        <f t="shared" si="25"/>
        <v>Wed</v>
      </c>
      <c r="E124" s="152">
        <f t="shared" si="25"/>
        <v>44559</v>
      </c>
      <c r="F124" s="153"/>
      <c r="G124" s="154"/>
      <c r="H124" s="170"/>
      <c r="I124" s="154"/>
      <c r="J124" s="198"/>
      <c r="K124" s="157"/>
    </row>
    <row r="125" spans="1:11" ht="22.5" customHeight="1" x14ac:dyDescent="0.25">
      <c r="A125" s="130">
        <f t="shared" si="0"/>
        <v>1</v>
      </c>
      <c r="B125" s="130">
        <v>3</v>
      </c>
      <c r="C125" s="196"/>
      <c r="D125" s="200" t="str">
        <f>IF(B98=1,"Mo",IF(B98=2,"Tue",IF(B98=3,"Wed",IF(B98=4,"Thu",IF(B98=5,"Fri",IF(B98=6,"Sat",IF(B98=7,"Sun","")))))))</f>
        <v>Thu</v>
      </c>
      <c r="E125" s="161">
        <f>IF(MONTH(E120+1)&gt;MONTH(E120),"",E120+1)</f>
        <v>44560</v>
      </c>
      <c r="F125" s="162"/>
      <c r="G125" s="163">
        <v>9010</v>
      </c>
      <c r="H125" s="172" t="s">
        <v>11</v>
      </c>
      <c r="I125" s="163"/>
      <c r="J125" s="201"/>
      <c r="K125" s="166"/>
    </row>
    <row r="126" spans="1:11" ht="22.5" customHeight="1" x14ac:dyDescent="0.25">
      <c r="C126" s="196"/>
      <c r="D126" s="211" t="str">
        <f>D125</f>
        <v>Thu</v>
      </c>
      <c r="E126" s="212">
        <f>E125</f>
        <v>44560</v>
      </c>
      <c r="F126" s="213"/>
      <c r="G126" s="214"/>
      <c r="H126" s="215"/>
      <c r="I126" s="214"/>
      <c r="J126" s="216"/>
      <c r="K126" s="166"/>
    </row>
    <row r="127" spans="1:11" ht="22.5" customHeight="1" x14ac:dyDescent="0.25">
      <c r="C127" s="196"/>
      <c r="D127" s="211" t="str">
        <f t="shared" ref="D127:E129" si="26">D126</f>
        <v>Thu</v>
      </c>
      <c r="E127" s="212">
        <f t="shared" si="26"/>
        <v>44560</v>
      </c>
      <c r="F127" s="213"/>
      <c r="G127" s="214"/>
      <c r="H127" s="215"/>
      <c r="I127" s="214"/>
      <c r="J127" s="216"/>
      <c r="K127" s="166"/>
    </row>
    <row r="128" spans="1:11" ht="21.75" customHeight="1" x14ac:dyDescent="0.25">
      <c r="C128" s="196"/>
      <c r="D128" s="211" t="str">
        <f t="shared" si="26"/>
        <v>Thu</v>
      </c>
      <c r="E128" s="212">
        <f t="shared" si="26"/>
        <v>44560</v>
      </c>
      <c r="F128" s="213"/>
      <c r="G128" s="214"/>
      <c r="H128" s="215"/>
      <c r="I128" s="214"/>
      <c r="J128" s="216"/>
      <c r="K128" s="166"/>
    </row>
    <row r="129" spans="3:11" ht="21.75" customHeight="1" x14ac:dyDescent="0.25">
      <c r="C129" s="210"/>
      <c r="D129" s="211" t="str">
        <f t="shared" si="26"/>
        <v>Thu</v>
      </c>
      <c r="E129" s="212">
        <f t="shared" si="26"/>
        <v>44560</v>
      </c>
      <c r="F129" s="213"/>
      <c r="G129" s="214"/>
      <c r="H129" s="215"/>
      <c r="I129" s="214"/>
      <c r="J129" s="216"/>
      <c r="K129" s="166"/>
    </row>
    <row r="130" spans="3:11" ht="21.75" customHeight="1" x14ac:dyDescent="0.25">
      <c r="C130" s="210"/>
      <c r="D130" s="204" t="str">
        <f>IF(B103=1,"Mo",IF(B103=2,"Tue",IF(B103=3,"Wed",IF(B103=4,"Thu",IF(B103=5,"Fri",IF(B103=6,"Sat",IF(B103=7,"Sun","")))))))</f>
        <v>Fri</v>
      </c>
      <c r="E130" s="205">
        <f>IF(MONTH(E125+1)&gt;MONTH(E125),"",E125+1)</f>
        <v>44561</v>
      </c>
      <c r="F130" s="206"/>
      <c r="G130" s="207"/>
      <c r="H130" s="208"/>
      <c r="I130" s="207"/>
      <c r="J130" s="209"/>
      <c r="K130" s="157"/>
    </row>
    <row r="131" spans="3:11" ht="21.75" customHeight="1" x14ac:dyDescent="0.25">
      <c r="C131" s="210"/>
      <c r="D131" s="204" t="str">
        <f>D130</f>
        <v>Fri</v>
      </c>
      <c r="E131" s="205">
        <f>E130</f>
        <v>44561</v>
      </c>
      <c r="F131" s="206"/>
      <c r="G131" s="207"/>
      <c r="H131" s="208"/>
      <c r="I131" s="207"/>
      <c r="J131" s="209"/>
      <c r="K131" s="157"/>
    </row>
    <row r="132" spans="3:11" ht="21.75" customHeight="1" x14ac:dyDescent="0.25">
      <c r="C132" s="210"/>
      <c r="D132" s="204" t="str">
        <f t="shared" ref="D132:E134" si="27">D131</f>
        <v>Fri</v>
      </c>
      <c r="E132" s="205">
        <f t="shared" si="27"/>
        <v>44561</v>
      </c>
      <c r="F132" s="206"/>
      <c r="G132" s="207"/>
      <c r="H132" s="208"/>
      <c r="I132" s="207"/>
      <c r="J132" s="209"/>
      <c r="K132" s="157"/>
    </row>
    <row r="133" spans="3:11" ht="21.75" customHeight="1" x14ac:dyDescent="0.25">
      <c r="C133" s="210"/>
      <c r="D133" s="204" t="str">
        <f t="shared" si="27"/>
        <v>Fri</v>
      </c>
      <c r="E133" s="205">
        <f t="shared" si="27"/>
        <v>44561</v>
      </c>
      <c r="F133" s="206"/>
      <c r="G133" s="207"/>
      <c r="H133" s="208"/>
      <c r="I133" s="207"/>
      <c r="J133" s="209"/>
      <c r="K133" s="157"/>
    </row>
    <row r="134" spans="3:11" ht="21.75" customHeight="1" thickBot="1" x14ac:dyDescent="0.3">
      <c r="C134" s="235"/>
      <c r="D134" s="232" t="str">
        <f t="shared" si="27"/>
        <v>Fri</v>
      </c>
      <c r="E134" s="175">
        <f t="shared" si="27"/>
        <v>44561</v>
      </c>
      <c r="F134" s="176"/>
      <c r="G134" s="177"/>
      <c r="H134" s="233"/>
      <c r="I134" s="177"/>
      <c r="J134" s="234"/>
      <c r="K134" s="180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phoneticPr fontId="10" type="noConversion"/>
  <conditionalFormatting sqref="C11:C124">
    <cfRule type="expression" dxfId="186" priority="187" stopIfTrue="1">
      <formula>IF($A11=1,B11,)</formula>
    </cfRule>
    <cfRule type="expression" dxfId="185" priority="188" stopIfTrue="1">
      <formula>IF($A11="",B11,)</formula>
    </cfRule>
  </conditionalFormatting>
  <conditionalFormatting sqref="E11:E15">
    <cfRule type="expression" dxfId="184" priority="189" stopIfTrue="1">
      <formula>IF($A11="",B11,"")</formula>
    </cfRule>
  </conditionalFormatting>
  <conditionalFormatting sqref="E16:E124">
    <cfRule type="expression" dxfId="183" priority="190" stopIfTrue="1">
      <formula>IF($A16&lt;&gt;1,B16,"")</formula>
    </cfRule>
  </conditionalFormatting>
  <conditionalFormatting sqref="D11:D124">
    <cfRule type="expression" dxfId="182" priority="191" stopIfTrue="1">
      <formula>IF($A11="",B11,)</formula>
    </cfRule>
  </conditionalFormatting>
  <conditionalFormatting sqref="G26:G27 G83:G86 G15 G18:G20 G30:G32 G35:G37 G40:G42 G44:G47 G49:G54 G56:G59 G61:G65 G67:G69 G72:G74 G77:G80 G89:G91 G93:G97 G101:G102 G104:G109 G111:G114 G116:G119">
    <cfRule type="expression" dxfId="181" priority="192" stopIfTrue="1">
      <formula>#REF!="Freelancer"</formula>
    </cfRule>
    <cfRule type="expression" dxfId="180" priority="193" stopIfTrue="1">
      <formula>#REF!="DTC Int. Staff"</formula>
    </cfRule>
  </conditionalFormatting>
  <conditionalFormatting sqref="G116:G119 G89:G91 G26 G35:G37 G61:G65 G40:G42 G44:G47 G49:G53 G67:G69 G72:G74 G77:G80 G93:G97 G101:G102 G104:G108">
    <cfRule type="expression" dxfId="179" priority="185" stopIfTrue="1">
      <formula>$F$5="Freelancer"</formula>
    </cfRule>
    <cfRule type="expression" dxfId="178" priority="186" stopIfTrue="1">
      <formula>$F$5="DTC Int. Staff"</formula>
    </cfRule>
  </conditionalFormatting>
  <conditionalFormatting sqref="G18:G20">
    <cfRule type="expression" dxfId="177" priority="183" stopIfTrue="1">
      <formula>#REF!="Freelancer"</formula>
    </cfRule>
    <cfRule type="expression" dxfId="176" priority="184" stopIfTrue="1">
      <formula>#REF!="DTC Int. Staff"</formula>
    </cfRule>
  </conditionalFormatting>
  <conditionalFormatting sqref="G18:G20">
    <cfRule type="expression" dxfId="175" priority="181" stopIfTrue="1">
      <formula>$F$5="Freelancer"</formula>
    </cfRule>
    <cfRule type="expression" dxfId="174" priority="182" stopIfTrue="1">
      <formula>$F$5="DTC Int. Staff"</formula>
    </cfRule>
  </conditionalFormatting>
  <conditionalFormatting sqref="G23:G25">
    <cfRule type="expression" dxfId="173" priority="179" stopIfTrue="1">
      <formula>#REF!="Freelancer"</formula>
    </cfRule>
    <cfRule type="expression" dxfId="172" priority="180" stopIfTrue="1">
      <formula>#REF!="DTC Int. Staff"</formula>
    </cfRule>
  </conditionalFormatting>
  <conditionalFormatting sqref="G23:G25">
    <cfRule type="expression" dxfId="171" priority="177" stopIfTrue="1">
      <formula>$F$5="Freelancer"</formula>
    </cfRule>
    <cfRule type="expression" dxfId="170" priority="178" stopIfTrue="1">
      <formula>$F$5="DTC Int. Staff"</formula>
    </cfRule>
  </conditionalFormatting>
  <conditionalFormatting sqref="C125:C134">
    <cfRule type="expression" dxfId="169" priority="174" stopIfTrue="1">
      <formula>IF($A125=1,B125,)</formula>
    </cfRule>
    <cfRule type="expression" dxfId="168" priority="175" stopIfTrue="1">
      <formula>IF($A125="",B125,)</formula>
    </cfRule>
  </conditionalFormatting>
  <conditionalFormatting sqref="D125:D134">
    <cfRule type="expression" dxfId="167" priority="176" stopIfTrue="1">
      <formula>IF($A125="",B125,)</formula>
    </cfRule>
  </conditionalFormatting>
  <conditionalFormatting sqref="E125:E134">
    <cfRule type="expression" dxfId="166" priority="173" stopIfTrue="1">
      <formula>IF($A125&lt;&gt;1,B125,"")</formula>
    </cfRule>
  </conditionalFormatting>
  <conditionalFormatting sqref="G56:G59">
    <cfRule type="expression" dxfId="165" priority="171" stopIfTrue="1">
      <formula>$F$5="Freelancer"</formula>
    </cfRule>
    <cfRule type="expression" dxfId="164" priority="172" stopIfTrue="1">
      <formula>$F$5="DTC Int. Staff"</formula>
    </cfRule>
  </conditionalFormatting>
  <conditionalFormatting sqref="G81">
    <cfRule type="expression" dxfId="163" priority="169" stopIfTrue="1">
      <formula>#REF!="Freelancer"</formula>
    </cfRule>
    <cfRule type="expression" dxfId="162" priority="170" stopIfTrue="1">
      <formula>#REF!="DTC Int. Staff"</formula>
    </cfRule>
  </conditionalFormatting>
  <conditionalFormatting sqref="G81">
    <cfRule type="expression" dxfId="161" priority="167" stopIfTrue="1">
      <formula>$F$5="Freelancer"</formula>
    </cfRule>
    <cfRule type="expression" dxfId="160" priority="168" stopIfTrue="1">
      <formula>$F$5="DTC Int. Staff"</formula>
    </cfRule>
  </conditionalFormatting>
  <conditionalFormatting sqref="G14">
    <cfRule type="expression" dxfId="159" priority="165" stopIfTrue="1">
      <formula>#REF!="Freelancer"</formula>
    </cfRule>
    <cfRule type="expression" dxfId="158" priority="166" stopIfTrue="1">
      <formula>#REF!="DTC Int. Staff"</formula>
    </cfRule>
  </conditionalFormatting>
  <conditionalFormatting sqref="G14">
    <cfRule type="expression" dxfId="157" priority="163" stopIfTrue="1">
      <formula>$F$5="Freelancer"</formula>
    </cfRule>
    <cfRule type="expression" dxfId="156" priority="164" stopIfTrue="1">
      <formula>$F$5="DTC Int. Staff"</formula>
    </cfRule>
  </conditionalFormatting>
  <conditionalFormatting sqref="G16">
    <cfRule type="expression" dxfId="155" priority="161" stopIfTrue="1">
      <formula>#REF!="Freelancer"</formula>
    </cfRule>
    <cfRule type="expression" dxfId="154" priority="162" stopIfTrue="1">
      <formula>#REF!="DTC Int. Staff"</formula>
    </cfRule>
  </conditionalFormatting>
  <conditionalFormatting sqref="G16">
    <cfRule type="expression" dxfId="153" priority="159" stopIfTrue="1">
      <formula>$F$5="Freelancer"</formula>
    </cfRule>
    <cfRule type="expression" dxfId="152" priority="160" stopIfTrue="1">
      <formula>$F$5="DTC Int. Staff"</formula>
    </cfRule>
  </conditionalFormatting>
  <conditionalFormatting sqref="G22">
    <cfRule type="expression" dxfId="151" priority="157" stopIfTrue="1">
      <formula>#REF!="Freelancer"</formula>
    </cfRule>
    <cfRule type="expression" dxfId="150" priority="158" stopIfTrue="1">
      <formula>#REF!="DTC Int. Staff"</formula>
    </cfRule>
  </conditionalFormatting>
  <conditionalFormatting sqref="G22">
    <cfRule type="expression" dxfId="149" priority="155" stopIfTrue="1">
      <formula>$F$5="Freelancer"</formula>
    </cfRule>
    <cfRule type="expression" dxfId="148" priority="156" stopIfTrue="1">
      <formula>$F$5="DTC Int. Staff"</formula>
    </cfRule>
  </conditionalFormatting>
  <conditionalFormatting sqref="G28">
    <cfRule type="expression" dxfId="147" priority="153" stopIfTrue="1">
      <formula>#REF!="Freelancer"</formula>
    </cfRule>
    <cfRule type="expression" dxfId="146" priority="154" stopIfTrue="1">
      <formula>#REF!="DTC Int. Staff"</formula>
    </cfRule>
  </conditionalFormatting>
  <conditionalFormatting sqref="G28">
    <cfRule type="expression" dxfId="145" priority="151" stopIfTrue="1">
      <formula>$F$5="Freelancer"</formula>
    </cfRule>
    <cfRule type="expression" dxfId="144" priority="152" stopIfTrue="1">
      <formula>$F$5="DTC Int. Staff"</formula>
    </cfRule>
  </conditionalFormatting>
  <conditionalFormatting sqref="G33">
    <cfRule type="expression" dxfId="143" priority="149" stopIfTrue="1">
      <formula>#REF!="Freelancer"</formula>
    </cfRule>
    <cfRule type="expression" dxfId="142" priority="150" stopIfTrue="1">
      <formula>#REF!="DTC Int. Staff"</formula>
    </cfRule>
  </conditionalFormatting>
  <conditionalFormatting sqref="G33">
    <cfRule type="expression" dxfId="141" priority="147" stopIfTrue="1">
      <formula>$F$5="Freelancer"</formula>
    </cfRule>
    <cfRule type="expression" dxfId="140" priority="148" stopIfTrue="1">
      <formula>$F$5="DTC Int. Staff"</formula>
    </cfRule>
  </conditionalFormatting>
  <conditionalFormatting sqref="G38">
    <cfRule type="expression" dxfId="139" priority="141" stopIfTrue="1">
      <formula>#REF!="Freelancer"</formula>
    </cfRule>
    <cfRule type="expression" dxfId="138" priority="142" stopIfTrue="1">
      <formula>#REF!="DTC Int. Staff"</formula>
    </cfRule>
  </conditionalFormatting>
  <conditionalFormatting sqref="G38">
    <cfRule type="expression" dxfId="137" priority="139" stopIfTrue="1">
      <formula>$F$5="Freelancer"</formula>
    </cfRule>
    <cfRule type="expression" dxfId="136" priority="140" stopIfTrue="1">
      <formula>$F$5="DTC Int. Staff"</formula>
    </cfRule>
  </conditionalFormatting>
  <conditionalFormatting sqref="G43">
    <cfRule type="expression" dxfId="135" priority="137" stopIfTrue="1">
      <formula>#REF!="Freelancer"</formula>
    </cfRule>
    <cfRule type="expression" dxfId="134" priority="138" stopIfTrue="1">
      <formula>#REF!="DTC Int. Staff"</formula>
    </cfRule>
  </conditionalFormatting>
  <conditionalFormatting sqref="G43">
    <cfRule type="expression" dxfId="133" priority="135" stopIfTrue="1">
      <formula>$F$5="Freelancer"</formula>
    </cfRule>
    <cfRule type="expression" dxfId="132" priority="136" stopIfTrue="1">
      <formula>$F$5="DTC Int. Staff"</formula>
    </cfRule>
  </conditionalFormatting>
  <conditionalFormatting sqref="G48">
    <cfRule type="expression" dxfId="131" priority="133" stopIfTrue="1">
      <formula>#REF!="Freelancer"</formula>
    </cfRule>
    <cfRule type="expression" dxfId="130" priority="134" stopIfTrue="1">
      <formula>#REF!="DTC Int. Staff"</formula>
    </cfRule>
  </conditionalFormatting>
  <conditionalFormatting sqref="G48">
    <cfRule type="expression" dxfId="129" priority="131" stopIfTrue="1">
      <formula>$F$5="Freelancer"</formula>
    </cfRule>
    <cfRule type="expression" dxfId="128" priority="132" stopIfTrue="1">
      <formula>$F$5="DTC Int. Staff"</formula>
    </cfRule>
  </conditionalFormatting>
  <conditionalFormatting sqref="G55">
    <cfRule type="expression" dxfId="127" priority="129" stopIfTrue="1">
      <formula>#REF!="Freelancer"</formula>
    </cfRule>
    <cfRule type="expression" dxfId="126" priority="130" stopIfTrue="1">
      <formula>#REF!="DTC Int. Staff"</formula>
    </cfRule>
  </conditionalFormatting>
  <conditionalFormatting sqref="G55">
    <cfRule type="expression" dxfId="125" priority="127" stopIfTrue="1">
      <formula>$F$5="Freelancer"</formula>
    </cfRule>
    <cfRule type="expression" dxfId="124" priority="128" stopIfTrue="1">
      <formula>$F$5="DTC Int. Staff"</formula>
    </cfRule>
  </conditionalFormatting>
  <conditionalFormatting sqref="G60">
    <cfRule type="expression" dxfId="123" priority="125" stopIfTrue="1">
      <formula>#REF!="Freelancer"</formula>
    </cfRule>
    <cfRule type="expression" dxfId="122" priority="126" stopIfTrue="1">
      <formula>#REF!="DTC Int. Staff"</formula>
    </cfRule>
  </conditionalFormatting>
  <conditionalFormatting sqref="G60">
    <cfRule type="expression" dxfId="121" priority="123" stopIfTrue="1">
      <formula>$F$5="Freelancer"</formula>
    </cfRule>
    <cfRule type="expression" dxfId="120" priority="124" stopIfTrue="1">
      <formula>$F$5="DTC Int. Staff"</formula>
    </cfRule>
  </conditionalFormatting>
  <conditionalFormatting sqref="G66">
    <cfRule type="expression" dxfId="119" priority="121" stopIfTrue="1">
      <formula>#REF!="Freelancer"</formula>
    </cfRule>
    <cfRule type="expression" dxfId="118" priority="122" stopIfTrue="1">
      <formula>#REF!="DTC Int. Staff"</formula>
    </cfRule>
  </conditionalFormatting>
  <conditionalFormatting sqref="G66">
    <cfRule type="expression" dxfId="117" priority="119" stopIfTrue="1">
      <formula>$F$5="Freelancer"</formula>
    </cfRule>
    <cfRule type="expression" dxfId="116" priority="120" stopIfTrue="1">
      <formula>$F$5="DTC Int. Staff"</formula>
    </cfRule>
  </conditionalFormatting>
  <conditionalFormatting sqref="G70">
    <cfRule type="expression" dxfId="115" priority="117" stopIfTrue="1">
      <formula>#REF!="Freelancer"</formula>
    </cfRule>
    <cfRule type="expression" dxfId="114" priority="118" stopIfTrue="1">
      <formula>#REF!="DTC Int. Staff"</formula>
    </cfRule>
  </conditionalFormatting>
  <conditionalFormatting sqref="G70">
    <cfRule type="expression" dxfId="113" priority="115" stopIfTrue="1">
      <formula>$F$5="Freelancer"</formula>
    </cfRule>
    <cfRule type="expression" dxfId="112" priority="116" stopIfTrue="1">
      <formula>$F$5="DTC Int. Staff"</formula>
    </cfRule>
  </conditionalFormatting>
  <conditionalFormatting sqref="G75">
    <cfRule type="expression" dxfId="111" priority="113" stopIfTrue="1">
      <formula>#REF!="Freelancer"</formula>
    </cfRule>
    <cfRule type="expression" dxfId="110" priority="114" stopIfTrue="1">
      <formula>#REF!="DTC Int. Staff"</formula>
    </cfRule>
  </conditionalFormatting>
  <conditionalFormatting sqref="G75">
    <cfRule type="expression" dxfId="109" priority="111" stopIfTrue="1">
      <formula>$F$5="Freelancer"</formula>
    </cfRule>
    <cfRule type="expression" dxfId="108" priority="112" stopIfTrue="1">
      <formula>$F$5="DTC Int. Staff"</formula>
    </cfRule>
  </conditionalFormatting>
  <conditionalFormatting sqref="G82">
    <cfRule type="expression" dxfId="107" priority="109" stopIfTrue="1">
      <formula>#REF!="Freelancer"</formula>
    </cfRule>
    <cfRule type="expression" dxfId="106" priority="110" stopIfTrue="1">
      <formula>#REF!="DTC Int. Staff"</formula>
    </cfRule>
  </conditionalFormatting>
  <conditionalFormatting sqref="G82">
    <cfRule type="expression" dxfId="105" priority="107" stopIfTrue="1">
      <formula>$F$5="Freelancer"</formula>
    </cfRule>
    <cfRule type="expression" dxfId="104" priority="108" stopIfTrue="1">
      <formula>$F$5="DTC Int. Staff"</formula>
    </cfRule>
  </conditionalFormatting>
  <conditionalFormatting sqref="G87">
    <cfRule type="expression" dxfId="103" priority="105" stopIfTrue="1">
      <formula>#REF!="Freelancer"</formula>
    </cfRule>
    <cfRule type="expression" dxfId="102" priority="106" stopIfTrue="1">
      <formula>#REF!="DTC Int. Staff"</formula>
    </cfRule>
  </conditionalFormatting>
  <conditionalFormatting sqref="G87">
    <cfRule type="expression" dxfId="101" priority="103" stopIfTrue="1">
      <formula>$F$5="Freelancer"</formula>
    </cfRule>
    <cfRule type="expression" dxfId="100" priority="104" stopIfTrue="1">
      <formula>$F$5="DTC Int. Staff"</formula>
    </cfRule>
  </conditionalFormatting>
  <conditionalFormatting sqref="G92">
    <cfRule type="expression" dxfId="99" priority="101" stopIfTrue="1">
      <formula>#REF!="Freelancer"</formula>
    </cfRule>
    <cfRule type="expression" dxfId="98" priority="102" stopIfTrue="1">
      <formula>#REF!="DTC Int. Staff"</formula>
    </cfRule>
  </conditionalFormatting>
  <conditionalFormatting sqref="G92">
    <cfRule type="expression" dxfId="97" priority="99" stopIfTrue="1">
      <formula>$F$5="Freelancer"</formula>
    </cfRule>
    <cfRule type="expression" dxfId="96" priority="100" stopIfTrue="1">
      <formula>$F$5="DTC Int. Staff"</formula>
    </cfRule>
  </conditionalFormatting>
  <conditionalFormatting sqref="G98">
    <cfRule type="expression" dxfId="95" priority="97" stopIfTrue="1">
      <formula>#REF!="Freelancer"</formula>
    </cfRule>
    <cfRule type="expression" dxfId="94" priority="98" stopIfTrue="1">
      <formula>#REF!="DTC Int. Staff"</formula>
    </cfRule>
  </conditionalFormatting>
  <conditionalFormatting sqref="G98">
    <cfRule type="expression" dxfId="93" priority="95" stopIfTrue="1">
      <formula>$F$5="Freelancer"</formula>
    </cfRule>
    <cfRule type="expression" dxfId="92" priority="96" stopIfTrue="1">
      <formula>$F$5="DTC Int. Staff"</formula>
    </cfRule>
  </conditionalFormatting>
  <conditionalFormatting sqref="G11">
    <cfRule type="expression" dxfId="87" priority="89" stopIfTrue="1">
      <formula>#REF!="Freelancer"</formula>
    </cfRule>
    <cfRule type="expression" dxfId="86" priority="90" stopIfTrue="1">
      <formula>#REF!="DTC Int. Staff"</formula>
    </cfRule>
  </conditionalFormatting>
  <conditionalFormatting sqref="G11">
    <cfRule type="expression" dxfId="85" priority="87" stopIfTrue="1">
      <formula>$F$5="Freelancer"</formula>
    </cfRule>
    <cfRule type="expression" dxfId="84" priority="88" stopIfTrue="1">
      <formula>$F$5="DTC Int. Staff"</formula>
    </cfRule>
  </conditionalFormatting>
  <conditionalFormatting sqref="G11">
    <cfRule type="expression" dxfId="83" priority="85" stopIfTrue="1">
      <formula>#REF!="Freelancer"</formula>
    </cfRule>
    <cfRule type="expression" dxfId="82" priority="86" stopIfTrue="1">
      <formula>#REF!="DTC Int. Staff"</formula>
    </cfRule>
  </conditionalFormatting>
  <conditionalFormatting sqref="G11">
    <cfRule type="expression" dxfId="81" priority="83" stopIfTrue="1">
      <formula>$F$5="Freelancer"</formula>
    </cfRule>
    <cfRule type="expression" dxfId="80" priority="84" stopIfTrue="1">
      <formula>$F$5="DTC Int. Staff"</formula>
    </cfRule>
  </conditionalFormatting>
  <conditionalFormatting sqref="G21">
    <cfRule type="expression" dxfId="79" priority="81" stopIfTrue="1">
      <formula>#REF!="Freelancer"</formula>
    </cfRule>
    <cfRule type="expression" dxfId="78" priority="82" stopIfTrue="1">
      <formula>#REF!="DTC Int. Staff"</formula>
    </cfRule>
  </conditionalFormatting>
  <conditionalFormatting sqref="G21">
    <cfRule type="expression" dxfId="77" priority="79" stopIfTrue="1">
      <formula>$F$5="Freelancer"</formula>
    </cfRule>
    <cfRule type="expression" dxfId="76" priority="80" stopIfTrue="1">
      <formula>$F$5="DTC Int. Staff"</formula>
    </cfRule>
  </conditionalFormatting>
  <conditionalFormatting sqref="G21">
    <cfRule type="expression" dxfId="75" priority="77" stopIfTrue="1">
      <formula>#REF!="Freelancer"</formula>
    </cfRule>
    <cfRule type="expression" dxfId="74" priority="78" stopIfTrue="1">
      <formula>#REF!="DTC Int. Staff"</formula>
    </cfRule>
  </conditionalFormatting>
  <conditionalFormatting sqref="G21">
    <cfRule type="expression" dxfId="73" priority="75" stopIfTrue="1">
      <formula>$F$5="Freelancer"</formula>
    </cfRule>
    <cfRule type="expression" dxfId="72" priority="76" stopIfTrue="1">
      <formula>$F$5="DTC Int. Staff"</formula>
    </cfRule>
  </conditionalFormatting>
  <conditionalFormatting sqref="G29">
    <cfRule type="expression" dxfId="71" priority="73" stopIfTrue="1">
      <formula>#REF!="Freelancer"</formula>
    </cfRule>
    <cfRule type="expression" dxfId="70" priority="74" stopIfTrue="1">
      <formula>#REF!="DTC Int. Staff"</formula>
    </cfRule>
  </conditionalFormatting>
  <conditionalFormatting sqref="G29">
    <cfRule type="expression" dxfId="69" priority="71" stopIfTrue="1">
      <formula>$F$5="Freelancer"</formula>
    </cfRule>
    <cfRule type="expression" dxfId="68" priority="72" stopIfTrue="1">
      <formula>$F$5="DTC Int. Staff"</formula>
    </cfRule>
  </conditionalFormatting>
  <conditionalFormatting sqref="G29">
    <cfRule type="expression" dxfId="67" priority="69" stopIfTrue="1">
      <formula>#REF!="Freelancer"</formula>
    </cfRule>
    <cfRule type="expression" dxfId="66" priority="70" stopIfTrue="1">
      <formula>#REF!="DTC Int. Staff"</formula>
    </cfRule>
  </conditionalFormatting>
  <conditionalFormatting sqref="G29">
    <cfRule type="expression" dxfId="65" priority="67" stopIfTrue="1">
      <formula>$F$5="Freelancer"</formula>
    </cfRule>
    <cfRule type="expression" dxfId="64" priority="68" stopIfTrue="1">
      <formula>$F$5="DTC Int. Staff"</formula>
    </cfRule>
  </conditionalFormatting>
  <conditionalFormatting sqref="G34">
    <cfRule type="expression" dxfId="63" priority="65" stopIfTrue="1">
      <formula>#REF!="Freelancer"</formula>
    </cfRule>
    <cfRule type="expression" dxfId="62" priority="66" stopIfTrue="1">
      <formula>#REF!="DTC Int. Staff"</formula>
    </cfRule>
  </conditionalFormatting>
  <conditionalFormatting sqref="G34">
    <cfRule type="expression" dxfId="61" priority="63" stopIfTrue="1">
      <formula>$F$5="Freelancer"</formula>
    </cfRule>
    <cfRule type="expression" dxfId="60" priority="64" stopIfTrue="1">
      <formula>$F$5="DTC Int. Staff"</formula>
    </cfRule>
  </conditionalFormatting>
  <conditionalFormatting sqref="G34">
    <cfRule type="expression" dxfId="59" priority="61" stopIfTrue="1">
      <formula>#REF!="Freelancer"</formula>
    </cfRule>
    <cfRule type="expression" dxfId="58" priority="62" stopIfTrue="1">
      <formula>#REF!="DTC Int. Staff"</formula>
    </cfRule>
  </conditionalFormatting>
  <conditionalFormatting sqref="G34">
    <cfRule type="expression" dxfId="57" priority="59" stopIfTrue="1">
      <formula>$F$5="Freelancer"</formula>
    </cfRule>
    <cfRule type="expression" dxfId="56" priority="60" stopIfTrue="1">
      <formula>$F$5="DTC Int. Staff"</formula>
    </cfRule>
  </conditionalFormatting>
  <conditionalFormatting sqref="G13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13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17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17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39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39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76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76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88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88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88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88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99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99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99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99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71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2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00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00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03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03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10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0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1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" zoomScale="76" zoomScaleNormal="90" workbookViewId="0">
      <selection activeCell="G50" sqref="G5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12" t="s">
        <v>5</v>
      </c>
      <c r="E1" s="313"/>
      <c r="F1" s="313"/>
      <c r="G1" s="313"/>
      <c r="H1" s="313"/>
      <c r="I1" s="313"/>
      <c r="J1" s="313"/>
      <c r="K1" s="31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94</v>
      </c>
      <c r="G3" s="14"/>
      <c r="I3" s="15"/>
      <c r="J3" s="15"/>
    </row>
    <row r="4" spans="1:11" ht="20.25" customHeight="1" x14ac:dyDescent="0.25">
      <c r="D4" s="310" t="s">
        <v>8</v>
      </c>
      <c r="E4" s="311"/>
      <c r="F4" s="13" t="s">
        <v>95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159.60000000000002</v>
      </c>
      <c r="J8" s="25">
        <f>I8/8</f>
        <v>19.950000000000003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115" t="s">
        <v>90</v>
      </c>
      <c r="G18" s="36">
        <v>9003</v>
      </c>
      <c r="H18" s="43" t="s">
        <v>75</v>
      </c>
      <c r="I18" s="108" t="s">
        <v>96</v>
      </c>
      <c r="J18" s="38">
        <v>6</v>
      </c>
      <c r="K18" s="100" t="s">
        <v>66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89</v>
      </c>
      <c r="G19" s="35">
        <v>9004</v>
      </c>
      <c r="H19" s="43" t="s">
        <v>76</v>
      </c>
      <c r="I19" s="108" t="s">
        <v>96</v>
      </c>
      <c r="J19" s="38">
        <v>1</v>
      </c>
      <c r="K19" s="100" t="s">
        <v>57</v>
      </c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116" t="s">
        <v>89</v>
      </c>
      <c r="G20" s="35">
        <v>9004</v>
      </c>
      <c r="H20" s="43" t="s">
        <v>77</v>
      </c>
      <c r="I20" s="108" t="s">
        <v>96</v>
      </c>
      <c r="J20" s="38">
        <v>1</v>
      </c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90</v>
      </c>
      <c r="G23" s="47">
        <v>9003</v>
      </c>
      <c r="H23" s="48" t="s">
        <v>75</v>
      </c>
      <c r="I23" s="109" t="s">
        <v>96</v>
      </c>
      <c r="J23" s="49">
        <v>7</v>
      </c>
      <c r="K23" s="100" t="s">
        <v>66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91</v>
      </c>
      <c r="G24" s="47">
        <v>9003</v>
      </c>
      <c r="H24" s="48" t="s">
        <v>78</v>
      </c>
      <c r="I24" s="109" t="s">
        <v>96</v>
      </c>
      <c r="J24" s="49">
        <v>1</v>
      </c>
      <c r="K24" s="100" t="s">
        <v>57</v>
      </c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117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116" t="s">
        <v>89</v>
      </c>
      <c r="G28" s="36">
        <v>9004</v>
      </c>
      <c r="H28" s="114" t="s">
        <v>92</v>
      </c>
      <c r="I28" s="108" t="s">
        <v>96</v>
      </c>
      <c r="J28" s="38">
        <v>1</v>
      </c>
      <c r="K28" s="100" t="s">
        <v>66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91</v>
      </c>
      <c r="G29" s="36">
        <v>9002</v>
      </c>
      <c r="H29" s="111" t="s">
        <v>79</v>
      </c>
      <c r="I29" s="108" t="s">
        <v>96</v>
      </c>
      <c r="J29" s="38">
        <v>7</v>
      </c>
      <c r="K29" s="100" t="s">
        <v>57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91</v>
      </c>
      <c r="G33" s="47">
        <v>9002</v>
      </c>
      <c r="H33" s="112" t="s">
        <v>79</v>
      </c>
      <c r="I33" s="109" t="s">
        <v>96</v>
      </c>
      <c r="J33" s="49">
        <v>8</v>
      </c>
      <c r="K33" s="100" t="s">
        <v>57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91</v>
      </c>
      <c r="G38" s="36">
        <v>9002</v>
      </c>
      <c r="H38" s="43" t="s">
        <v>80</v>
      </c>
      <c r="I38" s="119" t="s">
        <v>96</v>
      </c>
      <c r="J38" s="38">
        <v>8</v>
      </c>
      <c r="K38" s="100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91</v>
      </c>
      <c r="G45" s="36">
        <v>9002</v>
      </c>
      <c r="H45" s="43" t="s">
        <v>80</v>
      </c>
      <c r="I45" s="119" t="s">
        <v>96</v>
      </c>
      <c r="J45" s="38">
        <v>8</v>
      </c>
      <c r="K45" s="100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91</v>
      </c>
      <c r="G50" s="47">
        <v>9002</v>
      </c>
      <c r="H50" s="48" t="s">
        <v>80</v>
      </c>
      <c r="I50" s="109" t="s">
        <v>96</v>
      </c>
      <c r="J50" s="49">
        <v>8</v>
      </c>
      <c r="K50" s="100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91</v>
      </c>
      <c r="G55" s="36">
        <v>9002</v>
      </c>
      <c r="H55" s="43" t="s">
        <v>80</v>
      </c>
      <c r="I55" s="119" t="s">
        <v>96</v>
      </c>
      <c r="J55" s="38">
        <v>4</v>
      </c>
      <c r="K55" s="100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65" t="s">
        <v>90</v>
      </c>
      <c r="G56" s="66">
        <v>9003</v>
      </c>
      <c r="H56" s="8" t="s">
        <v>81</v>
      </c>
      <c r="I56" s="119" t="s">
        <v>96</v>
      </c>
      <c r="J56" s="38">
        <v>2</v>
      </c>
      <c r="K56" s="100" t="s">
        <v>66</v>
      </c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65" t="s">
        <v>90</v>
      </c>
      <c r="G57" s="66">
        <v>9003</v>
      </c>
      <c r="H57" s="43" t="s">
        <v>82</v>
      </c>
      <c r="I57" s="119" t="s">
        <v>96</v>
      </c>
      <c r="J57" s="38">
        <v>1</v>
      </c>
      <c r="K57" s="100" t="s">
        <v>66</v>
      </c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116" t="s">
        <v>89</v>
      </c>
      <c r="G58" s="36">
        <v>9004</v>
      </c>
      <c r="H58" s="43" t="s">
        <v>77</v>
      </c>
      <c r="I58" s="119" t="s">
        <v>96</v>
      </c>
      <c r="J58" s="38">
        <v>1</v>
      </c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91</v>
      </c>
      <c r="G60" s="47">
        <v>9002</v>
      </c>
      <c r="H60" s="48" t="s">
        <v>80</v>
      </c>
      <c r="I60" s="109" t="s">
        <v>96</v>
      </c>
      <c r="J60" s="49">
        <v>8</v>
      </c>
      <c r="K60" s="100" t="s">
        <v>57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91</v>
      </c>
      <c r="G65" s="36">
        <v>9002</v>
      </c>
      <c r="H65" s="43" t="s">
        <v>80</v>
      </c>
      <c r="I65" s="119" t="s">
        <v>96</v>
      </c>
      <c r="J65" s="38">
        <v>8</v>
      </c>
      <c r="K65" s="100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91</v>
      </c>
      <c r="G72" s="36">
        <v>9002</v>
      </c>
      <c r="H72" s="43" t="s">
        <v>80</v>
      </c>
      <c r="I72" s="119" t="s">
        <v>96</v>
      </c>
      <c r="J72" s="38">
        <v>8</v>
      </c>
      <c r="K72" s="100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91</v>
      </c>
      <c r="G77" s="47">
        <v>9002</v>
      </c>
      <c r="H77" s="48" t="s">
        <v>80</v>
      </c>
      <c r="I77" s="109" t="s">
        <v>96</v>
      </c>
      <c r="J77" s="49">
        <v>8</v>
      </c>
      <c r="K77" s="100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91</v>
      </c>
      <c r="G82" s="36">
        <v>9002</v>
      </c>
      <c r="H82" s="43" t="s">
        <v>80</v>
      </c>
      <c r="I82" s="119" t="s">
        <v>96</v>
      </c>
      <c r="J82" s="38">
        <v>8</v>
      </c>
      <c r="K82" s="100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93</v>
      </c>
      <c r="G87" s="47">
        <v>9003</v>
      </c>
      <c r="H87" s="48" t="s">
        <v>83</v>
      </c>
      <c r="I87" s="109" t="s">
        <v>96</v>
      </c>
      <c r="J87" s="49">
        <v>8</v>
      </c>
      <c r="K87" s="100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93</v>
      </c>
      <c r="G92" s="36">
        <v>9003</v>
      </c>
      <c r="H92" s="43" t="s">
        <v>83</v>
      </c>
      <c r="I92" s="119" t="s">
        <v>96</v>
      </c>
      <c r="J92" s="38">
        <v>7</v>
      </c>
      <c r="K92" s="100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116" t="s">
        <v>89</v>
      </c>
      <c r="G93" s="36">
        <v>9004</v>
      </c>
      <c r="H93" s="43" t="s">
        <v>77</v>
      </c>
      <c r="I93" s="119" t="s">
        <v>96</v>
      </c>
      <c r="J93" s="38">
        <v>1</v>
      </c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9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93</v>
      </c>
      <c r="G100" s="36">
        <v>9003</v>
      </c>
      <c r="H100" s="43" t="s">
        <v>83</v>
      </c>
      <c r="I100" s="119" t="s">
        <v>96</v>
      </c>
      <c r="J100" s="38">
        <v>8</v>
      </c>
      <c r="K100" s="100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91</v>
      </c>
      <c r="G105" s="47">
        <v>9002</v>
      </c>
      <c r="H105" s="48" t="s">
        <v>84</v>
      </c>
      <c r="I105" s="109" t="s">
        <v>96</v>
      </c>
      <c r="J105" s="49">
        <v>7</v>
      </c>
      <c r="K105" s="100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117" t="s">
        <v>89</v>
      </c>
      <c r="G106" s="47">
        <v>9004</v>
      </c>
      <c r="H106" s="48" t="s">
        <v>88</v>
      </c>
      <c r="I106" s="109" t="s">
        <v>96</v>
      </c>
      <c r="J106" s="49">
        <v>1</v>
      </c>
      <c r="K106" s="100" t="s">
        <v>57</v>
      </c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65" t="s">
        <v>91</v>
      </c>
      <c r="G110" s="36">
        <v>9002</v>
      </c>
      <c r="H110" s="43" t="s">
        <v>84</v>
      </c>
      <c r="I110" s="119" t="s">
        <v>96</v>
      </c>
      <c r="J110" s="38">
        <v>8</v>
      </c>
      <c r="K110" s="100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91</v>
      </c>
      <c r="G115" s="47">
        <v>9002</v>
      </c>
      <c r="H115" s="48" t="s">
        <v>84</v>
      </c>
      <c r="I115" s="109" t="s">
        <v>96</v>
      </c>
      <c r="J115" s="49">
        <v>5.3</v>
      </c>
      <c r="K115" s="100" t="s">
        <v>57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117" t="s">
        <v>89</v>
      </c>
      <c r="G116" s="47">
        <v>9004</v>
      </c>
      <c r="H116" s="112" t="s">
        <v>77</v>
      </c>
      <c r="I116" s="109" t="s">
        <v>96</v>
      </c>
      <c r="J116" s="49">
        <v>1.3</v>
      </c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 t="s">
        <v>90</v>
      </c>
      <c r="G117" s="47">
        <v>9003</v>
      </c>
      <c r="H117" s="113" t="s">
        <v>87</v>
      </c>
      <c r="I117" s="109" t="s">
        <v>96</v>
      </c>
      <c r="J117" s="49">
        <v>1</v>
      </c>
      <c r="K117" s="100" t="s">
        <v>66</v>
      </c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65" t="s">
        <v>91</v>
      </c>
      <c r="G120" s="36">
        <v>9002</v>
      </c>
      <c r="H120" s="43" t="s">
        <v>84</v>
      </c>
      <c r="I120" s="119" t="s">
        <v>96</v>
      </c>
      <c r="J120" s="38">
        <v>5</v>
      </c>
      <c r="K120" s="100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118" t="s">
        <v>89</v>
      </c>
      <c r="G121" s="36">
        <v>9002</v>
      </c>
      <c r="H121" s="43" t="s">
        <v>85</v>
      </c>
      <c r="I121" s="119" t="s">
        <v>96</v>
      </c>
      <c r="J121" s="38">
        <v>1</v>
      </c>
      <c r="K121" s="100" t="s">
        <v>57</v>
      </c>
    </row>
    <row r="122" spans="1:11" ht="29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118" t="s">
        <v>89</v>
      </c>
      <c r="G122" s="36">
        <v>9002</v>
      </c>
      <c r="H122" s="43" t="s">
        <v>86</v>
      </c>
      <c r="I122" s="119" t="s">
        <v>96</v>
      </c>
      <c r="J122" s="38">
        <v>2</v>
      </c>
      <c r="K122" s="100" t="s">
        <v>57</v>
      </c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1477" priority="131" stopIfTrue="1">
      <formula>IF($A11=1,B11,)</formula>
    </cfRule>
    <cfRule type="expression" dxfId="1476" priority="132" stopIfTrue="1">
      <formula>IF($A11="",B11,)</formula>
    </cfRule>
  </conditionalFormatting>
  <conditionalFormatting sqref="E11:E15">
    <cfRule type="expression" dxfId="1475" priority="133" stopIfTrue="1">
      <formula>IF($A11="",B11,"")</formula>
    </cfRule>
  </conditionalFormatting>
  <conditionalFormatting sqref="E16:E124">
    <cfRule type="expression" dxfId="1474" priority="134" stopIfTrue="1">
      <formula>IF($A16&lt;&gt;1,B16,"")</formula>
    </cfRule>
  </conditionalFormatting>
  <conditionalFormatting sqref="D11:D124">
    <cfRule type="expression" dxfId="1473" priority="135" stopIfTrue="1">
      <formula>IF($A11="",B11,)</formula>
    </cfRule>
  </conditionalFormatting>
  <conditionalFormatting sqref="G11:G16 G83:G86 G18:G22 G24:G32 G39:G44 G34:G37 G46:G49 G51:G54 G59 G61:G64 G66:G71 G73:G76 G101:G104 G107:G109 G111:G114 G118:G119 G88:G91 G93:G99">
    <cfRule type="expression" dxfId="1472" priority="136" stopIfTrue="1">
      <formula>#REF!="Freelancer"</formula>
    </cfRule>
    <cfRule type="expression" dxfId="1471" priority="137" stopIfTrue="1">
      <formula>#REF!="DTC Int. Staff"</formula>
    </cfRule>
  </conditionalFormatting>
  <conditionalFormatting sqref="G118:G119 G88:G91 G18:G22 G34:G37 G61:G64 G39:G44 G46:G49 G66:G71 G73:G76 G101:G104 G93:G99">
    <cfRule type="expression" dxfId="1470" priority="129" stopIfTrue="1">
      <formula>$F$5="Freelancer"</formula>
    </cfRule>
    <cfRule type="expression" dxfId="1469" priority="130" stopIfTrue="1">
      <formula>$F$5="DTC Int. Staff"</formula>
    </cfRule>
  </conditionalFormatting>
  <conditionalFormatting sqref="G16">
    <cfRule type="expression" dxfId="1468" priority="127" stopIfTrue="1">
      <formula>#REF!="Freelancer"</formula>
    </cfRule>
    <cfRule type="expression" dxfId="1467" priority="128" stopIfTrue="1">
      <formula>#REF!="DTC Int. Staff"</formula>
    </cfRule>
  </conditionalFormatting>
  <conditionalFormatting sqref="G16">
    <cfRule type="expression" dxfId="1466" priority="125" stopIfTrue="1">
      <formula>$F$5="Freelancer"</formula>
    </cfRule>
    <cfRule type="expression" dxfId="1465" priority="126" stopIfTrue="1">
      <formula>$F$5="DTC Int. Staff"</formula>
    </cfRule>
  </conditionalFormatting>
  <conditionalFormatting sqref="G17">
    <cfRule type="expression" dxfId="1464" priority="123" stopIfTrue="1">
      <formula>#REF!="Freelancer"</formula>
    </cfRule>
    <cfRule type="expression" dxfId="1463" priority="124" stopIfTrue="1">
      <formula>#REF!="DTC Int. Staff"</formula>
    </cfRule>
  </conditionalFormatting>
  <conditionalFormatting sqref="G17">
    <cfRule type="expression" dxfId="1462" priority="121" stopIfTrue="1">
      <formula>$F$5="Freelancer"</formula>
    </cfRule>
    <cfRule type="expression" dxfId="1461" priority="122" stopIfTrue="1">
      <formula>$F$5="DTC Int. Staff"</formula>
    </cfRule>
  </conditionalFormatting>
  <conditionalFormatting sqref="C126">
    <cfRule type="expression" dxfId="1460" priority="118" stopIfTrue="1">
      <formula>IF($A126=1,B126,)</formula>
    </cfRule>
    <cfRule type="expression" dxfId="1459" priority="119" stopIfTrue="1">
      <formula>IF($A126="",B126,)</formula>
    </cfRule>
  </conditionalFormatting>
  <conditionalFormatting sqref="D126">
    <cfRule type="expression" dxfId="1458" priority="120" stopIfTrue="1">
      <formula>IF($A126="",B126,)</formula>
    </cfRule>
  </conditionalFormatting>
  <conditionalFormatting sqref="C125">
    <cfRule type="expression" dxfId="1457" priority="115" stopIfTrue="1">
      <formula>IF($A125=1,B125,)</formula>
    </cfRule>
    <cfRule type="expression" dxfId="1456" priority="116" stopIfTrue="1">
      <formula>IF($A125="",B125,)</formula>
    </cfRule>
  </conditionalFormatting>
  <conditionalFormatting sqref="D125">
    <cfRule type="expression" dxfId="1455" priority="117" stopIfTrue="1">
      <formula>IF($A125="",B125,)</formula>
    </cfRule>
  </conditionalFormatting>
  <conditionalFormatting sqref="E125">
    <cfRule type="expression" dxfId="1454" priority="114" stopIfTrue="1">
      <formula>IF($A125&lt;&gt;1,B125,"")</formula>
    </cfRule>
  </conditionalFormatting>
  <conditionalFormatting sqref="E126">
    <cfRule type="expression" dxfId="1453" priority="113" stopIfTrue="1">
      <formula>IF($A126&lt;&gt;1,B126,"")</formula>
    </cfRule>
  </conditionalFormatting>
  <conditionalFormatting sqref="G59">
    <cfRule type="expression" dxfId="1452" priority="111" stopIfTrue="1">
      <formula>$F$5="Freelancer"</formula>
    </cfRule>
    <cfRule type="expression" dxfId="1451" priority="112" stopIfTrue="1">
      <formula>$F$5="DTC Int. Staff"</formula>
    </cfRule>
  </conditionalFormatting>
  <conditionalFormatting sqref="G78:G81">
    <cfRule type="expression" dxfId="1450" priority="109" stopIfTrue="1">
      <formula>#REF!="Freelancer"</formula>
    </cfRule>
    <cfRule type="expression" dxfId="1449" priority="110" stopIfTrue="1">
      <formula>#REF!="DTC Int. Staff"</formula>
    </cfRule>
  </conditionalFormatting>
  <conditionalFormatting sqref="G78:G81">
    <cfRule type="expression" dxfId="1448" priority="107" stopIfTrue="1">
      <formula>$F$5="Freelancer"</formula>
    </cfRule>
    <cfRule type="expression" dxfId="1447" priority="108" stopIfTrue="1">
      <formula>$F$5="DTC Int. Staff"</formula>
    </cfRule>
  </conditionalFormatting>
  <conditionalFormatting sqref="G23">
    <cfRule type="expression" dxfId="1446" priority="101" stopIfTrue="1">
      <formula>#REF!="Freelancer"</formula>
    </cfRule>
    <cfRule type="expression" dxfId="1445" priority="102" stopIfTrue="1">
      <formula>#REF!="DTC Int. Staff"</formula>
    </cfRule>
  </conditionalFormatting>
  <conditionalFormatting sqref="G23">
    <cfRule type="expression" dxfId="1444" priority="99" stopIfTrue="1">
      <formula>$F$5="Freelancer"</formula>
    </cfRule>
    <cfRule type="expression" dxfId="1443" priority="100" stopIfTrue="1">
      <formula>$F$5="DTC Int. Staff"</formula>
    </cfRule>
  </conditionalFormatting>
  <conditionalFormatting sqref="G38">
    <cfRule type="expression" dxfId="1442" priority="97" stopIfTrue="1">
      <formula>#REF!="Freelancer"</formula>
    </cfRule>
    <cfRule type="expression" dxfId="1441" priority="98" stopIfTrue="1">
      <formula>#REF!="DTC Int. Staff"</formula>
    </cfRule>
  </conditionalFormatting>
  <conditionalFormatting sqref="G33">
    <cfRule type="expression" dxfId="1440" priority="95" stopIfTrue="1">
      <formula>#REF!="Freelancer"</formula>
    </cfRule>
    <cfRule type="expression" dxfId="1439" priority="96" stopIfTrue="1">
      <formula>#REF!="DTC Int. Staff"</formula>
    </cfRule>
  </conditionalFormatting>
  <conditionalFormatting sqref="G106">
    <cfRule type="expression" dxfId="1438" priority="71" stopIfTrue="1">
      <formula>#REF!="Freelancer"</formula>
    </cfRule>
    <cfRule type="expression" dxfId="1437" priority="72" stopIfTrue="1">
      <formula>#REF!="DTC Int. Staff"</formula>
    </cfRule>
  </conditionalFormatting>
  <conditionalFormatting sqref="G106">
    <cfRule type="expression" dxfId="1436" priority="69" stopIfTrue="1">
      <formula>$F$5="Freelancer"</formula>
    </cfRule>
    <cfRule type="expression" dxfId="1435" priority="70" stopIfTrue="1">
      <formula>$F$5="DTC Int. Staff"</formula>
    </cfRule>
  </conditionalFormatting>
  <conditionalFormatting sqref="G116">
    <cfRule type="expression" dxfId="1434" priority="63" stopIfTrue="1">
      <formula>#REF!="Freelancer"</formula>
    </cfRule>
    <cfRule type="expression" dxfId="1433" priority="64" stopIfTrue="1">
      <formula>#REF!="DTC Int. Staff"</formula>
    </cfRule>
  </conditionalFormatting>
  <conditionalFormatting sqref="G116">
    <cfRule type="expression" dxfId="1432" priority="61" stopIfTrue="1">
      <formula>$F$5="Freelancer"</formula>
    </cfRule>
    <cfRule type="expression" dxfId="1431" priority="62" stopIfTrue="1">
      <formula>$F$5="DTC Int. Staff"</formula>
    </cfRule>
  </conditionalFormatting>
  <conditionalFormatting sqref="G56">
    <cfRule type="expression" dxfId="1430" priority="59" stopIfTrue="1">
      <formula>#REF!="Freelancer"</formula>
    </cfRule>
    <cfRule type="expression" dxfId="1429" priority="60" stopIfTrue="1">
      <formula>#REF!="DTC Int. Staff"</formula>
    </cfRule>
  </conditionalFormatting>
  <conditionalFormatting sqref="G56">
    <cfRule type="expression" dxfId="1428" priority="57" stopIfTrue="1">
      <formula>$F$5="Freelancer"</formula>
    </cfRule>
    <cfRule type="expression" dxfId="1427" priority="58" stopIfTrue="1">
      <formula>$F$5="DTC Int. Staff"</formula>
    </cfRule>
  </conditionalFormatting>
  <conditionalFormatting sqref="G57">
    <cfRule type="expression" dxfId="1426" priority="55" stopIfTrue="1">
      <formula>#REF!="Freelancer"</formula>
    </cfRule>
    <cfRule type="expression" dxfId="1425" priority="56" stopIfTrue="1">
      <formula>#REF!="DTC Int. Staff"</formula>
    </cfRule>
  </conditionalFormatting>
  <conditionalFormatting sqref="G57">
    <cfRule type="expression" dxfId="1424" priority="53" stopIfTrue="1">
      <formula>$F$5="Freelancer"</formula>
    </cfRule>
    <cfRule type="expression" dxfId="1423" priority="54" stopIfTrue="1">
      <formula>$F$5="DTC Int. Staff"</formula>
    </cfRule>
  </conditionalFormatting>
  <conditionalFormatting sqref="G58">
    <cfRule type="expression" dxfId="1422" priority="51" stopIfTrue="1">
      <formula>#REF!="Freelancer"</formula>
    </cfRule>
    <cfRule type="expression" dxfId="1421" priority="52" stopIfTrue="1">
      <formula>#REF!="DTC Int. Staff"</formula>
    </cfRule>
  </conditionalFormatting>
  <conditionalFormatting sqref="G117">
    <cfRule type="expression" dxfId="1420" priority="49" stopIfTrue="1">
      <formula>#REF!="Freelancer"</formula>
    </cfRule>
    <cfRule type="expression" dxfId="1419" priority="50" stopIfTrue="1">
      <formula>#REF!="DTC Int. Staff"</formula>
    </cfRule>
  </conditionalFormatting>
  <conditionalFormatting sqref="G117">
    <cfRule type="expression" dxfId="1418" priority="47" stopIfTrue="1">
      <formula>$F$5="Freelancer"</formula>
    </cfRule>
    <cfRule type="expression" dxfId="1417" priority="48" stopIfTrue="1">
      <formula>$F$5="DTC Int. Staff"</formula>
    </cfRule>
  </conditionalFormatting>
  <conditionalFormatting sqref="G45">
    <cfRule type="expression" dxfId="1416" priority="35" stopIfTrue="1">
      <formula>#REF!="Freelancer"</formula>
    </cfRule>
    <cfRule type="expression" dxfId="1415" priority="36" stopIfTrue="1">
      <formula>#REF!="DTC Int. Staff"</formula>
    </cfRule>
  </conditionalFormatting>
  <conditionalFormatting sqref="G50">
    <cfRule type="expression" dxfId="1414" priority="33" stopIfTrue="1">
      <formula>#REF!="Freelancer"</formula>
    </cfRule>
    <cfRule type="expression" dxfId="1413" priority="34" stopIfTrue="1">
      <formula>#REF!="DTC Int. Staff"</formula>
    </cfRule>
  </conditionalFormatting>
  <conditionalFormatting sqref="G55">
    <cfRule type="expression" dxfId="1412" priority="31" stopIfTrue="1">
      <formula>#REF!="Freelancer"</formula>
    </cfRule>
    <cfRule type="expression" dxfId="1411" priority="32" stopIfTrue="1">
      <formula>#REF!="DTC Int. Staff"</formula>
    </cfRule>
  </conditionalFormatting>
  <conditionalFormatting sqref="G60">
    <cfRule type="expression" dxfId="1410" priority="29" stopIfTrue="1">
      <formula>#REF!="Freelancer"</formula>
    </cfRule>
    <cfRule type="expression" dxfId="1409" priority="30" stopIfTrue="1">
      <formula>#REF!="DTC Int. Staff"</formula>
    </cfRule>
  </conditionalFormatting>
  <conditionalFormatting sqref="G65">
    <cfRule type="expression" dxfId="1408" priority="27" stopIfTrue="1">
      <formula>#REF!="Freelancer"</formula>
    </cfRule>
    <cfRule type="expression" dxfId="1407" priority="28" stopIfTrue="1">
      <formula>#REF!="DTC Int. Staff"</formula>
    </cfRule>
  </conditionalFormatting>
  <conditionalFormatting sqref="G72">
    <cfRule type="expression" dxfId="1406" priority="25" stopIfTrue="1">
      <formula>#REF!="Freelancer"</formula>
    </cfRule>
    <cfRule type="expression" dxfId="1405" priority="26" stopIfTrue="1">
      <formula>#REF!="DTC Int. Staff"</formula>
    </cfRule>
  </conditionalFormatting>
  <conditionalFormatting sqref="G77">
    <cfRule type="expression" dxfId="1404" priority="23" stopIfTrue="1">
      <formula>#REF!="Freelancer"</formula>
    </cfRule>
    <cfRule type="expression" dxfId="1403" priority="24" stopIfTrue="1">
      <formula>#REF!="DTC Int. Staff"</formula>
    </cfRule>
  </conditionalFormatting>
  <conditionalFormatting sqref="G82">
    <cfRule type="expression" dxfId="1402" priority="21" stopIfTrue="1">
      <formula>#REF!="Freelancer"</formula>
    </cfRule>
    <cfRule type="expression" dxfId="1401" priority="22" stopIfTrue="1">
      <formula>#REF!="DTC Int. Staff"</formula>
    </cfRule>
  </conditionalFormatting>
  <conditionalFormatting sqref="G87">
    <cfRule type="expression" dxfId="1400" priority="19" stopIfTrue="1">
      <formula>#REF!="Freelancer"</formula>
    </cfRule>
    <cfRule type="expression" dxfId="1399" priority="20" stopIfTrue="1">
      <formula>#REF!="DTC Int. Staff"</formula>
    </cfRule>
  </conditionalFormatting>
  <conditionalFormatting sqref="G92">
    <cfRule type="expression" dxfId="1398" priority="17" stopIfTrue="1">
      <formula>#REF!="Freelancer"</formula>
    </cfRule>
    <cfRule type="expression" dxfId="1397" priority="18" stopIfTrue="1">
      <formula>#REF!="DTC Int. Staff"</formula>
    </cfRule>
  </conditionalFormatting>
  <conditionalFormatting sqref="G100">
    <cfRule type="expression" dxfId="1396" priority="13" stopIfTrue="1">
      <formula>#REF!="Freelancer"</formula>
    </cfRule>
    <cfRule type="expression" dxfId="1395" priority="14" stopIfTrue="1">
      <formula>#REF!="DTC Int. Staff"</formula>
    </cfRule>
  </conditionalFormatting>
  <conditionalFormatting sqref="G105">
    <cfRule type="expression" dxfId="1394" priority="11" stopIfTrue="1">
      <formula>#REF!="Freelancer"</formula>
    </cfRule>
    <cfRule type="expression" dxfId="1393" priority="12" stopIfTrue="1">
      <formula>#REF!="DTC Int. Staff"</formula>
    </cfRule>
  </conditionalFormatting>
  <conditionalFormatting sqref="G110">
    <cfRule type="expression" dxfId="1392" priority="9" stopIfTrue="1">
      <formula>#REF!="Freelancer"</formula>
    </cfRule>
    <cfRule type="expression" dxfId="1391" priority="10" stopIfTrue="1">
      <formula>#REF!="DTC Int. Staff"</formula>
    </cfRule>
  </conditionalFormatting>
  <conditionalFormatting sqref="G115">
    <cfRule type="expression" dxfId="1390" priority="7" stopIfTrue="1">
      <formula>#REF!="Freelancer"</formula>
    </cfRule>
    <cfRule type="expression" dxfId="1389" priority="8" stopIfTrue="1">
      <formula>#REF!="DTC Int. Staff"</formula>
    </cfRule>
  </conditionalFormatting>
  <conditionalFormatting sqref="G120">
    <cfRule type="expression" dxfId="1388" priority="5" stopIfTrue="1">
      <formula>#REF!="Freelancer"</formula>
    </cfRule>
    <cfRule type="expression" dxfId="1387" priority="6" stopIfTrue="1">
      <formula>#REF!="DTC Int. Staff"</formula>
    </cfRule>
  </conditionalFormatting>
  <conditionalFormatting sqref="G121">
    <cfRule type="expression" dxfId="1386" priority="3" stopIfTrue="1">
      <formula>#REF!="Freelancer"</formula>
    </cfRule>
    <cfRule type="expression" dxfId="1385" priority="4" stopIfTrue="1">
      <formula>#REF!="DTC Int. Staff"</formula>
    </cfRule>
  </conditionalFormatting>
  <conditionalFormatting sqref="G122">
    <cfRule type="expression" dxfId="1384" priority="1" stopIfTrue="1">
      <formula>#REF!="Freelancer"</formula>
    </cfRule>
    <cfRule type="expression" dxfId="138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58" zoomScale="80" zoomScaleNormal="80" workbookViewId="0">
      <selection activeCell="J82" sqref="J8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12" t="s">
        <v>5</v>
      </c>
      <c r="E1" s="313"/>
      <c r="F1" s="313"/>
      <c r="G1" s="313"/>
      <c r="H1" s="313"/>
      <c r="I1" s="313"/>
      <c r="J1" s="313"/>
      <c r="K1" s="31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10" t="s">
        <v>8</v>
      </c>
      <c r="E4" s="311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132</v>
      </c>
      <c r="K8" s="25">
        <f>J8/8</f>
        <v>16.5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>
        <v>9010</v>
      </c>
      <c r="H11" s="48" t="s">
        <v>11</v>
      </c>
      <c r="I11" s="109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117"/>
      <c r="G12" s="47"/>
      <c r="H12" s="48"/>
      <c r="I12" s="109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65"/>
      <c r="G16" s="36">
        <v>9010</v>
      </c>
      <c r="H16" s="120" t="s">
        <v>11</v>
      </c>
      <c r="I16" s="108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118"/>
      <c r="G17" s="36"/>
      <c r="H17" s="120"/>
      <c r="I17" s="108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91</v>
      </c>
      <c r="G21" s="47">
        <v>9002</v>
      </c>
      <c r="H21" s="48" t="s">
        <v>97</v>
      </c>
      <c r="I21" s="109" t="s">
        <v>96</v>
      </c>
      <c r="J21" s="49">
        <v>6</v>
      </c>
      <c r="K21" s="97" t="s">
        <v>57</v>
      </c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93</v>
      </c>
      <c r="G22" s="47">
        <v>9003</v>
      </c>
      <c r="H22" s="48" t="s">
        <v>98</v>
      </c>
      <c r="I22" s="109" t="s">
        <v>96</v>
      </c>
      <c r="J22" s="49">
        <v>2</v>
      </c>
      <c r="K22" s="97" t="s">
        <v>57</v>
      </c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118" t="s">
        <v>89</v>
      </c>
      <c r="G26" s="122">
        <v>9003</v>
      </c>
      <c r="H26" s="43" t="s">
        <v>99</v>
      </c>
      <c r="I26" s="108" t="s">
        <v>96</v>
      </c>
      <c r="J26" s="38">
        <v>8</v>
      </c>
      <c r="K26" s="121" t="s">
        <v>57</v>
      </c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108</v>
      </c>
      <c r="G31" s="47">
        <v>9003</v>
      </c>
      <c r="H31" s="48" t="s">
        <v>100</v>
      </c>
      <c r="I31" s="109" t="s">
        <v>96</v>
      </c>
      <c r="J31" s="49">
        <v>8</v>
      </c>
      <c r="K31" s="97" t="s">
        <v>57</v>
      </c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108</v>
      </c>
      <c r="G38" s="47">
        <v>9003</v>
      </c>
      <c r="H38" s="48" t="s">
        <v>100</v>
      </c>
      <c r="I38" s="109" t="s">
        <v>96</v>
      </c>
      <c r="J38" s="49">
        <v>8</v>
      </c>
      <c r="K38" s="97" t="s">
        <v>57</v>
      </c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108</v>
      </c>
      <c r="G43" s="122">
        <v>9003</v>
      </c>
      <c r="H43" s="67" t="s">
        <v>100</v>
      </c>
      <c r="I43" s="108" t="s">
        <v>96</v>
      </c>
      <c r="J43" s="38">
        <v>8</v>
      </c>
      <c r="K43" s="121" t="s">
        <v>57</v>
      </c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108</v>
      </c>
      <c r="G48" s="47">
        <v>9003</v>
      </c>
      <c r="H48" s="48" t="s">
        <v>100</v>
      </c>
      <c r="I48" s="109" t="s">
        <v>96</v>
      </c>
      <c r="J48" s="49">
        <v>8</v>
      </c>
      <c r="K48" s="97" t="s">
        <v>57</v>
      </c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108</v>
      </c>
      <c r="G53" s="122">
        <v>9003</v>
      </c>
      <c r="H53" s="120" t="s">
        <v>100</v>
      </c>
      <c r="I53" s="108" t="s">
        <v>96</v>
      </c>
      <c r="J53" s="38">
        <v>5</v>
      </c>
      <c r="K53" s="121" t="s">
        <v>57</v>
      </c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118" t="s">
        <v>89</v>
      </c>
      <c r="G54" s="122">
        <v>9002</v>
      </c>
      <c r="H54" s="43" t="s">
        <v>110</v>
      </c>
      <c r="I54" s="108" t="s">
        <v>96</v>
      </c>
      <c r="J54" s="38">
        <v>3</v>
      </c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 t="s">
        <v>109</v>
      </c>
      <c r="G58" s="47">
        <v>9002</v>
      </c>
      <c r="H58" s="48" t="s">
        <v>107</v>
      </c>
      <c r="I58" s="109" t="s">
        <v>96</v>
      </c>
      <c r="J58" s="49">
        <v>5</v>
      </c>
      <c r="K58" s="97" t="s">
        <v>57</v>
      </c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117" t="s">
        <v>89</v>
      </c>
      <c r="G59" s="47">
        <v>9002</v>
      </c>
      <c r="H59" s="48" t="s">
        <v>110</v>
      </c>
      <c r="I59" s="109" t="s">
        <v>96</v>
      </c>
      <c r="J59" s="49">
        <v>3</v>
      </c>
      <c r="K59" s="97" t="s">
        <v>57</v>
      </c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 t="s">
        <v>91</v>
      </c>
      <c r="G65" s="47">
        <v>9003</v>
      </c>
      <c r="H65" s="48" t="s">
        <v>101</v>
      </c>
      <c r="I65" s="109" t="s">
        <v>96</v>
      </c>
      <c r="J65" s="49">
        <v>6</v>
      </c>
      <c r="K65" s="97" t="s">
        <v>57</v>
      </c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117" t="s">
        <v>89</v>
      </c>
      <c r="G66" s="47">
        <v>9003</v>
      </c>
      <c r="H66" s="48" t="s">
        <v>111</v>
      </c>
      <c r="I66" s="109" t="s">
        <v>96</v>
      </c>
      <c r="J66" s="49">
        <v>2</v>
      </c>
      <c r="K66" s="97" t="s">
        <v>57</v>
      </c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123" t="s">
        <v>109</v>
      </c>
      <c r="G70" s="122">
        <v>9002</v>
      </c>
      <c r="H70" s="43" t="s">
        <v>105</v>
      </c>
      <c r="I70" s="108" t="s">
        <v>96</v>
      </c>
      <c r="J70" s="38">
        <v>3</v>
      </c>
      <c r="K70" s="121" t="s">
        <v>57</v>
      </c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123" t="s">
        <v>109</v>
      </c>
      <c r="G71" s="122">
        <v>9002</v>
      </c>
      <c r="H71" s="120" t="s">
        <v>107</v>
      </c>
      <c r="I71" s="108" t="s">
        <v>96</v>
      </c>
      <c r="J71" s="38">
        <v>5</v>
      </c>
      <c r="K71" s="121" t="s">
        <v>57</v>
      </c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109</v>
      </c>
      <c r="G75" s="47">
        <v>9002</v>
      </c>
      <c r="H75" s="48" t="s">
        <v>107</v>
      </c>
      <c r="I75" s="109" t="s">
        <v>96</v>
      </c>
      <c r="J75" s="49">
        <v>8</v>
      </c>
      <c r="K75" s="97" t="s">
        <v>57</v>
      </c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108</v>
      </c>
      <c r="G80" s="122">
        <v>9003</v>
      </c>
      <c r="H80" s="43" t="s">
        <v>104</v>
      </c>
      <c r="I80" s="108" t="s">
        <v>96</v>
      </c>
      <c r="J80" s="38">
        <v>4</v>
      </c>
      <c r="K80" s="121" t="s">
        <v>57</v>
      </c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123"/>
      <c r="G81" s="122">
        <v>9015</v>
      </c>
      <c r="H81" s="120" t="s">
        <v>138</v>
      </c>
      <c r="I81" s="108"/>
      <c r="J81" s="38"/>
      <c r="K81" s="121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109</v>
      </c>
      <c r="G85" s="47">
        <v>9002</v>
      </c>
      <c r="H85" s="48" t="s">
        <v>107</v>
      </c>
      <c r="I85" s="109" t="s">
        <v>96</v>
      </c>
      <c r="J85" s="49">
        <v>8</v>
      </c>
      <c r="K85" s="97" t="s">
        <v>57</v>
      </c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117" t="s">
        <v>89</v>
      </c>
      <c r="G92" s="47">
        <v>9003</v>
      </c>
      <c r="H92" s="48" t="s">
        <v>106</v>
      </c>
      <c r="I92" s="109" t="s">
        <v>96</v>
      </c>
      <c r="J92" s="49">
        <v>1</v>
      </c>
      <c r="K92" s="97" t="s">
        <v>57</v>
      </c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109</v>
      </c>
      <c r="G93" s="47">
        <v>9002</v>
      </c>
      <c r="H93" s="48" t="s">
        <v>107</v>
      </c>
      <c r="I93" s="109" t="s">
        <v>96</v>
      </c>
      <c r="J93" s="49">
        <v>7</v>
      </c>
      <c r="K93" s="97" t="s">
        <v>57</v>
      </c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124" t="s">
        <v>89</v>
      </c>
      <c r="G97" s="122">
        <v>9003</v>
      </c>
      <c r="H97" s="120" t="s">
        <v>102</v>
      </c>
      <c r="I97" s="108" t="s">
        <v>96</v>
      </c>
      <c r="J97" s="38">
        <v>2</v>
      </c>
      <c r="K97" s="121" t="s">
        <v>57</v>
      </c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123" t="s">
        <v>109</v>
      </c>
      <c r="G98" s="122">
        <v>9002</v>
      </c>
      <c r="H98" s="120" t="s">
        <v>107</v>
      </c>
      <c r="I98" s="108" t="s">
        <v>96</v>
      </c>
      <c r="J98" s="38">
        <v>6</v>
      </c>
      <c r="K98" s="121" t="s">
        <v>57</v>
      </c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 t="s">
        <v>109</v>
      </c>
      <c r="G102" s="47">
        <v>9002</v>
      </c>
      <c r="H102" s="48" t="s">
        <v>107</v>
      </c>
      <c r="I102" s="109" t="s">
        <v>96</v>
      </c>
      <c r="J102" s="49">
        <v>8</v>
      </c>
      <c r="K102" s="97" t="s">
        <v>57</v>
      </c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123" t="s">
        <v>109</v>
      </c>
      <c r="G107" s="122">
        <v>9002</v>
      </c>
      <c r="H107" s="43" t="s">
        <v>103</v>
      </c>
      <c r="I107" s="108" t="s">
        <v>96</v>
      </c>
      <c r="J107" s="38">
        <v>4</v>
      </c>
      <c r="K107" s="121" t="s">
        <v>57</v>
      </c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123" t="s">
        <v>109</v>
      </c>
      <c r="G108" s="122">
        <v>9002</v>
      </c>
      <c r="H108" s="120" t="s">
        <v>107</v>
      </c>
      <c r="I108" s="108" t="s">
        <v>96</v>
      </c>
      <c r="J108" s="38">
        <v>4</v>
      </c>
      <c r="K108" s="121" t="s">
        <v>57</v>
      </c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 t="s">
        <v>126</v>
      </c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phoneticPr fontId="10" type="noConversion"/>
  <conditionalFormatting sqref="C11:C15 C26:C118">
    <cfRule type="expression" dxfId="1382" priority="109" stopIfTrue="1">
      <formula>IF($A11=1,B11,)</formula>
    </cfRule>
    <cfRule type="expression" dxfId="1381" priority="110" stopIfTrue="1">
      <formula>IF($A11="",B11,)</formula>
    </cfRule>
  </conditionalFormatting>
  <conditionalFormatting sqref="E11:E15">
    <cfRule type="expression" dxfId="1380" priority="111" stopIfTrue="1">
      <formula>IF($A11="",B11,"")</formula>
    </cfRule>
  </conditionalFormatting>
  <conditionalFormatting sqref="E26:E43 E48 E53:E70 E75 E102 E107:E118 E80:E97">
    <cfRule type="expression" dxfId="1379" priority="112" stopIfTrue="1">
      <formula>IF($A26&lt;&gt;1,B26,"")</formula>
    </cfRule>
  </conditionalFormatting>
  <conditionalFormatting sqref="D11:D15 D26:D43 D48 D53:D70 D75 D102 D107:D118 D80:D97">
    <cfRule type="expression" dxfId="1378" priority="113" stopIfTrue="1">
      <formula>IF($A11="",B11,)</formula>
    </cfRule>
  </conditionalFormatting>
  <conditionalFormatting sqref="G12:G15 G27:G30 G90:G91 G18:G20 G32:G37 G39:G42 G44:G47 G49:G52 G55:G57 G60:G64 G67:G69 G72:G74 G76:G79 G82:G84 G94:G96 G99:G101 G103:G106 G109:G118">
    <cfRule type="expression" dxfId="1377" priority="114" stopIfTrue="1">
      <formula>#REF!="Freelancer"</formula>
    </cfRule>
    <cfRule type="expression" dxfId="1376" priority="115" stopIfTrue="1">
      <formula>#REF!="DTC Int. Staff"</formula>
    </cfRule>
  </conditionalFormatting>
  <conditionalFormatting sqref="G118 G27:G30 G37 G64 G91 G39:G42 G44:G47 G49:G52 G55:G57 G67:G69 G72:G74 G76:G79 G82:G84 G94:G96 G99:G101 G103:G106 G109:G111">
    <cfRule type="expression" dxfId="1375" priority="107" stopIfTrue="1">
      <formula>$F$5="Freelancer"</formula>
    </cfRule>
    <cfRule type="expression" dxfId="1374" priority="108" stopIfTrue="1">
      <formula>$F$5="DTC Int. Staff"</formula>
    </cfRule>
  </conditionalFormatting>
  <conditionalFormatting sqref="G18:G20">
    <cfRule type="expression" dxfId="1373" priority="105" stopIfTrue="1">
      <formula>#REF!="Freelancer"</formula>
    </cfRule>
    <cfRule type="expression" dxfId="1372" priority="106" stopIfTrue="1">
      <formula>#REF!="DTC Int. Staff"</formula>
    </cfRule>
  </conditionalFormatting>
  <conditionalFormatting sqref="G18:G20">
    <cfRule type="expression" dxfId="1371" priority="103" stopIfTrue="1">
      <formula>$F$5="Freelancer"</formula>
    </cfRule>
    <cfRule type="expression" dxfId="1370" priority="104" stopIfTrue="1">
      <formula>$F$5="DTC Int. Staff"</formula>
    </cfRule>
  </conditionalFormatting>
  <conditionalFormatting sqref="G23:G25">
    <cfRule type="expression" dxfId="1369" priority="101" stopIfTrue="1">
      <formula>#REF!="Freelancer"</formula>
    </cfRule>
    <cfRule type="expression" dxfId="1368" priority="102" stopIfTrue="1">
      <formula>#REF!="DTC Int. Staff"</formula>
    </cfRule>
  </conditionalFormatting>
  <conditionalFormatting sqref="G23:G25">
    <cfRule type="expression" dxfId="1367" priority="99" stopIfTrue="1">
      <formula>$F$5="Freelancer"</formula>
    </cfRule>
    <cfRule type="expression" dxfId="1366" priority="100" stopIfTrue="1">
      <formula>$F$5="DTC Int. Staff"</formula>
    </cfRule>
  </conditionalFormatting>
  <conditionalFormatting sqref="G63">
    <cfRule type="expression" dxfId="1365" priority="89" stopIfTrue="1">
      <formula>$F$5="Freelancer"</formula>
    </cfRule>
    <cfRule type="expression" dxfId="1364" priority="90" stopIfTrue="1">
      <formula>$F$5="DTC Int. Staff"</formula>
    </cfRule>
  </conditionalFormatting>
  <conditionalFormatting sqref="G86:G89">
    <cfRule type="expression" dxfId="1363" priority="87" stopIfTrue="1">
      <formula>#REF!="Freelancer"</formula>
    </cfRule>
    <cfRule type="expression" dxfId="1362" priority="88" stopIfTrue="1">
      <formula>#REF!="DTC Int. Staff"</formula>
    </cfRule>
  </conditionalFormatting>
  <conditionalFormatting sqref="G86:G89">
    <cfRule type="expression" dxfId="1361" priority="85" stopIfTrue="1">
      <formula>$F$5="Freelancer"</formula>
    </cfRule>
    <cfRule type="expression" dxfId="1360" priority="86" stopIfTrue="1">
      <formula>$F$5="DTC Int. Staff"</formula>
    </cfRule>
  </conditionalFormatting>
  <conditionalFormatting sqref="E17:E20">
    <cfRule type="expression" dxfId="1359" priority="83" stopIfTrue="1">
      <formula>IF($A17="",B17,"")</formula>
    </cfRule>
  </conditionalFormatting>
  <conditionalFormatting sqref="D17:D20">
    <cfRule type="expression" dxfId="1358" priority="84" stopIfTrue="1">
      <formula>IF($A17="",B17,)</formula>
    </cfRule>
  </conditionalFormatting>
  <conditionalFormatting sqref="E22:E25">
    <cfRule type="expression" dxfId="1357" priority="81" stopIfTrue="1">
      <formula>IF($A22="",B22,"")</formula>
    </cfRule>
  </conditionalFormatting>
  <conditionalFormatting sqref="D22:D25">
    <cfRule type="expression" dxfId="1356" priority="82" stopIfTrue="1">
      <formula>IF($A22="",B22,)</formula>
    </cfRule>
  </conditionalFormatting>
  <conditionalFormatting sqref="E44:E47">
    <cfRule type="expression" dxfId="1355" priority="79" stopIfTrue="1">
      <formula>IF($A44="",B44,"")</formula>
    </cfRule>
  </conditionalFormatting>
  <conditionalFormatting sqref="D44:D47">
    <cfRule type="expression" dxfId="1354" priority="80" stopIfTrue="1">
      <formula>IF($A44="",B44,)</formula>
    </cfRule>
  </conditionalFormatting>
  <conditionalFormatting sqref="E49:E52">
    <cfRule type="expression" dxfId="1353" priority="77" stopIfTrue="1">
      <formula>IF($A49="",B49,"")</formula>
    </cfRule>
  </conditionalFormatting>
  <conditionalFormatting sqref="D49:D52">
    <cfRule type="expression" dxfId="1352" priority="78" stopIfTrue="1">
      <formula>IF($A49="",B49,)</formula>
    </cfRule>
  </conditionalFormatting>
  <conditionalFormatting sqref="E71:E74">
    <cfRule type="expression" dxfId="1351" priority="75" stopIfTrue="1">
      <formula>IF($A71="",B71,"")</formula>
    </cfRule>
  </conditionalFormatting>
  <conditionalFormatting sqref="D71:D74">
    <cfRule type="expression" dxfId="1350" priority="76" stopIfTrue="1">
      <formula>IF($A71="",B71,)</formula>
    </cfRule>
  </conditionalFormatting>
  <conditionalFormatting sqref="E76:E79">
    <cfRule type="expression" dxfId="1349" priority="73" stopIfTrue="1">
      <formula>IF($A76="",B76,"")</formula>
    </cfRule>
  </conditionalFormatting>
  <conditionalFormatting sqref="D76:D79">
    <cfRule type="expression" dxfId="1348" priority="74" stopIfTrue="1">
      <formula>IF($A76="",B76,)</formula>
    </cfRule>
  </conditionalFormatting>
  <conditionalFormatting sqref="E98:E101">
    <cfRule type="expression" dxfId="1347" priority="71" stopIfTrue="1">
      <formula>IF($A98="",B98,"")</formula>
    </cfRule>
  </conditionalFormatting>
  <conditionalFormatting sqref="D98:D101">
    <cfRule type="expression" dxfId="1346" priority="72" stopIfTrue="1">
      <formula>IF($A98="",B98,)</formula>
    </cfRule>
  </conditionalFormatting>
  <conditionalFormatting sqref="E98">
    <cfRule type="timePeriod" dxfId="1345" priority="70" timePeriod="lastWeek">
      <formula>AND(TODAY()-ROUNDDOWN(E98,0)&gt;=(WEEKDAY(TODAY())),TODAY()-ROUNDDOWN(E98,0)&lt;(WEEKDAY(TODAY())+7))</formula>
    </cfRule>
  </conditionalFormatting>
  <conditionalFormatting sqref="E103:E106">
    <cfRule type="expression" dxfId="1344" priority="68" stopIfTrue="1">
      <formula>IF($A103="",B103,"")</formula>
    </cfRule>
  </conditionalFormatting>
  <conditionalFormatting sqref="D103:D106">
    <cfRule type="expression" dxfId="1343" priority="69" stopIfTrue="1">
      <formula>IF($A103="",B103,)</formula>
    </cfRule>
  </conditionalFormatting>
  <conditionalFormatting sqref="E103:E106">
    <cfRule type="timePeriod" dxfId="1342" priority="67" timePeriod="lastWeek">
      <formula>AND(TODAY()-ROUNDDOWN(E103,0)&gt;=(WEEKDAY(TODAY())),TODAY()-ROUNDDOWN(E103,0)&lt;(WEEKDAY(TODAY())+7))</formula>
    </cfRule>
  </conditionalFormatting>
  <conditionalFormatting sqref="G22">
    <cfRule type="expression" dxfId="1341" priority="57" stopIfTrue="1">
      <formula>#REF!="Freelancer"</formula>
    </cfRule>
    <cfRule type="expression" dxfId="1340" priority="58" stopIfTrue="1">
      <formula>#REF!="DTC Int. Staff"</formula>
    </cfRule>
  </conditionalFormatting>
  <conditionalFormatting sqref="G26">
    <cfRule type="expression" dxfId="1339" priority="55" stopIfTrue="1">
      <formula>#REF!="Freelancer"</formula>
    </cfRule>
    <cfRule type="expression" dxfId="1338" priority="56" stopIfTrue="1">
      <formula>#REF!="DTC Int. Staff"</formula>
    </cfRule>
  </conditionalFormatting>
  <conditionalFormatting sqref="G31">
    <cfRule type="expression" dxfId="1337" priority="53" stopIfTrue="1">
      <formula>#REF!="Freelancer"</formula>
    </cfRule>
    <cfRule type="expression" dxfId="1336" priority="54" stopIfTrue="1">
      <formula>#REF!="DTC Int. Staff"</formula>
    </cfRule>
  </conditionalFormatting>
  <conditionalFormatting sqref="G38">
    <cfRule type="expression" dxfId="1335" priority="51" stopIfTrue="1">
      <formula>#REF!="Freelancer"</formula>
    </cfRule>
    <cfRule type="expression" dxfId="1334" priority="52" stopIfTrue="1">
      <formula>#REF!="DTC Int. Staff"</formula>
    </cfRule>
  </conditionalFormatting>
  <conditionalFormatting sqref="G43">
    <cfRule type="expression" dxfId="1333" priority="49" stopIfTrue="1">
      <formula>#REF!="Freelancer"</formula>
    </cfRule>
    <cfRule type="expression" dxfId="1332" priority="50" stopIfTrue="1">
      <formula>#REF!="DTC Int. Staff"</formula>
    </cfRule>
  </conditionalFormatting>
  <conditionalFormatting sqref="G48">
    <cfRule type="expression" dxfId="1331" priority="47" stopIfTrue="1">
      <formula>#REF!="Freelancer"</formula>
    </cfRule>
    <cfRule type="expression" dxfId="1330" priority="48" stopIfTrue="1">
      <formula>#REF!="DTC Int. Staff"</formula>
    </cfRule>
  </conditionalFormatting>
  <conditionalFormatting sqref="G53">
    <cfRule type="expression" dxfId="1329" priority="45" stopIfTrue="1">
      <formula>#REF!="Freelancer"</formula>
    </cfRule>
    <cfRule type="expression" dxfId="1328" priority="46" stopIfTrue="1">
      <formula>#REF!="DTC Int. Staff"</formula>
    </cfRule>
  </conditionalFormatting>
  <conditionalFormatting sqref="G54">
    <cfRule type="expression" dxfId="1327" priority="43" stopIfTrue="1">
      <formula>#REF!="Freelancer"</formula>
    </cfRule>
    <cfRule type="expression" dxfId="1326" priority="44" stopIfTrue="1">
      <formula>#REF!="DTC Int. Staff"</formula>
    </cfRule>
  </conditionalFormatting>
  <conditionalFormatting sqref="G58">
    <cfRule type="expression" dxfId="1325" priority="41" stopIfTrue="1">
      <formula>#REF!="Freelancer"</formula>
    </cfRule>
    <cfRule type="expression" dxfId="1324" priority="42" stopIfTrue="1">
      <formula>#REF!="DTC Int. Staff"</formula>
    </cfRule>
  </conditionalFormatting>
  <conditionalFormatting sqref="G59">
    <cfRule type="expression" dxfId="1323" priority="39" stopIfTrue="1">
      <formula>#REF!="Freelancer"</formula>
    </cfRule>
    <cfRule type="expression" dxfId="1322" priority="40" stopIfTrue="1">
      <formula>#REF!="DTC Int. Staff"</formula>
    </cfRule>
  </conditionalFormatting>
  <conditionalFormatting sqref="G65">
    <cfRule type="expression" dxfId="1321" priority="37" stopIfTrue="1">
      <formula>#REF!="Freelancer"</formula>
    </cfRule>
    <cfRule type="expression" dxfId="1320" priority="38" stopIfTrue="1">
      <formula>#REF!="DTC Int. Staff"</formula>
    </cfRule>
  </conditionalFormatting>
  <conditionalFormatting sqref="G66">
    <cfRule type="expression" dxfId="1319" priority="35" stopIfTrue="1">
      <formula>#REF!="Freelancer"</formula>
    </cfRule>
    <cfRule type="expression" dxfId="1318" priority="36" stopIfTrue="1">
      <formula>#REF!="DTC Int. Staff"</formula>
    </cfRule>
  </conditionalFormatting>
  <conditionalFormatting sqref="G70">
    <cfRule type="expression" dxfId="1317" priority="33" stopIfTrue="1">
      <formula>#REF!="Freelancer"</formula>
    </cfRule>
    <cfRule type="expression" dxfId="1316" priority="34" stopIfTrue="1">
      <formula>#REF!="DTC Int. Staff"</formula>
    </cfRule>
  </conditionalFormatting>
  <conditionalFormatting sqref="G71">
    <cfRule type="expression" dxfId="1315" priority="31" stopIfTrue="1">
      <formula>#REF!="Freelancer"</formula>
    </cfRule>
    <cfRule type="expression" dxfId="1314" priority="32" stopIfTrue="1">
      <formula>#REF!="DTC Int. Staff"</formula>
    </cfRule>
  </conditionalFormatting>
  <conditionalFormatting sqref="G75">
    <cfRule type="expression" dxfId="1313" priority="29" stopIfTrue="1">
      <formula>#REF!="Freelancer"</formula>
    </cfRule>
    <cfRule type="expression" dxfId="1312" priority="30" stopIfTrue="1">
      <formula>#REF!="DTC Int. Staff"</formula>
    </cfRule>
  </conditionalFormatting>
  <conditionalFormatting sqref="G80">
    <cfRule type="expression" dxfId="1311" priority="27" stopIfTrue="1">
      <formula>#REF!="Freelancer"</formula>
    </cfRule>
    <cfRule type="expression" dxfId="1310" priority="28" stopIfTrue="1">
      <formula>#REF!="DTC Int. Staff"</formula>
    </cfRule>
  </conditionalFormatting>
  <conditionalFormatting sqref="G81">
    <cfRule type="expression" dxfId="1309" priority="25" stopIfTrue="1">
      <formula>#REF!="Freelancer"</formula>
    </cfRule>
    <cfRule type="expression" dxfId="1308" priority="26" stopIfTrue="1">
      <formula>#REF!="DTC Int. Staff"</formula>
    </cfRule>
  </conditionalFormatting>
  <conditionalFormatting sqref="G85">
    <cfRule type="expression" dxfId="1307" priority="23" stopIfTrue="1">
      <formula>#REF!="Freelancer"</formula>
    </cfRule>
    <cfRule type="expression" dxfId="1306" priority="24" stopIfTrue="1">
      <formula>#REF!="DTC Int. Staff"</formula>
    </cfRule>
  </conditionalFormatting>
  <conditionalFormatting sqref="G92">
    <cfRule type="expression" dxfId="1305" priority="21" stopIfTrue="1">
      <formula>#REF!="Freelancer"</formula>
    </cfRule>
    <cfRule type="expression" dxfId="1304" priority="22" stopIfTrue="1">
      <formula>#REF!="DTC Int. Staff"</formula>
    </cfRule>
  </conditionalFormatting>
  <conditionalFormatting sqref="G93">
    <cfRule type="expression" dxfId="1303" priority="19" stopIfTrue="1">
      <formula>#REF!="Freelancer"</formula>
    </cfRule>
    <cfRule type="expression" dxfId="1302" priority="20" stopIfTrue="1">
      <formula>#REF!="DTC Int. Staff"</formula>
    </cfRule>
  </conditionalFormatting>
  <conditionalFormatting sqref="G97">
    <cfRule type="expression" dxfId="1301" priority="17" stopIfTrue="1">
      <formula>#REF!="Freelancer"</formula>
    </cfRule>
    <cfRule type="expression" dxfId="1300" priority="18" stopIfTrue="1">
      <formula>#REF!="DTC Int. Staff"</formula>
    </cfRule>
  </conditionalFormatting>
  <conditionalFormatting sqref="G98">
    <cfRule type="expression" dxfId="1299" priority="15" stopIfTrue="1">
      <formula>#REF!="Freelancer"</formula>
    </cfRule>
    <cfRule type="expression" dxfId="1298" priority="16" stopIfTrue="1">
      <formula>#REF!="DTC Int. Staff"</formula>
    </cfRule>
  </conditionalFormatting>
  <conditionalFormatting sqref="G102">
    <cfRule type="expression" dxfId="1297" priority="13" stopIfTrue="1">
      <formula>#REF!="Freelancer"</formula>
    </cfRule>
    <cfRule type="expression" dxfId="1296" priority="14" stopIfTrue="1">
      <formula>#REF!="DTC Int. Staff"</formula>
    </cfRule>
  </conditionalFormatting>
  <conditionalFormatting sqref="G107">
    <cfRule type="expression" dxfId="1295" priority="11" stopIfTrue="1">
      <formula>#REF!="Freelancer"</formula>
    </cfRule>
    <cfRule type="expression" dxfId="1294" priority="12" stopIfTrue="1">
      <formula>#REF!="DTC Int. Staff"</formula>
    </cfRule>
  </conditionalFormatting>
  <conditionalFormatting sqref="G108">
    <cfRule type="expression" dxfId="1293" priority="9" stopIfTrue="1">
      <formula>#REF!="Freelancer"</formula>
    </cfRule>
    <cfRule type="expression" dxfId="1292" priority="10" stopIfTrue="1">
      <formula>#REF!="DTC Int. Staff"</formula>
    </cfRule>
  </conditionalFormatting>
  <conditionalFormatting sqref="G11">
    <cfRule type="expression" dxfId="1291" priority="7" stopIfTrue="1">
      <formula>#REF!="Freelancer"</formula>
    </cfRule>
    <cfRule type="expression" dxfId="1290" priority="8" stopIfTrue="1">
      <formula>#REF!="DTC Int. Staff"</formula>
    </cfRule>
  </conditionalFormatting>
  <conditionalFormatting sqref="G16">
    <cfRule type="expression" dxfId="1289" priority="5" stopIfTrue="1">
      <formula>#REF!="Freelancer"</formula>
    </cfRule>
    <cfRule type="expression" dxfId="1288" priority="6" stopIfTrue="1">
      <formula>#REF!="DTC Int. Staff"</formula>
    </cfRule>
  </conditionalFormatting>
  <conditionalFormatting sqref="G17">
    <cfRule type="expression" dxfId="1287" priority="3" stopIfTrue="1">
      <formula>#REF!="Freelancer"</formula>
    </cfRule>
    <cfRule type="expression" dxfId="1286" priority="4" stopIfTrue="1">
      <formula>#REF!="DTC Int. Staff"</formula>
    </cfRule>
  </conditionalFormatting>
  <conditionalFormatting sqref="G21">
    <cfRule type="expression" dxfId="1285" priority="1" stopIfTrue="1">
      <formula>#REF!="Freelancer"</formula>
    </cfRule>
    <cfRule type="expression" dxfId="128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3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76" zoomScale="90" zoomScaleNormal="90" workbookViewId="0">
      <selection activeCell="H106" sqref="H10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12" t="s">
        <v>5</v>
      </c>
      <c r="E1" s="313"/>
      <c r="F1" s="313"/>
      <c r="G1" s="313"/>
      <c r="H1" s="313"/>
      <c r="I1" s="313"/>
      <c r="J1" s="313"/>
      <c r="K1" s="31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10" t="s">
        <v>8</v>
      </c>
      <c r="E4" s="311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176</v>
      </c>
      <c r="J8" s="25">
        <f>I8/8</f>
        <v>22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117" t="s">
        <v>89</v>
      </c>
      <c r="G11" s="47">
        <v>9003</v>
      </c>
      <c r="H11" s="48" t="s">
        <v>113</v>
      </c>
      <c r="I11" s="109" t="s">
        <v>96</v>
      </c>
      <c r="J11" s="49">
        <v>3</v>
      </c>
      <c r="K11" s="97" t="s">
        <v>57</v>
      </c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 t="s">
        <v>109</v>
      </c>
      <c r="G12" s="47">
        <v>9002</v>
      </c>
      <c r="H12" s="48" t="s">
        <v>114</v>
      </c>
      <c r="I12" s="109" t="s">
        <v>96</v>
      </c>
      <c r="J12" s="49">
        <v>5</v>
      </c>
      <c r="K12" s="97" t="s">
        <v>57</v>
      </c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118" t="s">
        <v>89</v>
      </c>
      <c r="G16" s="66">
        <v>9003</v>
      </c>
      <c r="H16" s="43" t="s">
        <v>113</v>
      </c>
      <c r="I16" s="119" t="s">
        <v>96</v>
      </c>
      <c r="J16" s="38">
        <v>3</v>
      </c>
      <c r="K16" s="100" t="s">
        <v>57</v>
      </c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123" t="s">
        <v>109</v>
      </c>
      <c r="G17" s="122">
        <v>9002</v>
      </c>
      <c r="H17" s="67" t="s">
        <v>114</v>
      </c>
      <c r="I17" s="119" t="s">
        <v>96</v>
      </c>
      <c r="J17" s="38">
        <v>5</v>
      </c>
      <c r="K17" s="100" t="s">
        <v>57</v>
      </c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93</v>
      </c>
      <c r="G21" s="47">
        <v>9002</v>
      </c>
      <c r="H21" s="71" t="s">
        <v>112</v>
      </c>
      <c r="I21" s="109" t="s">
        <v>96</v>
      </c>
      <c r="J21" s="49">
        <v>6</v>
      </c>
      <c r="K21" s="97" t="s">
        <v>57</v>
      </c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117" t="s">
        <v>89</v>
      </c>
      <c r="G22" s="47">
        <v>9003</v>
      </c>
      <c r="H22" s="48" t="s">
        <v>113</v>
      </c>
      <c r="I22" s="109" t="s">
        <v>96</v>
      </c>
      <c r="J22" s="49">
        <v>2</v>
      </c>
      <c r="K22" s="97" t="s">
        <v>57</v>
      </c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65" t="s">
        <v>93</v>
      </c>
      <c r="G26" s="122">
        <v>9002</v>
      </c>
      <c r="H26" s="125" t="s">
        <v>112</v>
      </c>
      <c r="I26" s="119" t="s">
        <v>96</v>
      </c>
      <c r="J26" s="38">
        <v>7</v>
      </c>
      <c r="K26" s="100" t="s">
        <v>57</v>
      </c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124" t="s">
        <v>89</v>
      </c>
      <c r="G27" s="122">
        <v>9003</v>
      </c>
      <c r="H27" s="43" t="s">
        <v>113</v>
      </c>
      <c r="I27" s="119" t="s">
        <v>96</v>
      </c>
      <c r="J27" s="38">
        <v>1</v>
      </c>
      <c r="K27" s="100" t="s">
        <v>57</v>
      </c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 t="s">
        <v>93</v>
      </c>
      <c r="G31" s="47">
        <v>9002</v>
      </c>
      <c r="H31" s="71" t="s">
        <v>112</v>
      </c>
      <c r="I31" s="109" t="s">
        <v>96</v>
      </c>
      <c r="J31" s="49">
        <v>7</v>
      </c>
      <c r="K31" s="97" t="s">
        <v>57</v>
      </c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117" t="s">
        <v>89</v>
      </c>
      <c r="G32" s="47">
        <v>9003</v>
      </c>
      <c r="H32" s="48" t="s">
        <v>113</v>
      </c>
      <c r="I32" s="109" t="s">
        <v>96</v>
      </c>
      <c r="J32" s="49">
        <v>1</v>
      </c>
      <c r="K32" s="97" t="s">
        <v>57</v>
      </c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65" t="s">
        <v>93</v>
      </c>
      <c r="G38" s="122">
        <v>9002</v>
      </c>
      <c r="H38" s="125" t="s">
        <v>112</v>
      </c>
      <c r="I38" s="119" t="s">
        <v>96</v>
      </c>
      <c r="J38" s="38">
        <v>3</v>
      </c>
      <c r="K38" s="100" t="s">
        <v>57</v>
      </c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118" t="s">
        <v>89</v>
      </c>
      <c r="G39" s="66">
        <v>9003</v>
      </c>
      <c r="H39" s="43" t="s">
        <v>113</v>
      </c>
      <c r="I39" s="119" t="s">
        <v>96</v>
      </c>
      <c r="J39" s="38">
        <v>1</v>
      </c>
      <c r="K39" s="100" t="s">
        <v>57</v>
      </c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123" t="s">
        <v>109</v>
      </c>
      <c r="G40" s="122">
        <v>9002</v>
      </c>
      <c r="H40" s="43" t="s">
        <v>114</v>
      </c>
      <c r="I40" s="119" t="s">
        <v>96</v>
      </c>
      <c r="J40" s="38">
        <v>4</v>
      </c>
      <c r="K40" s="100" t="s">
        <v>57</v>
      </c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93</v>
      </c>
      <c r="G43" s="47">
        <v>9002</v>
      </c>
      <c r="H43" s="71" t="s">
        <v>112</v>
      </c>
      <c r="I43" s="109" t="s">
        <v>96</v>
      </c>
      <c r="J43" s="49">
        <v>8</v>
      </c>
      <c r="K43" s="97" t="s">
        <v>57</v>
      </c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65" t="s">
        <v>93</v>
      </c>
      <c r="G48" s="122">
        <v>9002</v>
      </c>
      <c r="H48" s="125" t="s">
        <v>112</v>
      </c>
      <c r="I48" s="119" t="s">
        <v>96</v>
      </c>
      <c r="J48" s="38">
        <v>8</v>
      </c>
      <c r="K48" s="100" t="s">
        <v>57</v>
      </c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 t="s">
        <v>109</v>
      </c>
      <c r="G53" s="47">
        <v>9002</v>
      </c>
      <c r="H53" s="48" t="s">
        <v>114</v>
      </c>
      <c r="I53" s="109" t="s">
        <v>96</v>
      </c>
      <c r="J53" s="49">
        <v>8</v>
      </c>
      <c r="K53" s="97" t="s">
        <v>57</v>
      </c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118" t="s">
        <v>89</v>
      </c>
      <c r="G58" s="66">
        <v>9003</v>
      </c>
      <c r="H58" s="43" t="s">
        <v>115</v>
      </c>
      <c r="I58" s="119" t="s">
        <v>96</v>
      </c>
      <c r="J58" s="93">
        <v>3</v>
      </c>
      <c r="K58" s="100" t="s">
        <v>57</v>
      </c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123" t="s">
        <v>109</v>
      </c>
      <c r="G59" s="122">
        <v>9002</v>
      </c>
      <c r="H59" s="43" t="s">
        <v>114</v>
      </c>
      <c r="I59" s="119" t="s">
        <v>96</v>
      </c>
      <c r="J59" s="93">
        <v>5</v>
      </c>
      <c r="K59" s="100" t="s">
        <v>57</v>
      </c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123" t="s">
        <v>109</v>
      </c>
      <c r="G65" s="122">
        <v>9002</v>
      </c>
      <c r="H65" s="43" t="s">
        <v>114</v>
      </c>
      <c r="I65" s="119" t="s">
        <v>96</v>
      </c>
      <c r="J65" s="38">
        <v>7</v>
      </c>
      <c r="K65" s="100" t="s">
        <v>57</v>
      </c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123" t="s">
        <v>109</v>
      </c>
      <c r="G66" s="122">
        <v>9002</v>
      </c>
      <c r="H66" s="43" t="s">
        <v>117</v>
      </c>
      <c r="I66" s="119" t="s">
        <v>96</v>
      </c>
      <c r="J66" s="38">
        <v>1</v>
      </c>
      <c r="K66" s="100" t="s">
        <v>57</v>
      </c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109</v>
      </c>
      <c r="G70" s="47">
        <v>9002</v>
      </c>
      <c r="H70" s="48" t="s">
        <v>114</v>
      </c>
      <c r="I70" s="109" t="s">
        <v>96</v>
      </c>
      <c r="J70" s="49">
        <v>7</v>
      </c>
      <c r="K70" s="97" t="s">
        <v>57</v>
      </c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 t="s">
        <v>109</v>
      </c>
      <c r="G71" s="47">
        <v>9002</v>
      </c>
      <c r="H71" s="48" t="s">
        <v>117</v>
      </c>
      <c r="I71" s="109" t="s">
        <v>96</v>
      </c>
      <c r="J71" s="49">
        <v>1</v>
      </c>
      <c r="K71" s="97" t="s">
        <v>57</v>
      </c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123" t="s">
        <v>109</v>
      </c>
      <c r="G75" s="122">
        <v>9002</v>
      </c>
      <c r="H75" s="43" t="s">
        <v>114</v>
      </c>
      <c r="I75" s="119" t="s">
        <v>96</v>
      </c>
      <c r="J75" s="38">
        <v>8</v>
      </c>
      <c r="K75" s="100" t="s">
        <v>57</v>
      </c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109</v>
      </c>
      <c r="G80" s="47">
        <v>9002</v>
      </c>
      <c r="H80" s="48" t="s">
        <v>114</v>
      </c>
      <c r="I80" s="109" t="s">
        <v>96</v>
      </c>
      <c r="J80" s="49">
        <v>7</v>
      </c>
      <c r="K80" s="97" t="s">
        <v>57</v>
      </c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109</v>
      </c>
      <c r="G81" s="47">
        <v>9002</v>
      </c>
      <c r="H81" s="48" t="s">
        <v>117</v>
      </c>
      <c r="I81" s="109" t="s">
        <v>96</v>
      </c>
      <c r="J81" s="49">
        <v>1</v>
      </c>
      <c r="K81" s="97" t="s">
        <v>57</v>
      </c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123" t="s">
        <v>109</v>
      </c>
      <c r="G85" s="122">
        <v>9002</v>
      </c>
      <c r="H85" s="43" t="s">
        <v>114</v>
      </c>
      <c r="I85" s="119" t="s">
        <v>96</v>
      </c>
      <c r="J85" s="93">
        <v>5</v>
      </c>
      <c r="K85" s="100" t="s">
        <v>57</v>
      </c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123" t="s">
        <v>109</v>
      </c>
      <c r="G86" s="122">
        <v>9002</v>
      </c>
      <c r="H86" s="43" t="s">
        <v>117</v>
      </c>
      <c r="I86" s="119" t="s">
        <v>96</v>
      </c>
      <c r="J86" s="93">
        <v>3</v>
      </c>
      <c r="K86" s="100" t="s">
        <v>57</v>
      </c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123" t="s">
        <v>109</v>
      </c>
      <c r="G92" s="122">
        <v>9002</v>
      </c>
      <c r="H92" s="43" t="s">
        <v>114</v>
      </c>
      <c r="I92" s="119" t="s">
        <v>96</v>
      </c>
      <c r="J92" s="38">
        <v>6</v>
      </c>
      <c r="K92" s="100" t="s">
        <v>57</v>
      </c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123" t="s">
        <v>109</v>
      </c>
      <c r="G93" s="122">
        <v>9002</v>
      </c>
      <c r="H93" s="43" t="s">
        <v>117</v>
      </c>
      <c r="I93" s="119" t="s">
        <v>96</v>
      </c>
      <c r="J93" s="38">
        <v>2</v>
      </c>
      <c r="K93" s="100" t="s">
        <v>57</v>
      </c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109</v>
      </c>
      <c r="G98" s="47">
        <v>9002</v>
      </c>
      <c r="H98" s="48" t="s">
        <v>114</v>
      </c>
      <c r="I98" s="109" t="s">
        <v>96</v>
      </c>
      <c r="J98" s="49">
        <v>8</v>
      </c>
      <c r="K98" s="97" t="s">
        <v>57</v>
      </c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>
        <v>9013</v>
      </c>
      <c r="H103" s="43" t="s">
        <v>12</v>
      </c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 t="s">
        <v>109</v>
      </c>
      <c r="G108" s="47">
        <v>9002</v>
      </c>
      <c r="H108" s="48" t="s">
        <v>114</v>
      </c>
      <c r="I108" s="109" t="s">
        <v>96</v>
      </c>
      <c r="J108" s="49">
        <v>6</v>
      </c>
      <c r="K108" s="97" t="s">
        <v>57</v>
      </c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 t="s">
        <v>109</v>
      </c>
      <c r="G109" s="47">
        <v>9002</v>
      </c>
      <c r="H109" s="48" t="s">
        <v>117</v>
      </c>
      <c r="I109" s="109" t="s">
        <v>96</v>
      </c>
      <c r="J109" s="49">
        <v>2</v>
      </c>
      <c r="K109" s="97" t="s">
        <v>57</v>
      </c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123" t="s">
        <v>109</v>
      </c>
      <c r="G113" s="122">
        <v>9002</v>
      </c>
      <c r="H113" s="43" t="s">
        <v>114</v>
      </c>
      <c r="I113" s="119" t="s">
        <v>96</v>
      </c>
      <c r="J113" s="93">
        <v>6</v>
      </c>
      <c r="K113" s="100" t="s">
        <v>57</v>
      </c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 t="s">
        <v>119</v>
      </c>
      <c r="G114" s="122">
        <v>9003</v>
      </c>
      <c r="H114" s="43" t="s">
        <v>118</v>
      </c>
      <c r="I114" s="119" t="s">
        <v>96</v>
      </c>
      <c r="J114" s="93">
        <v>2</v>
      </c>
      <c r="K114" s="100" t="s">
        <v>57</v>
      </c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23" t="s">
        <v>109</v>
      </c>
      <c r="G120" s="122">
        <v>9002</v>
      </c>
      <c r="H120" s="43" t="s">
        <v>114</v>
      </c>
      <c r="I120" s="119" t="s">
        <v>96</v>
      </c>
      <c r="J120" s="38">
        <v>2</v>
      </c>
      <c r="K120" s="100" t="s">
        <v>57</v>
      </c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 t="s">
        <v>119</v>
      </c>
      <c r="G121" s="122">
        <v>9003</v>
      </c>
      <c r="H121" s="43" t="s">
        <v>116</v>
      </c>
      <c r="I121" s="119" t="s">
        <v>96</v>
      </c>
      <c r="J121" s="38">
        <v>4</v>
      </c>
      <c r="K121" s="100" t="s">
        <v>57</v>
      </c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123" t="s">
        <v>109</v>
      </c>
      <c r="G122" s="122">
        <v>9002</v>
      </c>
      <c r="H122" s="67" t="s">
        <v>117</v>
      </c>
      <c r="I122" s="119" t="s">
        <v>96</v>
      </c>
      <c r="J122" s="38">
        <v>2</v>
      </c>
      <c r="K122" s="100" t="s">
        <v>57</v>
      </c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109</v>
      </c>
      <c r="G125" s="47">
        <v>9002</v>
      </c>
      <c r="H125" s="48" t="s">
        <v>114</v>
      </c>
      <c r="I125" s="109" t="s">
        <v>96</v>
      </c>
      <c r="J125" s="49">
        <v>6</v>
      </c>
      <c r="K125" s="97" t="s">
        <v>57</v>
      </c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46" t="s">
        <v>109</v>
      </c>
      <c r="G126" s="47">
        <v>9002</v>
      </c>
      <c r="H126" s="48" t="s">
        <v>117</v>
      </c>
      <c r="I126" s="109" t="s">
        <v>96</v>
      </c>
      <c r="J126" s="49">
        <v>2</v>
      </c>
      <c r="K126" s="97" t="s">
        <v>57</v>
      </c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123" t="s">
        <v>109</v>
      </c>
      <c r="G130" s="122">
        <v>9002</v>
      </c>
      <c r="H130" s="43" t="s">
        <v>114</v>
      </c>
      <c r="I130" s="119" t="s">
        <v>96</v>
      </c>
      <c r="J130" s="38">
        <v>8</v>
      </c>
      <c r="K130" s="100" t="s">
        <v>57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phoneticPr fontId="10" type="noConversion"/>
  <conditionalFormatting sqref="C11:C15 C130:C134 C26:C124">
    <cfRule type="expression" dxfId="1283" priority="165" stopIfTrue="1">
      <formula>IF($A11=1,B11,)</formula>
    </cfRule>
    <cfRule type="expression" dxfId="1282" priority="166" stopIfTrue="1">
      <formula>IF($A11="",B11,)</formula>
    </cfRule>
  </conditionalFormatting>
  <conditionalFormatting sqref="E11:E15">
    <cfRule type="expression" dxfId="1281" priority="167" stopIfTrue="1">
      <formula>IF($A11="",B11,"")</formula>
    </cfRule>
  </conditionalFormatting>
  <conditionalFormatting sqref="E130:E134 E26:E124">
    <cfRule type="expression" dxfId="1280" priority="168" stopIfTrue="1">
      <formula>IF($A26&lt;&gt;1,B26,"")</formula>
    </cfRule>
  </conditionalFormatting>
  <conditionalFormatting sqref="D130:D134 D11:D15 D26:D124">
    <cfRule type="expression" dxfId="1279" priority="169" stopIfTrue="1">
      <formula>IF($A11="",B11,)</formula>
    </cfRule>
  </conditionalFormatting>
  <conditionalFormatting sqref="G28:G30 G90:G91 G13:G15 G18:G20 G41:G42 G54:G57 G60:G64 G67:G69 G72:G74 G76:G79 G82:G84 G94:G97 G99:G107 G110:G112 G115:G119 G33:G37 G44:G47 G49:G52">
    <cfRule type="expression" dxfId="1278" priority="170" stopIfTrue="1">
      <formula>#REF!="Freelancer"</formula>
    </cfRule>
    <cfRule type="expression" dxfId="1277" priority="171" stopIfTrue="1">
      <formula>#REF!="DTC Int. Staff"</formula>
    </cfRule>
  </conditionalFormatting>
  <conditionalFormatting sqref="G119 G28:G30 G37 G64 G91 G41:G42 G54:G57 G67:G69 G72:G74 G76:G79 G82:G84 G94:G97 G99:G107 G110:G112 G44:G47 G49:G52">
    <cfRule type="expression" dxfId="1276" priority="163" stopIfTrue="1">
      <formula>$F$5="Freelancer"</formula>
    </cfRule>
    <cfRule type="expression" dxfId="1275" priority="164" stopIfTrue="1">
      <formula>$F$5="DTC Int. Staff"</formula>
    </cfRule>
  </conditionalFormatting>
  <conditionalFormatting sqref="G18:G20">
    <cfRule type="expression" dxfId="1274" priority="161" stopIfTrue="1">
      <formula>#REF!="Freelancer"</formula>
    </cfRule>
    <cfRule type="expression" dxfId="1273" priority="162" stopIfTrue="1">
      <formula>#REF!="DTC Int. Staff"</formula>
    </cfRule>
  </conditionalFormatting>
  <conditionalFormatting sqref="G18:G20">
    <cfRule type="expression" dxfId="1272" priority="159" stopIfTrue="1">
      <formula>$F$5="Freelancer"</formula>
    </cfRule>
    <cfRule type="expression" dxfId="1271" priority="160" stopIfTrue="1">
      <formula>$F$5="DTC Int. Staff"</formula>
    </cfRule>
  </conditionalFormatting>
  <conditionalFormatting sqref="G23:G25">
    <cfRule type="expression" dxfId="1270" priority="157" stopIfTrue="1">
      <formula>#REF!="Freelancer"</formula>
    </cfRule>
    <cfRule type="expression" dxfId="1269" priority="158" stopIfTrue="1">
      <formula>#REF!="DTC Int. Staff"</formula>
    </cfRule>
  </conditionalFormatting>
  <conditionalFormatting sqref="G23:G25">
    <cfRule type="expression" dxfId="1268" priority="155" stopIfTrue="1">
      <formula>$F$5="Freelancer"</formula>
    </cfRule>
    <cfRule type="expression" dxfId="1267" priority="156" stopIfTrue="1">
      <formula>$F$5="DTC Int. Staff"</formula>
    </cfRule>
  </conditionalFormatting>
  <conditionalFormatting sqref="C125:C129">
    <cfRule type="expression" dxfId="1266" priority="149" stopIfTrue="1">
      <formula>IF($A125=1,B125,)</formula>
    </cfRule>
    <cfRule type="expression" dxfId="1265" priority="150" stopIfTrue="1">
      <formula>IF($A125="",B125,)</formula>
    </cfRule>
  </conditionalFormatting>
  <conditionalFormatting sqref="D125:D129">
    <cfRule type="expression" dxfId="1264" priority="151" stopIfTrue="1">
      <formula>IF($A125="",B125,)</formula>
    </cfRule>
  </conditionalFormatting>
  <conditionalFormatting sqref="E125:E129">
    <cfRule type="expression" dxfId="1263" priority="148" stopIfTrue="1">
      <formula>IF($A125&lt;&gt;1,B125,"")</formula>
    </cfRule>
  </conditionalFormatting>
  <conditionalFormatting sqref="G63">
    <cfRule type="expression" dxfId="1262" priority="145" stopIfTrue="1">
      <formula>$F$5="Freelancer"</formula>
    </cfRule>
    <cfRule type="expression" dxfId="1261" priority="146" stopIfTrue="1">
      <formula>$F$5="DTC Int. Staff"</formula>
    </cfRule>
  </conditionalFormatting>
  <conditionalFormatting sqref="G87:G89">
    <cfRule type="expression" dxfId="1260" priority="143" stopIfTrue="1">
      <formula>#REF!="Freelancer"</formula>
    </cfRule>
    <cfRule type="expression" dxfId="1259" priority="144" stopIfTrue="1">
      <formula>#REF!="DTC Int. Staff"</formula>
    </cfRule>
  </conditionalFormatting>
  <conditionalFormatting sqref="G87:G89">
    <cfRule type="expression" dxfId="1258" priority="141" stopIfTrue="1">
      <formula>$F$5="Freelancer"</formula>
    </cfRule>
    <cfRule type="expression" dxfId="1257" priority="142" stopIfTrue="1">
      <formula>$F$5="DTC Int. Staff"</formula>
    </cfRule>
  </conditionalFormatting>
  <conditionalFormatting sqref="E17:E20">
    <cfRule type="expression" dxfId="1256" priority="139" stopIfTrue="1">
      <formula>IF($A17="",B17,"")</formula>
    </cfRule>
  </conditionalFormatting>
  <conditionalFormatting sqref="D17:D20">
    <cfRule type="expression" dxfId="1255" priority="140" stopIfTrue="1">
      <formula>IF($A17="",B17,)</formula>
    </cfRule>
  </conditionalFormatting>
  <conditionalFormatting sqref="E22:E25">
    <cfRule type="expression" dxfId="1254" priority="137" stopIfTrue="1">
      <formula>IF($A22="",B22,"")</formula>
    </cfRule>
  </conditionalFormatting>
  <conditionalFormatting sqref="D22:D25">
    <cfRule type="expression" dxfId="1253" priority="138" stopIfTrue="1">
      <formula>IF($A22="",B22,)</formula>
    </cfRule>
  </conditionalFormatting>
  <conditionalFormatting sqref="G17">
    <cfRule type="expression" dxfId="1252" priority="133" stopIfTrue="1">
      <formula>#REF!="Freelancer"</formula>
    </cfRule>
    <cfRule type="expression" dxfId="1251" priority="134" stopIfTrue="1">
      <formula>#REF!="DTC Int. Staff"</formula>
    </cfRule>
  </conditionalFormatting>
  <conditionalFormatting sqref="G114">
    <cfRule type="expression" dxfId="1250" priority="99" stopIfTrue="1">
      <formula>#REF!="Freelancer"</formula>
    </cfRule>
    <cfRule type="expression" dxfId="1249" priority="100" stopIfTrue="1">
      <formula>#REF!="DTC Int. Staff"</formula>
    </cfRule>
  </conditionalFormatting>
  <conditionalFormatting sqref="G121">
    <cfRule type="expression" dxfId="1248" priority="97" stopIfTrue="1">
      <formula>#REF!="Freelancer"</formula>
    </cfRule>
    <cfRule type="expression" dxfId="1247" priority="98" stopIfTrue="1">
      <formula>#REF!="DTC Int. Staff"</formula>
    </cfRule>
  </conditionalFormatting>
  <conditionalFormatting sqref="G11">
    <cfRule type="expression" dxfId="1246" priority="75" stopIfTrue="1">
      <formula>#REF!="Freelancer"</formula>
    </cfRule>
    <cfRule type="expression" dxfId="1245" priority="76" stopIfTrue="1">
      <formula>#REF!="DTC Int. Staff"</formula>
    </cfRule>
  </conditionalFormatting>
  <conditionalFormatting sqref="G16">
    <cfRule type="expression" dxfId="1244" priority="73" stopIfTrue="1">
      <formula>#REF!="Freelancer"</formula>
    </cfRule>
    <cfRule type="expression" dxfId="1243" priority="74" stopIfTrue="1">
      <formula>#REF!="DTC Int. Staff"</formula>
    </cfRule>
  </conditionalFormatting>
  <conditionalFormatting sqref="G22">
    <cfRule type="expression" dxfId="1242" priority="71" stopIfTrue="1">
      <formula>#REF!="Freelancer"</formula>
    </cfRule>
    <cfRule type="expression" dxfId="1241" priority="72" stopIfTrue="1">
      <formula>#REF!="DTC Int. Staff"</formula>
    </cfRule>
  </conditionalFormatting>
  <conditionalFormatting sqref="G27">
    <cfRule type="expression" dxfId="1240" priority="69" stopIfTrue="1">
      <formula>#REF!="Freelancer"</formula>
    </cfRule>
    <cfRule type="expression" dxfId="1239" priority="70" stopIfTrue="1">
      <formula>#REF!="DTC Int. Staff"</formula>
    </cfRule>
  </conditionalFormatting>
  <conditionalFormatting sqref="G32">
    <cfRule type="expression" dxfId="1238" priority="67" stopIfTrue="1">
      <formula>#REF!="Freelancer"</formula>
    </cfRule>
    <cfRule type="expression" dxfId="1237" priority="68" stopIfTrue="1">
      <formula>#REF!="DTC Int. Staff"</formula>
    </cfRule>
  </conditionalFormatting>
  <conditionalFormatting sqref="G39">
    <cfRule type="expression" dxfId="1236" priority="65" stopIfTrue="1">
      <formula>#REF!="Freelancer"</formula>
    </cfRule>
    <cfRule type="expression" dxfId="1235" priority="66" stopIfTrue="1">
      <formula>#REF!="DTC Int. Staff"</formula>
    </cfRule>
  </conditionalFormatting>
  <conditionalFormatting sqref="G58">
    <cfRule type="expression" dxfId="1234" priority="63" stopIfTrue="1">
      <formula>#REF!="Freelancer"</formula>
    </cfRule>
    <cfRule type="expression" dxfId="1233" priority="64" stopIfTrue="1">
      <formula>#REF!="DTC Int. Staff"</formula>
    </cfRule>
  </conditionalFormatting>
  <conditionalFormatting sqref="G12">
    <cfRule type="expression" dxfId="1232" priority="59" stopIfTrue="1">
      <formula>#REF!="Freelancer"</formula>
    </cfRule>
    <cfRule type="expression" dxfId="1231" priority="60" stopIfTrue="1">
      <formula>#REF!="DTC Int. Staff"</formula>
    </cfRule>
  </conditionalFormatting>
  <conditionalFormatting sqref="G21">
    <cfRule type="expression" dxfId="1230" priority="57" stopIfTrue="1">
      <formula>#REF!="Freelancer"</formula>
    </cfRule>
    <cfRule type="expression" dxfId="1229" priority="58" stopIfTrue="1">
      <formula>#REF!="DTC Int. Staff"</formula>
    </cfRule>
  </conditionalFormatting>
  <conditionalFormatting sqref="G26">
    <cfRule type="expression" dxfId="1228" priority="55" stopIfTrue="1">
      <formula>#REF!="Freelancer"</formula>
    </cfRule>
    <cfRule type="expression" dxfId="1227" priority="56" stopIfTrue="1">
      <formula>#REF!="DTC Int. Staff"</formula>
    </cfRule>
  </conditionalFormatting>
  <conditionalFormatting sqref="G31">
    <cfRule type="expression" dxfId="1226" priority="53" stopIfTrue="1">
      <formula>#REF!="Freelancer"</formula>
    </cfRule>
    <cfRule type="expression" dxfId="1225" priority="54" stopIfTrue="1">
      <formula>#REF!="DTC Int. Staff"</formula>
    </cfRule>
  </conditionalFormatting>
  <conditionalFormatting sqref="G38">
    <cfRule type="expression" dxfId="1224" priority="51" stopIfTrue="1">
      <formula>#REF!="Freelancer"</formula>
    </cfRule>
    <cfRule type="expression" dxfId="1223" priority="52" stopIfTrue="1">
      <formula>#REF!="DTC Int. Staff"</formula>
    </cfRule>
  </conditionalFormatting>
  <conditionalFormatting sqref="G40">
    <cfRule type="expression" dxfId="1222" priority="49" stopIfTrue="1">
      <formula>#REF!="Freelancer"</formula>
    </cfRule>
    <cfRule type="expression" dxfId="1221" priority="50" stopIfTrue="1">
      <formula>#REF!="DTC Int. Staff"</formula>
    </cfRule>
  </conditionalFormatting>
  <conditionalFormatting sqref="G43">
    <cfRule type="expression" dxfId="1220" priority="47" stopIfTrue="1">
      <formula>#REF!="Freelancer"</formula>
    </cfRule>
    <cfRule type="expression" dxfId="1219" priority="48" stopIfTrue="1">
      <formula>#REF!="DTC Int. Staff"</formula>
    </cfRule>
  </conditionalFormatting>
  <conditionalFormatting sqref="G48">
    <cfRule type="expression" dxfId="1218" priority="45" stopIfTrue="1">
      <formula>#REF!="Freelancer"</formula>
    </cfRule>
    <cfRule type="expression" dxfId="1217" priority="46" stopIfTrue="1">
      <formula>#REF!="DTC Int. Staff"</formula>
    </cfRule>
  </conditionalFormatting>
  <conditionalFormatting sqref="G53">
    <cfRule type="expression" dxfId="1216" priority="43" stopIfTrue="1">
      <formula>#REF!="Freelancer"</formula>
    </cfRule>
    <cfRule type="expression" dxfId="1215" priority="44" stopIfTrue="1">
      <formula>#REF!="DTC Int. Staff"</formula>
    </cfRule>
  </conditionalFormatting>
  <conditionalFormatting sqref="G59">
    <cfRule type="expression" dxfId="1214" priority="41" stopIfTrue="1">
      <formula>#REF!="Freelancer"</formula>
    </cfRule>
    <cfRule type="expression" dxfId="1213" priority="42" stopIfTrue="1">
      <formula>#REF!="DTC Int. Staff"</formula>
    </cfRule>
  </conditionalFormatting>
  <conditionalFormatting sqref="G65">
    <cfRule type="expression" dxfId="1212" priority="39" stopIfTrue="1">
      <formula>#REF!="Freelancer"</formula>
    </cfRule>
    <cfRule type="expression" dxfId="1211" priority="40" stopIfTrue="1">
      <formula>#REF!="DTC Int. Staff"</formula>
    </cfRule>
  </conditionalFormatting>
  <conditionalFormatting sqref="G66">
    <cfRule type="expression" dxfId="1210" priority="37" stopIfTrue="1">
      <formula>#REF!="Freelancer"</formula>
    </cfRule>
    <cfRule type="expression" dxfId="1209" priority="38" stopIfTrue="1">
      <formula>#REF!="DTC Int. Staff"</formula>
    </cfRule>
  </conditionalFormatting>
  <conditionalFormatting sqref="G70">
    <cfRule type="expression" dxfId="1208" priority="35" stopIfTrue="1">
      <formula>#REF!="Freelancer"</formula>
    </cfRule>
    <cfRule type="expression" dxfId="1207" priority="36" stopIfTrue="1">
      <formula>#REF!="DTC Int. Staff"</formula>
    </cfRule>
  </conditionalFormatting>
  <conditionalFormatting sqref="G71">
    <cfRule type="expression" dxfId="1206" priority="33" stopIfTrue="1">
      <formula>#REF!="Freelancer"</formula>
    </cfRule>
    <cfRule type="expression" dxfId="1205" priority="34" stopIfTrue="1">
      <formula>#REF!="DTC Int. Staff"</formula>
    </cfRule>
  </conditionalFormatting>
  <conditionalFormatting sqref="G75">
    <cfRule type="expression" dxfId="1204" priority="31" stopIfTrue="1">
      <formula>#REF!="Freelancer"</formula>
    </cfRule>
    <cfRule type="expression" dxfId="1203" priority="32" stopIfTrue="1">
      <formula>#REF!="DTC Int. Staff"</formula>
    </cfRule>
  </conditionalFormatting>
  <conditionalFormatting sqref="G80">
    <cfRule type="expression" dxfId="1202" priority="29" stopIfTrue="1">
      <formula>#REF!="Freelancer"</formula>
    </cfRule>
    <cfRule type="expression" dxfId="1201" priority="30" stopIfTrue="1">
      <formula>#REF!="DTC Int. Staff"</formula>
    </cfRule>
  </conditionalFormatting>
  <conditionalFormatting sqref="G81">
    <cfRule type="expression" dxfId="1200" priority="27" stopIfTrue="1">
      <formula>#REF!="Freelancer"</formula>
    </cfRule>
    <cfRule type="expression" dxfId="1199" priority="28" stopIfTrue="1">
      <formula>#REF!="DTC Int. Staff"</formula>
    </cfRule>
  </conditionalFormatting>
  <conditionalFormatting sqref="G85">
    <cfRule type="expression" dxfId="1198" priority="25" stopIfTrue="1">
      <formula>#REF!="Freelancer"</formula>
    </cfRule>
    <cfRule type="expression" dxfId="1197" priority="26" stopIfTrue="1">
      <formula>#REF!="DTC Int. Staff"</formula>
    </cfRule>
  </conditionalFormatting>
  <conditionalFormatting sqref="G86">
    <cfRule type="expression" dxfId="1196" priority="23" stopIfTrue="1">
      <formula>#REF!="Freelancer"</formula>
    </cfRule>
    <cfRule type="expression" dxfId="1195" priority="24" stopIfTrue="1">
      <formula>#REF!="DTC Int. Staff"</formula>
    </cfRule>
  </conditionalFormatting>
  <conditionalFormatting sqref="G92">
    <cfRule type="expression" dxfId="1194" priority="21" stopIfTrue="1">
      <formula>#REF!="Freelancer"</formula>
    </cfRule>
    <cfRule type="expression" dxfId="1193" priority="22" stopIfTrue="1">
      <formula>#REF!="DTC Int. Staff"</formula>
    </cfRule>
  </conditionalFormatting>
  <conditionalFormatting sqref="G93">
    <cfRule type="expression" dxfId="1192" priority="19" stopIfTrue="1">
      <formula>#REF!="Freelancer"</formula>
    </cfRule>
    <cfRule type="expression" dxfId="1191" priority="20" stopIfTrue="1">
      <formula>#REF!="DTC Int. Staff"</formula>
    </cfRule>
  </conditionalFormatting>
  <conditionalFormatting sqref="G98">
    <cfRule type="expression" dxfId="1190" priority="17" stopIfTrue="1">
      <formula>#REF!="Freelancer"</formula>
    </cfRule>
    <cfRule type="expression" dxfId="1189" priority="18" stopIfTrue="1">
      <formula>#REF!="DTC Int. Staff"</formula>
    </cfRule>
  </conditionalFormatting>
  <conditionalFormatting sqref="G108">
    <cfRule type="expression" dxfId="1188" priority="15" stopIfTrue="1">
      <formula>#REF!="Freelancer"</formula>
    </cfRule>
    <cfRule type="expression" dxfId="1187" priority="16" stopIfTrue="1">
      <formula>#REF!="DTC Int. Staff"</formula>
    </cfRule>
  </conditionalFormatting>
  <conditionalFormatting sqref="G109">
    <cfRule type="expression" dxfId="1186" priority="13" stopIfTrue="1">
      <formula>#REF!="Freelancer"</formula>
    </cfRule>
    <cfRule type="expression" dxfId="1185" priority="14" stopIfTrue="1">
      <formula>#REF!="DTC Int. Staff"</formula>
    </cfRule>
  </conditionalFormatting>
  <conditionalFormatting sqref="G113">
    <cfRule type="expression" dxfId="1184" priority="11" stopIfTrue="1">
      <formula>#REF!="Freelancer"</formula>
    </cfRule>
    <cfRule type="expression" dxfId="1183" priority="12" stopIfTrue="1">
      <formula>#REF!="DTC Int. Staff"</formula>
    </cfRule>
  </conditionalFormatting>
  <conditionalFormatting sqref="G120">
    <cfRule type="expression" dxfId="1182" priority="9" stopIfTrue="1">
      <formula>#REF!="Freelancer"</formula>
    </cfRule>
    <cfRule type="expression" dxfId="1181" priority="10" stopIfTrue="1">
      <formula>#REF!="DTC Int. Staff"</formula>
    </cfRule>
  </conditionalFormatting>
  <conditionalFormatting sqref="G122">
    <cfRule type="expression" dxfId="1180" priority="7" stopIfTrue="1">
      <formula>#REF!="Freelancer"</formula>
    </cfRule>
    <cfRule type="expression" dxfId="1179" priority="8" stopIfTrue="1">
      <formula>#REF!="DTC Int. Staff"</formula>
    </cfRule>
  </conditionalFormatting>
  <conditionalFormatting sqref="G125">
    <cfRule type="expression" dxfId="1178" priority="5" stopIfTrue="1">
      <formula>#REF!="Freelancer"</formula>
    </cfRule>
    <cfRule type="expression" dxfId="1177" priority="6" stopIfTrue="1">
      <formula>#REF!="DTC Int. Staff"</formula>
    </cfRule>
  </conditionalFormatting>
  <conditionalFormatting sqref="G126">
    <cfRule type="expression" dxfId="1176" priority="3" stopIfTrue="1">
      <formula>#REF!="Freelancer"</formula>
    </cfRule>
    <cfRule type="expression" dxfId="1175" priority="4" stopIfTrue="1">
      <formula>#REF!="DTC Int. Staff"</formula>
    </cfRule>
  </conditionalFormatting>
  <conditionalFormatting sqref="G130">
    <cfRule type="expression" dxfId="1174" priority="1" stopIfTrue="1">
      <formula>#REF!="Freelancer"</formula>
    </cfRule>
    <cfRule type="expression" dxfId="117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0" zoomScale="90" zoomScaleNormal="90" workbookViewId="0">
      <selection activeCell="G45" sqref="G4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12" t="s">
        <v>5</v>
      </c>
      <c r="E1" s="313"/>
      <c r="F1" s="313"/>
      <c r="G1" s="313"/>
      <c r="H1" s="313"/>
      <c r="I1" s="313"/>
      <c r="J1" s="313"/>
      <c r="K1" s="31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10" t="s">
        <v>8</v>
      </c>
      <c r="E4" s="311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132</v>
      </c>
      <c r="J8" s="25">
        <f>I8/8</f>
        <v>16.5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46" t="s">
        <v>109</v>
      </c>
      <c r="G11" s="47">
        <v>9002</v>
      </c>
      <c r="H11" s="43" t="s">
        <v>114</v>
      </c>
      <c r="I11" s="36"/>
      <c r="J11" s="38">
        <v>8</v>
      </c>
      <c r="K11" s="100" t="s">
        <v>57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109</v>
      </c>
      <c r="G16" s="47">
        <v>9002</v>
      </c>
      <c r="H16" s="48" t="s">
        <v>120</v>
      </c>
      <c r="I16" s="47"/>
      <c r="J16" s="49">
        <v>5</v>
      </c>
      <c r="K16" s="100" t="s">
        <v>57</v>
      </c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109</v>
      </c>
      <c r="G17" s="47">
        <v>9002</v>
      </c>
      <c r="H17" s="48" t="s">
        <v>114</v>
      </c>
      <c r="I17" s="47"/>
      <c r="J17" s="49">
        <v>3</v>
      </c>
      <c r="K17" s="100" t="s">
        <v>57</v>
      </c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128</v>
      </c>
      <c r="G23" s="47">
        <v>9002</v>
      </c>
      <c r="H23" s="48" t="s">
        <v>122</v>
      </c>
      <c r="I23" s="47"/>
      <c r="J23" s="49">
        <v>2</v>
      </c>
      <c r="K23" s="100" t="s">
        <v>57</v>
      </c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109</v>
      </c>
      <c r="G24" s="47">
        <v>9002</v>
      </c>
      <c r="H24" s="48" t="s">
        <v>127</v>
      </c>
      <c r="I24" s="47"/>
      <c r="J24" s="49">
        <v>2</v>
      </c>
      <c r="K24" s="100" t="s">
        <v>57</v>
      </c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109</v>
      </c>
      <c r="G25" s="47">
        <v>9002</v>
      </c>
      <c r="H25" s="48" t="s">
        <v>114</v>
      </c>
      <c r="I25" s="47"/>
      <c r="J25" s="49">
        <v>4</v>
      </c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67" t="s">
        <v>126</v>
      </c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43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128</v>
      </c>
      <c r="G33" s="47">
        <v>9002</v>
      </c>
      <c r="H33" s="48" t="s">
        <v>122</v>
      </c>
      <c r="I33" s="47"/>
      <c r="J33" s="49">
        <v>2</v>
      </c>
      <c r="K33" s="100" t="s">
        <v>57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109</v>
      </c>
      <c r="G34" s="47">
        <v>9002</v>
      </c>
      <c r="H34" s="48" t="s">
        <v>114</v>
      </c>
      <c r="I34" s="47"/>
      <c r="J34" s="49">
        <v>6</v>
      </c>
      <c r="K34" s="100" t="s">
        <v>57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65" t="s">
        <v>109</v>
      </c>
      <c r="G38" s="66">
        <v>9002</v>
      </c>
      <c r="H38" s="67" t="s">
        <v>114</v>
      </c>
      <c r="I38" s="36"/>
      <c r="J38" s="38">
        <v>8</v>
      </c>
      <c r="K38" s="100" t="s">
        <v>57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109</v>
      </c>
      <c r="G43" s="47">
        <v>9002</v>
      </c>
      <c r="H43" s="48" t="s">
        <v>114</v>
      </c>
      <c r="I43" s="47"/>
      <c r="J43" s="49">
        <v>4</v>
      </c>
      <c r="K43" s="100" t="s">
        <v>57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>
        <v>9015</v>
      </c>
      <c r="H44" s="48" t="s">
        <v>138</v>
      </c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109</v>
      </c>
      <c r="G50" s="47">
        <v>9002</v>
      </c>
      <c r="H50" s="48" t="s">
        <v>114</v>
      </c>
      <c r="I50" s="47"/>
      <c r="J50" s="49">
        <v>8</v>
      </c>
      <c r="K50" s="100" t="s">
        <v>57</v>
      </c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126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126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126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126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127" t="s">
        <v>126</v>
      </c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126" t="s">
        <v>126</v>
      </c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127" t="s">
        <v>126</v>
      </c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 t="s">
        <v>11</v>
      </c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128</v>
      </c>
      <c r="G77" s="47">
        <v>9002</v>
      </c>
      <c r="H77" s="48" t="s">
        <v>121</v>
      </c>
      <c r="I77" s="47"/>
      <c r="J77" s="49">
        <v>4</v>
      </c>
      <c r="K77" s="100" t="s">
        <v>57</v>
      </c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109</v>
      </c>
      <c r="G78" s="47">
        <v>9002</v>
      </c>
      <c r="H78" s="48" t="s">
        <v>114</v>
      </c>
      <c r="I78" s="47"/>
      <c r="J78" s="49">
        <v>4</v>
      </c>
      <c r="K78" s="100" t="s">
        <v>57</v>
      </c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118" t="s">
        <v>89</v>
      </c>
      <c r="G82" s="66">
        <v>9004</v>
      </c>
      <c r="H82" s="43" t="s">
        <v>123</v>
      </c>
      <c r="I82" s="36"/>
      <c r="J82" s="38">
        <v>2</v>
      </c>
      <c r="K82" s="100" t="s">
        <v>60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65" t="s">
        <v>109</v>
      </c>
      <c r="G83" s="66">
        <v>9002</v>
      </c>
      <c r="H83" s="67" t="s">
        <v>114</v>
      </c>
      <c r="I83" s="36"/>
      <c r="J83" s="38">
        <v>6</v>
      </c>
      <c r="K83" s="100" t="s">
        <v>57</v>
      </c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117" t="s">
        <v>89</v>
      </c>
      <c r="G87" s="47">
        <v>9004</v>
      </c>
      <c r="H87" s="48" t="s">
        <v>123</v>
      </c>
      <c r="I87" s="47"/>
      <c r="J87" s="49">
        <v>2</v>
      </c>
      <c r="K87" s="100" t="s">
        <v>60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91</v>
      </c>
      <c r="G88" s="47">
        <v>9002</v>
      </c>
      <c r="H88" s="48" t="s">
        <v>125</v>
      </c>
      <c r="I88" s="47"/>
      <c r="J88" s="49">
        <v>4</v>
      </c>
      <c r="K88" s="100" t="s">
        <v>57</v>
      </c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 t="s">
        <v>109</v>
      </c>
      <c r="G89" s="47">
        <v>9002</v>
      </c>
      <c r="H89" s="48" t="s">
        <v>114</v>
      </c>
      <c r="I89" s="47"/>
      <c r="J89" s="49">
        <v>2</v>
      </c>
      <c r="K89" s="100" t="s">
        <v>57</v>
      </c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65" t="s">
        <v>91</v>
      </c>
      <c r="G92" s="66">
        <v>9002</v>
      </c>
      <c r="H92" s="67" t="s">
        <v>125</v>
      </c>
      <c r="I92" s="36"/>
      <c r="J92" s="38">
        <v>5</v>
      </c>
      <c r="K92" s="100" t="s">
        <v>57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65" t="s">
        <v>109</v>
      </c>
      <c r="G93" s="66">
        <v>9002</v>
      </c>
      <c r="H93" s="67" t="s">
        <v>114</v>
      </c>
      <c r="I93" s="36"/>
      <c r="J93" s="38">
        <v>3</v>
      </c>
      <c r="K93" s="100" t="s">
        <v>57</v>
      </c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128</v>
      </c>
      <c r="G98" s="47">
        <v>9002</v>
      </c>
      <c r="H98" s="48" t="s">
        <v>121</v>
      </c>
      <c r="I98" s="47"/>
      <c r="J98" s="49">
        <v>4</v>
      </c>
      <c r="K98" s="100" t="s">
        <v>57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91</v>
      </c>
      <c r="G99" s="47">
        <v>9002</v>
      </c>
      <c r="H99" s="48" t="s">
        <v>125</v>
      </c>
      <c r="I99" s="47"/>
      <c r="J99" s="49">
        <v>4</v>
      </c>
      <c r="K99" s="100" t="s">
        <v>57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67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91</v>
      </c>
      <c r="G109" s="47">
        <v>9002</v>
      </c>
      <c r="H109" s="48" t="s">
        <v>125</v>
      </c>
      <c r="I109" s="47"/>
      <c r="J109" s="49">
        <v>8</v>
      </c>
      <c r="K109" s="100" t="s">
        <v>57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65" t="s">
        <v>91</v>
      </c>
      <c r="G114" s="66">
        <v>9002</v>
      </c>
      <c r="H114" s="67" t="s">
        <v>125</v>
      </c>
      <c r="I114" s="36"/>
      <c r="J114" s="38">
        <v>8</v>
      </c>
      <c r="K114" s="100" t="s">
        <v>57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109</v>
      </c>
      <c r="G119" s="47">
        <v>9002</v>
      </c>
      <c r="H119" s="48" t="s">
        <v>114</v>
      </c>
      <c r="I119" s="47"/>
      <c r="J119" s="49">
        <v>2</v>
      </c>
      <c r="K119" s="100" t="s">
        <v>57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91</v>
      </c>
      <c r="G120" s="47">
        <v>9002</v>
      </c>
      <c r="H120" s="48" t="s">
        <v>125</v>
      </c>
      <c r="I120" s="47"/>
      <c r="J120" s="49">
        <v>6</v>
      </c>
      <c r="K120" s="100" t="s">
        <v>57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65" t="s">
        <v>91</v>
      </c>
      <c r="G124" s="66">
        <v>9002</v>
      </c>
      <c r="H124" s="67" t="s">
        <v>125</v>
      </c>
      <c r="I124" s="36"/>
      <c r="J124" s="38">
        <v>4</v>
      </c>
      <c r="K124" s="100" t="s">
        <v>57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65" t="s">
        <v>128</v>
      </c>
      <c r="G125" s="66">
        <v>9002</v>
      </c>
      <c r="H125" s="67" t="s">
        <v>121</v>
      </c>
      <c r="I125" s="36"/>
      <c r="J125" s="38">
        <v>4</v>
      </c>
      <c r="K125" s="100" t="s">
        <v>57</v>
      </c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6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117" t="s">
        <v>89</v>
      </c>
      <c r="G129" s="47">
        <v>9004</v>
      </c>
      <c r="H129" s="48" t="s">
        <v>124</v>
      </c>
      <c r="I129" s="47"/>
      <c r="J129" s="49">
        <v>2</v>
      </c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91</v>
      </c>
      <c r="G130" s="47">
        <v>9002</v>
      </c>
      <c r="H130" s="48" t="s">
        <v>125</v>
      </c>
      <c r="I130" s="47"/>
      <c r="J130" s="49">
        <v>6</v>
      </c>
      <c r="K130" s="100" t="s">
        <v>57</v>
      </c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1172" priority="139" stopIfTrue="1">
      <formula>IF($A11=1,B11,)</formula>
    </cfRule>
    <cfRule type="expression" dxfId="1171" priority="140" stopIfTrue="1">
      <formula>IF($A11="",B11,)</formula>
    </cfRule>
  </conditionalFormatting>
  <conditionalFormatting sqref="E11:E15">
    <cfRule type="expression" dxfId="1170" priority="141" stopIfTrue="1">
      <formula>IF($A11="",B11,"")</formula>
    </cfRule>
  </conditionalFormatting>
  <conditionalFormatting sqref="E16:E128">
    <cfRule type="expression" dxfId="1169" priority="142" stopIfTrue="1">
      <formula>IF($A16&lt;&gt;1,B16,"")</formula>
    </cfRule>
  </conditionalFormatting>
  <conditionalFormatting sqref="D11:D128">
    <cfRule type="expression" dxfId="1168" priority="143" stopIfTrue="1">
      <formula>IF($A11="",B11,)</formula>
    </cfRule>
  </conditionalFormatting>
  <conditionalFormatting sqref="G12:G15 G22 G18:G20 G26:G32 G35:G37 G39:G42 G44:G49 G71:G76 G84:G86 G90:G91 G94:G97 G121:G123 G115:G118 G110:G113 G100:G108 G51:G69">
    <cfRule type="expression" dxfId="1167" priority="144" stopIfTrue="1">
      <formula>#REF!="Freelancer"</formula>
    </cfRule>
    <cfRule type="expression" dxfId="1166" priority="145" stopIfTrue="1">
      <formula>#REF!="DTC Int. Staff"</formula>
    </cfRule>
  </conditionalFormatting>
  <conditionalFormatting sqref="G121:G123 G22 G60:G69 G35:G37 G39:G42 G44:G49 G71:G76 G90:G91 G94:G97 G100:G108">
    <cfRule type="expression" dxfId="1165" priority="137" stopIfTrue="1">
      <formula>$F$5="Freelancer"</formula>
    </cfRule>
    <cfRule type="expression" dxfId="1164" priority="138" stopIfTrue="1">
      <formula>$F$5="DTC Int. Staff"</formula>
    </cfRule>
  </conditionalFormatting>
  <conditionalFormatting sqref="G18:G20">
    <cfRule type="expression" dxfId="1163" priority="135" stopIfTrue="1">
      <formula>#REF!="Freelancer"</formula>
    </cfRule>
    <cfRule type="expression" dxfId="1162" priority="136" stopIfTrue="1">
      <formula>#REF!="DTC Int. Staff"</formula>
    </cfRule>
  </conditionalFormatting>
  <conditionalFormatting sqref="G18:G20">
    <cfRule type="expression" dxfId="1161" priority="133" stopIfTrue="1">
      <formula>$F$5="Freelancer"</formula>
    </cfRule>
    <cfRule type="expression" dxfId="1160" priority="134" stopIfTrue="1">
      <formula>$F$5="DTC Int. Staff"</formula>
    </cfRule>
  </conditionalFormatting>
  <conditionalFormatting sqref="G21">
    <cfRule type="expression" dxfId="1159" priority="131" stopIfTrue="1">
      <formula>#REF!="Freelancer"</formula>
    </cfRule>
    <cfRule type="expression" dxfId="1158" priority="132" stopIfTrue="1">
      <formula>#REF!="DTC Int. Staff"</formula>
    </cfRule>
  </conditionalFormatting>
  <conditionalFormatting sqref="G21">
    <cfRule type="expression" dxfId="1157" priority="129" stopIfTrue="1">
      <formula>$F$5="Freelancer"</formula>
    </cfRule>
    <cfRule type="expression" dxfId="1156" priority="130" stopIfTrue="1">
      <formula>$F$5="DTC Int. Staff"</formula>
    </cfRule>
  </conditionalFormatting>
  <conditionalFormatting sqref="C129:C133">
    <cfRule type="expression" dxfId="1155" priority="123" stopIfTrue="1">
      <formula>IF($A129=1,B129,)</formula>
    </cfRule>
    <cfRule type="expression" dxfId="1154" priority="124" stopIfTrue="1">
      <formula>IF($A129="",B129,)</formula>
    </cfRule>
  </conditionalFormatting>
  <conditionalFormatting sqref="D129:D133">
    <cfRule type="expression" dxfId="1153" priority="125" stopIfTrue="1">
      <formula>IF($A129="",B129,)</formula>
    </cfRule>
  </conditionalFormatting>
  <conditionalFormatting sqref="E129:E133">
    <cfRule type="expression" dxfId="1152" priority="122" stopIfTrue="1">
      <formula>IF($A129&lt;&gt;1,B129,"")</formula>
    </cfRule>
  </conditionalFormatting>
  <conditionalFormatting sqref="G55:G59">
    <cfRule type="expression" dxfId="1151" priority="119" stopIfTrue="1">
      <formula>$F$5="Freelancer"</formula>
    </cfRule>
    <cfRule type="expression" dxfId="1150" priority="120" stopIfTrue="1">
      <formula>$F$5="DTC Int. Staff"</formula>
    </cfRule>
  </conditionalFormatting>
  <conditionalFormatting sqref="G79:G81">
    <cfRule type="expression" dxfId="1149" priority="117" stopIfTrue="1">
      <formula>#REF!="Freelancer"</formula>
    </cfRule>
    <cfRule type="expression" dxfId="1148" priority="118" stopIfTrue="1">
      <formula>#REF!="DTC Int. Staff"</formula>
    </cfRule>
  </conditionalFormatting>
  <conditionalFormatting sqref="G79:G81">
    <cfRule type="expression" dxfId="1147" priority="115" stopIfTrue="1">
      <formula>$F$5="Freelancer"</formula>
    </cfRule>
    <cfRule type="expression" dxfId="1146" priority="116" stopIfTrue="1">
      <formula>$F$5="DTC Int. Staff"</formula>
    </cfRule>
  </conditionalFormatting>
  <conditionalFormatting sqref="G11">
    <cfRule type="expression" dxfId="1145" priority="113" stopIfTrue="1">
      <formula>#REF!="Freelancer"</formula>
    </cfRule>
    <cfRule type="expression" dxfId="1144" priority="114" stopIfTrue="1">
      <formula>#REF!="DTC Int. Staff"</formula>
    </cfRule>
  </conditionalFormatting>
  <conditionalFormatting sqref="G16">
    <cfRule type="expression" dxfId="1143" priority="111" stopIfTrue="1">
      <formula>#REF!="Freelancer"</formula>
    </cfRule>
    <cfRule type="expression" dxfId="1142" priority="112" stopIfTrue="1">
      <formula>#REF!="DTC Int. Staff"</formula>
    </cfRule>
  </conditionalFormatting>
  <conditionalFormatting sqref="G129">
    <cfRule type="expression" dxfId="1141" priority="73" stopIfTrue="1">
      <formula>#REF!="Freelancer"</formula>
    </cfRule>
    <cfRule type="expression" dxfId="1140" priority="74" stopIfTrue="1">
      <formula>#REF!="DTC Int. Staff"</formula>
    </cfRule>
  </conditionalFormatting>
  <conditionalFormatting sqref="G87">
    <cfRule type="expression" dxfId="1139" priority="71" stopIfTrue="1">
      <formula>#REF!="Freelancer"</formula>
    </cfRule>
    <cfRule type="expression" dxfId="1138" priority="72" stopIfTrue="1">
      <formula>#REF!="DTC Int. Staff"</formula>
    </cfRule>
  </conditionalFormatting>
  <conditionalFormatting sqref="G82">
    <cfRule type="expression" dxfId="1137" priority="69" stopIfTrue="1">
      <formula>#REF!="Freelancer"</formula>
    </cfRule>
    <cfRule type="expression" dxfId="1136" priority="70" stopIfTrue="1">
      <formula>#REF!="DTC Int. Staff"</formula>
    </cfRule>
  </conditionalFormatting>
  <conditionalFormatting sqref="G17">
    <cfRule type="expression" dxfId="1135" priority="53" stopIfTrue="1">
      <formula>#REF!="Freelancer"</formula>
    </cfRule>
    <cfRule type="expression" dxfId="1134" priority="54" stopIfTrue="1">
      <formula>#REF!="DTC Int. Staff"</formula>
    </cfRule>
  </conditionalFormatting>
  <conditionalFormatting sqref="G23">
    <cfRule type="expression" dxfId="1133" priority="51" stopIfTrue="1">
      <formula>#REF!="Freelancer"</formula>
    </cfRule>
    <cfRule type="expression" dxfId="1132" priority="52" stopIfTrue="1">
      <formula>#REF!="DTC Int. Staff"</formula>
    </cfRule>
  </conditionalFormatting>
  <conditionalFormatting sqref="G24">
    <cfRule type="expression" dxfId="1131" priority="49" stopIfTrue="1">
      <formula>#REF!="Freelancer"</formula>
    </cfRule>
    <cfRule type="expression" dxfId="1130" priority="50" stopIfTrue="1">
      <formula>#REF!="DTC Int. Staff"</formula>
    </cfRule>
  </conditionalFormatting>
  <conditionalFormatting sqref="G25">
    <cfRule type="expression" dxfId="1129" priority="47" stopIfTrue="1">
      <formula>#REF!="Freelancer"</formula>
    </cfRule>
    <cfRule type="expression" dxfId="1128" priority="48" stopIfTrue="1">
      <formula>#REF!="DTC Int. Staff"</formula>
    </cfRule>
  </conditionalFormatting>
  <conditionalFormatting sqref="G33">
    <cfRule type="expression" dxfId="1127" priority="45" stopIfTrue="1">
      <formula>#REF!="Freelancer"</formula>
    </cfRule>
    <cfRule type="expression" dxfId="1126" priority="46" stopIfTrue="1">
      <formula>#REF!="DTC Int. Staff"</formula>
    </cfRule>
  </conditionalFormatting>
  <conditionalFormatting sqref="G34">
    <cfRule type="expression" dxfId="1125" priority="43" stopIfTrue="1">
      <formula>#REF!="Freelancer"</formula>
    </cfRule>
    <cfRule type="expression" dxfId="1124" priority="44" stopIfTrue="1">
      <formula>#REF!="DTC Int. Staff"</formula>
    </cfRule>
  </conditionalFormatting>
  <conditionalFormatting sqref="G38">
    <cfRule type="expression" dxfId="1123" priority="41" stopIfTrue="1">
      <formula>#REF!="Freelancer"</formula>
    </cfRule>
    <cfRule type="expression" dxfId="1122" priority="42" stopIfTrue="1">
      <formula>#REF!="DTC Int. Staff"</formula>
    </cfRule>
  </conditionalFormatting>
  <conditionalFormatting sqref="G43">
    <cfRule type="expression" dxfId="1121" priority="39" stopIfTrue="1">
      <formula>#REF!="Freelancer"</formula>
    </cfRule>
    <cfRule type="expression" dxfId="1120" priority="40" stopIfTrue="1">
      <formula>#REF!="DTC Int. Staff"</formula>
    </cfRule>
  </conditionalFormatting>
  <conditionalFormatting sqref="G50">
    <cfRule type="expression" dxfId="1119" priority="37" stopIfTrue="1">
      <formula>#REF!="Freelancer"</formula>
    </cfRule>
    <cfRule type="expression" dxfId="1118" priority="38" stopIfTrue="1">
      <formula>#REF!="DTC Int. Staff"</formula>
    </cfRule>
  </conditionalFormatting>
  <conditionalFormatting sqref="G70">
    <cfRule type="expression" dxfId="1117" priority="35" stopIfTrue="1">
      <formula>#REF!="Freelancer"</formula>
    </cfRule>
    <cfRule type="expression" dxfId="1116" priority="36" stopIfTrue="1">
      <formula>#REF!="DTC Int. Staff"</formula>
    </cfRule>
  </conditionalFormatting>
  <conditionalFormatting sqref="G77">
    <cfRule type="expression" dxfId="1115" priority="33" stopIfTrue="1">
      <formula>#REF!="Freelancer"</formula>
    </cfRule>
    <cfRule type="expression" dxfId="1114" priority="34" stopIfTrue="1">
      <formula>#REF!="DTC Int. Staff"</formula>
    </cfRule>
  </conditionalFormatting>
  <conditionalFormatting sqref="G78">
    <cfRule type="expression" dxfId="1113" priority="31" stopIfTrue="1">
      <formula>#REF!="Freelancer"</formula>
    </cfRule>
    <cfRule type="expression" dxfId="1112" priority="32" stopIfTrue="1">
      <formula>#REF!="DTC Int. Staff"</formula>
    </cfRule>
  </conditionalFormatting>
  <conditionalFormatting sqref="G83">
    <cfRule type="expression" dxfId="1111" priority="29" stopIfTrue="1">
      <formula>#REF!="Freelancer"</formula>
    </cfRule>
    <cfRule type="expression" dxfId="1110" priority="30" stopIfTrue="1">
      <formula>#REF!="DTC Int. Staff"</formula>
    </cfRule>
  </conditionalFormatting>
  <conditionalFormatting sqref="G88">
    <cfRule type="expression" dxfId="1109" priority="27" stopIfTrue="1">
      <formula>#REF!="Freelancer"</formula>
    </cfRule>
    <cfRule type="expression" dxfId="1108" priority="28" stopIfTrue="1">
      <formula>#REF!="DTC Int. Staff"</formula>
    </cfRule>
  </conditionalFormatting>
  <conditionalFormatting sqref="G89">
    <cfRule type="expression" dxfId="1107" priority="25" stopIfTrue="1">
      <formula>#REF!="Freelancer"</formula>
    </cfRule>
    <cfRule type="expression" dxfId="1106" priority="26" stopIfTrue="1">
      <formula>#REF!="DTC Int. Staff"</formula>
    </cfRule>
  </conditionalFormatting>
  <conditionalFormatting sqref="G92">
    <cfRule type="expression" dxfId="1105" priority="23" stopIfTrue="1">
      <formula>#REF!="Freelancer"</formula>
    </cfRule>
    <cfRule type="expression" dxfId="1104" priority="24" stopIfTrue="1">
      <formula>#REF!="DTC Int. Staff"</formula>
    </cfRule>
  </conditionalFormatting>
  <conditionalFormatting sqref="G93">
    <cfRule type="expression" dxfId="1103" priority="21" stopIfTrue="1">
      <formula>#REF!="Freelancer"</formula>
    </cfRule>
    <cfRule type="expression" dxfId="1102" priority="22" stopIfTrue="1">
      <formula>#REF!="DTC Int. Staff"</formula>
    </cfRule>
  </conditionalFormatting>
  <conditionalFormatting sqref="G98">
    <cfRule type="expression" dxfId="1101" priority="19" stopIfTrue="1">
      <formula>#REF!="Freelancer"</formula>
    </cfRule>
    <cfRule type="expression" dxfId="1100" priority="20" stopIfTrue="1">
      <formula>#REF!="DTC Int. Staff"</formula>
    </cfRule>
  </conditionalFormatting>
  <conditionalFormatting sqref="G99">
    <cfRule type="expression" dxfId="1099" priority="17" stopIfTrue="1">
      <formula>#REF!="Freelancer"</formula>
    </cfRule>
    <cfRule type="expression" dxfId="1098" priority="18" stopIfTrue="1">
      <formula>#REF!="DTC Int. Staff"</formula>
    </cfRule>
  </conditionalFormatting>
  <conditionalFormatting sqref="G109">
    <cfRule type="expression" dxfId="1097" priority="15" stopIfTrue="1">
      <formula>#REF!="Freelancer"</formula>
    </cfRule>
    <cfRule type="expression" dxfId="1096" priority="16" stopIfTrue="1">
      <formula>#REF!="DTC Int. Staff"</formula>
    </cfRule>
  </conditionalFormatting>
  <conditionalFormatting sqref="G114">
    <cfRule type="expression" dxfId="1095" priority="13" stopIfTrue="1">
      <formula>#REF!="Freelancer"</formula>
    </cfRule>
    <cfRule type="expression" dxfId="1094" priority="14" stopIfTrue="1">
      <formula>#REF!="DTC Int. Staff"</formula>
    </cfRule>
  </conditionalFormatting>
  <conditionalFormatting sqref="G119">
    <cfRule type="expression" dxfId="1093" priority="9" stopIfTrue="1">
      <formula>#REF!="Freelancer"</formula>
    </cfRule>
    <cfRule type="expression" dxfId="1092" priority="10" stopIfTrue="1">
      <formula>#REF!="DTC Int. Staff"</formula>
    </cfRule>
  </conditionalFormatting>
  <conditionalFormatting sqref="G120">
    <cfRule type="expression" dxfId="1091" priority="7" stopIfTrue="1">
      <formula>#REF!="Freelancer"</formula>
    </cfRule>
    <cfRule type="expression" dxfId="1090" priority="8" stopIfTrue="1">
      <formula>#REF!="DTC Int. Staff"</formula>
    </cfRule>
  </conditionalFormatting>
  <conditionalFormatting sqref="G124">
    <cfRule type="expression" dxfId="1089" priority="5" stopIfTrue="1">
      <formula>#REF!="Freelancer"</formula>
    </cfRule>
    <cfRule type="expression" dxfId="1088" priority="6" stopIfTrue="1">
      <formula>#REF!="DTC Int. Staff"</formula>
    </cfRule>
  </conditionalFormatting>
  <conditionalFormatting sqref="G125">
    <cfRule type="expression" dxfId="1087" priority="3" stopIfTrue="1">
      <formula>#REF!="Freelancer"</formula>
    </cfRule>
    <cfRule type="expression" dxfId="1086" priority="4" stopIfTrue="1">
      <formula>#REF!="DTC Int. Staff"</formula>
    </cfRule>
  </conditionalFormatting>
  <conditionalFormatting sqref="G130">
    <cfRule type="expression" dxfId="1085" priority="1" stopIfTrue="1">
      <formula>#REF!="Freelancer"</formula>
    </cfRule>
    <cfRule type="expression" dxfId="108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7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85" zoomScaleNormal="85" workbookViewId="0">
      <selection activeCell="K47" sqref="K4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12" t="s">
        <v>5</v>
      </c>
      <c r="E1" s="313"/>
      <c r="F1" s="313"/>
      <c r="G1" s="313"/>
      <c r="H1" s="313"/>
      <c r="I1" s="313"/>
      <c r="J1" s="313"/>
      <c r="K1" s="31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10" t="s">
        <v>8</v>
      </c>
      <c r="E4" s="311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144</v>
      </c>
      <c r="J8" s="25">
        <f>I8/8</f>
        <v>18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126</v>
      </c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126</v>
      </c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 t="s">
        <v>91</v>
      </c>
      <c r="G23" s="66">
        <v>9002</v>
      </c>
      <c r="H23" s="67" t="s">
        <v>129</v>
      </c>
      <c r="I23" s="66"/>
      <c r="J23" s="93">
        <v>7</v>
      </c>
      <c r="K23" s="100" t="s">
        <v>57</v>
      </c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 t="s">
        <v>109</v>
      </c>
      <c r="G24" s="66">
        <v>9002</v>
      </c>
      <c r="H24" s="67" t="s">
        <v>114</v>
      </c>
      <c r="I24" s="66"/>
      <c r="J24" s="93">
        <v>1</v>
      </c>
      <c r="K24" s="100" t="s">
        <v>57</v>
      </c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128</v>
      </c>
      <c r="G28" s="47">
        <v>9002</v>
      </c>
      <c r="H28" s="48" t="s">
        <v>121</v>
      </c>
      <c r="I28" s="47"/>
      <c r="J28" s="49">
        <v>4</v>
      </c>
      <c r="K28" s="100" t="s">
        <v>57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 t="s">
        <v>91</v>
      </c>
      <c r="G29" s="47">
        <v>9002</v>
      </c>
      <c r="H29" s="48" t="s">
        <v>129</v>
      </c>
      <c r="I29" s="47"/>
      <c r="J29" s="49">
        <v>4</v>
      </c>
      <c r="K29" s="100" t="s">
        <v>57</v>
      </c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 t="s">
        <v>128</v>
      </c>
      <c r="G33" s="66">
        <v>9002</v>
      </c>
      <c r="H33" s="67" t="s">
        <v>121</v>
      </c>
      <c r="I33" s="66"/>
      <c r="J33" s="93">
        <v>4</v>
      </c>
      <c r="K33" s="100" t="s">
        <v>57</v>
      </c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 t="s">
        <v>91</v>
      </c>
      <c r="G34" s="66">
        <v>9002</v>
      </c>
      <c r="H34" s="67" t="s">
        <v>129</v>
      </c>
      <c r="I34" s="66"/>
      <c r="J34" s="93">
        <v>4</v>
      </c>
      <c r="K34" s="100" t="s">
        <v>57</v>
      </c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91</v>
      </c>
      <c r="G40" s="47">
        <v>9002</v>
      </c>
      <c r="H40" s="48" t="s">
        <v>129</v>
      </c>
      <c r="I40" s="47"/>
      <c r="J40" s="49">
        <v>8</v>
      </c>
      <c r="K40" s="100" t="s">
        <v>57</v>
      </c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65" t="s">
        <v>128</v>
      </c>
      <c r="G45" s="66">
        <v>9002</v>
      </c>
      <c r="H45" s="67" t="s">
        <v>121</v>
      </c>
      <c r="I45" s="36"/>
      <c r="J45" s="38">
        <v>4</v>
      </c>
      <c r="K45" s="100" t="s">
        <v>57</v>
      </c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65" t="s">
        <v>91</v>
      </c>
      <c r="G46" s="66">
        <v>9002</v>
      </c>
      <c r="H46" s="67" t="s">
        <v>129</v>
      </c>
      <c r="I46" s="36"/>
      <c r="J46" s="38">
        <v>3</v>
      </c>
      <c r="K46" s="100" t="s">
        <v>57</v>
      </c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118" t="s">
        <v>89</v>
      </c>
      <c r="G47" s="66">
        <v>9004</v>
      </c>
      <c r="H47" s="43" t="s">
        <v>131</v>
      </c>
      <c r="I47" s="36"/>
      <c r="J47" s="38">
        <v>1</v>
      </c>
      <c r="K47" s="100" t="s">
        <v>60</v>
      </c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91</v>
      </c>
      <c r="G50" s="47">
        <v>9002</v>
      </c>
      <c r="H50" s="48" t="s">
        <v>129</v>
      </c>
      <c r="I50" s="47"/>
      <c r="J50" s="49">
        <v>6</v>
      </c>
      <c r="K50" s="100" t="s">
        <v>57</v>
      </c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 t="s">
        <v>109</v>
      </c>
      <c r="G51" s="47">
        <v>9002</v>
      </c>
      <c r="H51" s="48" t="s">
        <v>114</v>
      </c>
      <c r="I51" s="47"/>
      <c r="J51" s="49">
        <v>1</v>
      </c>
      <c r="K51" s="100" t="s">
        <v>57</v>
      </c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117" t="s">
        <v>89</v>
      </c>
      <c r="G52" s="47">
        <v>9004</v>
      </c>
      <c r="H52" s="48" t="s">
        <v>131</v>
      </c>
      <c r="I52" s="47"/>
      <c r="J52" s="49">
        <v>1</v>
      </c>
      <c r="K52" s="100" t="s">
        <v>60</v>
      </c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65" t="s">
        <v>91</v>
      </c>
      <c r="G55" s="66">
        <v>9002</v>
      </c>
      <c r="H55" s="67" t="s">
        <v>129</v>
      </c>
      <c r="I55" s="36"/>
      <c r="J55" s="38">
        <v>8</v>
      </c>
      <c r="K55" s="100" t="s">
        <v>57</v>
      </c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 t="s">
        <v>91</v>
      </c>
      <c r="G60" s="47">
        <v>9002</v>
      </c>
      <c r="H60" s="48" t="s">
        <v>129</v>
      </c>
      <c r="I60" s="47"/>
      <c r="J60" s="49">
        <v>8</v>
      </c>
      <c r="K60" s="100" t="s">
        <v>57</v>
      </c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65" t="s">
        <v>91</v>
      </c>
      <c r="G67" s="66">
        <v>9002</v>
      </c>
      <c r="H67" s="67" t="s">
        <v>129</v>
      </c>
      <c r="I67" s="36"/>
      <c r="J67" s="38">
        <v>6</v>
      </c>
      <c r="K67" s="100" t="s">
        <v>57</v>
      </c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118" t="s">
        <v>89</v>
      </c>
      <c r="G68" s="66">
        <v>9004</v>
      </c>
      <c r="H68" s="43" t="s">
        <v>131</v>
      </c>
      <c r="I68" s="36"/>
      <c r="J68" s="38">
        <v>2</v>
      </c>
      <c r="K68" s="100" t="s">
        <v>60</v>
      </c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 t="s">
        <v>91</v>
      </c>
      <c r="G72" s="47">
        <v>9002</v>
      </c>
      <c r="H72" s="48" t="s">
        <v>129</v>
      </c>
      <c r="I72" s="47"/>
      <c r="J72" s="49">
        <v>6</v>
      </c>
      <c r="K72" s="100" t="s">
        <v>57</v>
      </c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117" t="s">
        <v>89</v>
      </c>
      <c r="G73" s="47">
        <v>9004</v>
      </c>
      <c r="H73" s="48" t="s">
        <v>132</v>
      </c>
      <c r="I73" s="47"/>
      <c r="J73" s="49">
        <v>2</v>
      </c>
      <c r="K73" s="100" t="s">
        <v>60</v>
      </c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 t="s">
        <v>91</v>
      </c>
      <c r="G77" s="66">
        <v>9002</v>
      </c>
      <c r="H77" s="67" t="s">
        <v>129</v>
      </c>
      <c r="I77" s="66"/>
      <c r="J77" s="93">
        <v>6</v>
      </c>
      <c r="K77" s="100" t="s">
        <v>57</v>
      </c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118" t="s">
        <v>89</v>
      </c>
      <c r="G78" s="66">
        <v>9004</v>
      </c>
      <c r="H78" s="67" t="s">
        <v>132</v>
      </c>
      <c r="I78" s="66"/>
      <c r="J78" s="93">
        <v>2</v>
      </c>
      <c r="K78" s="100" t="s">
        <v>60</v>
      </c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 t="s">
        <v>91</v>
      </c>
      <c r="G82" s="47">
        <v>9002</v>
      </c>
      <c r="H82" s="48" t="s">
        <v>129</v>
      </c>
      <c r="I82" s="47"/>
      <c r="J82" s="49">
        <v>6</v>
      </c>
      <c r="K82" s="100" t="s">
        <v>57</v>
      </c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117" t="s">
        <v>89</v>
      </c>
      <c r="G83" s="47">
        <v>9004</v>
      </c>
      <c r="H83" s="48" t="s">
        <v>132</v>
      </c>
      <c r="I83" s="47"/>
      <c r="J83" s="49">
        <v>1</v>
      </c>
      <c r="K83" s="100" t="s">
        <v>60</v>
      </c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117" t="s">
        <v>89</v>
      </c>
      <c r="G84" s="47">
        <v>9004</v>
      </c>
      <c r="H84" s="48" t="s">
        <v>131</v>
      </c>
      <c r="I84" s="47"/>
      <c r="J84" s="49">
        <v>1</v>
      </c>
      <c r="K84" s="100" t="s">
        <v>60</v>
      </c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 t="s">
        <v>128</v>
      </c>
      <c r="G87" s="66">
        <v>9002</v>
      </c>
      <c r="H87" s="67" t="s">
        <v>121</v>
      </c>
      <c r="I87" s="66"/>
      <c r="J87" s="93">
        <v>4</v>
      </c>
      <c r="K87" s="100" t="s">
        <v>57</v>
      </c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 t="s">
        <v>91</v>
      </c>
      <c r="G88" s="66">
        <v>9002</v>
      </c>
      <c r="H88" s="67" t="s">
        <v>129</v>
      </c>
      <c r="I88" s="66"/>
      <c r="J88" s="93">
        <v>2</v>
      </c>
      <c r="K88" s="100" t="s">
        <v>57</v>
      </c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118" t="s">
        <v>89</v>
      </c>
      <c r="G89" s="66">
        <v>9004</v>
      </c>
      <c r="H89" s="67" t="s">
        <v>132</v>
      </c>
      <c r="I89" s="66"/>
      <c r="J89" s="93">
        <v>1</v>
      </c>
      <c r="K89" s="100" t="s">
        <v>60</v>
      </c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118" t="s">
        <v>89</v>
      </c>
      <c r="G90" s="66">
        <v>9004</v>
      </c>
      <c r="H90" s="43" t="s">
        <v>131</v>
      </c>
      <c r="I90" s="66"/>
      <c r="J90" s="93">
        <v>1</v>
      </c>
      <c r="K90" s="100" t="s">
        <v>60</v>
      </c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46" t="s">
        <v>91</v>
      </c>
      <c r="G94" s="47">
        <v>9002</v>
      </c>
      <c r="H94" s="48" t="s">
        <v>129</v>
      </c>
      <c r="I94" s="47"/>
      <c r="J94" s="49">
        <v>7</v>
      </c>
      <c r="K94" s="100" t="s">
        <v>57</v>
      </c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117" t="s">
        <v>89</v>
      </c>
      <c r="G95" s="47">
        <v>9004</v>
      </c>
      <c r="H95" s="48" t="s">
        <v>132</v>
      </c>
      <c r="I95" s="47"/>
      <c r="J95" s="49">
        <v>1</v>
      </c>
      <c r="K95" s="100" t="s">
        <v>60</v>
      </c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118"/>
      <c r="G96" s="6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128">
        <f>+E94+1</f>
        <v>44341</v>
      </c>
      <c r="F99" s="47" t="s">
        <v>128</v>
      </c>
      <c r="G99" s="47">
        <v>9002</v>
      </c>
      <c r="H99" s="48" t="s">
        <v>121</v>
      </c>
      <c r="I99" s="47"/>
      <c r="J99" s="49">
        <v>4</v>
      </c>
      <c r="K99" s="100" t="s">
        <v>57</v>
      </c>
    </row>
    <row r="100" spans="1:11" ht="22.5" customHeight="1" x14ac:dyDescent="0.25">
      <c r="A100" s="31"/>
      <c r="C100" s="76"/>
      <c r="D100" s="78" t="str">
        <f>D99</f>
        <v>Tue</v>
      </c>
      <c r="E100" s="128">
        <f>E99</f>
        <v>44341</v>
      </c>
      <c r="F100" s="47" t="s">
        <v>91</v>
      </c>
      <c r="G100" s="47">
        <v>9002</v>
      </c>
      <c r="H100" s="48" t="s">
        <v>129</v>
      </c>
      <c r="I100" s="47"/>
      <c r="J100" s="49">
        <v>2</v>
      </c>
      <c r="K100" s="100" t="s">
        <v>57</v>
      </c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128">
        <f t="shared" si="25"/>
        <v>44341</v>
      </c>
      <c r="F101" s="47" t="s">
        <v>89</v>
      </c>
      <c r="G101" s="47">
        <v>9004</v>
      </c>
      <c r="H101" s="48" t="s">
        <v>131</v>
      </c>
      <c r="I101" s="47"/>
      <c r="J101" s="49">
        <v>2</v>
      </c>
      <c r="K101" s="100" t="s">
        <v>60</v>
      </c>
    </row>
    <row r="102" spans="1:11" ht="22.5" customHeight="1" x14ac:dyDescent="0.25">
      <c r="A102" s="31"/>
      <c r="C102" s="76"/>
      <c r="D102" s="78" t="str">
        <f t="shared" si="25"/>
        <v>Tue</v>
      </c>
      <c r="E102" s="128">
        <f t="shared" si="25"/>
        <v>44341</v>
      </c>
      <c r="F102" s="129"/>
      <c r="G102" s="129"/>
      <c r="H102" s="129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128">
        <f t="shared" si="25"/>
        <v>44341</v>
      </c>
      <c r="F103" s="47"/>
      <c r="G103" s="47"/>
      <c r="H103" s="47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 t="s">
        <v>126</v>
      </c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 t="s">
        <v>91</v>
      </c>
      <c r="G109" s="47">
        <v>9002</v>
      </c>
      <c r="H109" s="48" t="s">
        <v>129</v>
      </c>
      <c r="I109" s="47"/>
      <c r="J109" s="49">
        <v>8</v>
      </c>
      <c r="K109" s="100" t="s">
        <v>57</v>
      </c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 t="s">
        <v>91</v>
      </c>
      <c r="G114" s="66">
        <v>9002</v>
      </c>
      <c r="H114" s="67" t="s">
        <v>129</v>
      </c>
      <c r="I114" s="66"/>
      <c r="J114" s="93">
        <v>8</v>
      </c>
      <c r="K114" s="100" t="s">
        <v>57</v>
      </c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65" t="s">
        <v>91</v>
      </c>
      <c r="G121" s="66">
        <v>9002</v>
      </c>
      <c r="H121" s="67" t="s">
        <v>129</v>
      </c>
      <c r="I121" s="66"/>
      <c r="J121" s="93">
        <v>6</v>
      </c>
      <c r="K121" s="100" t="s">
        <v>57</v>
      </c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65" t="s">
        <v>109</v>
      </c>
      <c r="G122" s="66">
        <v>9002</v>
      </c>
      <c r="H122" s="67" t="s">
        <v>130</v>
      </c>
      <c r="I122" s="66"/>
      <c r="J122" s="93">
        <v>1</v>
      </c>
      <c r="K122" s="100" t="s">
        <v>57</v>
      </c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118" t="s">
        <v>89</v>
      </c>
      <c r="G123" s="66">
        <v>9004</v>
      </c>
      <c r="H123" s="67" t="s">
        <v>133</v>
      </c>
      <c r="I123" s="66"/>
      <c r="J123" s="93">
        <v>1</v>
      </c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1083" priority="161" stopIfTrue="1">
      <formula>IF($A11=1,B11,)</formula>
    </cfRule>
    <cfRule type="expression" dxfId="1082" priority="162" stopIfTrue="1">
      <formula>IF($A11="",B11,)</formula>
    </cfRule>
  </conditionalFormatting>
  <conditionalFormatting sqref="E11">
    <cfRule type="expression" dxfId="1081" priority="163" stopIfTrue="1">
      <formula>IF($A11="",B11,"")</formula>
    </cfRule>
  </conditionalFormatting>
  <conditionalFormatting sqref="E12:E119">
    <cfRule type="expression" dxfId="1080" priority="164" stopIfTrue="1">
      <formula>IF($A12&lt;&gt;1,B12,"")</formula>
    </cfRule>
  </conditionalFormatting>
  <conditionalFormatting sqref="D11:D119">
    <cfRule type="expression" dxfId="1079" priority="165" stopIfTrue="1">
      <formula>IF($A11="",B11,)</formula>
    </cfRule>
  </conditionalFormatting>
  <conditionalFormatting sqref="G11:G12 G18:G22 G85:G86 G30:G32 G35:G39 G48:G49 G91:G93 G104:G108 G25:G27 G41:G44 G53:G54 G56:G59 G61:G66 G69:G71 G73:G76 G97:G98 G110:G113 G115:G118">
    <cfRule type="expression" dxfId="1078" priority="166" stopIfTrue="1">
      <formula>#REF!="Freelancer"</formula>
    </cfRule>
    <cfRule type="expression" dxfId="1077" priority="167" stopIfTrue="1">
      <formula>#REF!="DTC Int. Staff"</formula>
    </cfRule>
  </conditionalFormatting>
  <conditionalFormatting sqref="G115:G118 G18:G22 G35:G39 G61:G66 G91:G93 G48:G49 G41:G44 G69:G71 G73:G76 G97:G98">
    <cfRule type="expression" dxfId="1076" priority="159" stopIfTrue="1">
      <formula>$F$5="Freelancer"</formula>
    </cfRule>
    <cfRule type="expression" dxfId="1075" priority="160" stopIfTrue="1">
      <formula>$F$5="DTC Int. Staff"</formula>
    </cfRule>
  </conditionalFormatting>
  <conditionalFormatting sqref="G12">
    <cfRule type="expression" dxfId="1074" priority="157" stopIfTrue="1">
      <formula>#REF!="Freelancer"</formula>
    </cfRule>
    <cfRule type="expression" dxfId="1073" priority="158" stopIfTrue="1">
      <formula>#REF!="DTC Int. Staff"</formula>
    </cfRule>
  </conditionalFormatting>
  <conditionalFormatting sqref="G12">
    <cfRule type="expression" dxfId="1072" priority="155" stopIfTrue="1">
      <formula>$F$5="Freelancer"</formula>
    </cfRule>
    <cfRule type="expression" dxfId="1071" priority="156" stopIfTrue="1">
      <formula>$F$5="DTC Int. Staff"</formula>
    </cfRule>
  </conditionalFormatting>
  <conditionalFormatting sqref="G13:G17">
    <cfRule type="expression" dxfId="1070" priority="153" stopIfTrue="1">
      <formula>#REF!="Freelancer"</formula>
    </cfRule>
    <cfRule type="expression" dxfId="1069" priority="154" stopIfTrue="1">
      <formula>#REF!="DTC Int. Staff"</formula>
    </cfRule>
  </conditionalFormatting>
  <conditionalFormatting sqref="G13:G17">
    <cfRule type="expression" dxfId="1068" priority="151" stopIfTrue="1">
      <formula>$F$5="Freelancer"</formula>
    </cfRule>
    <cfRule type="expression" dxfId="1067" priority="152" stopIfTrue="1">
      <formula>$F$5="DTC Int. Staff"</formula>
    </cfRule>
  </conditionalFormatting>
  <conditionalFormatting sqref="C121:C125">
    <cfRule type="expression" dxfId="1066" priority="148" stopIfTrue="1">
      <formula>IF($A121=1,B121,)</formula>
    </cfRule>
    <cfRule type="expression" dxfId="1065" priority="149" stopIfTrue="1">
      <formula>IF($A121="",B121,)</formula>
    </cfRule>
  </conditionalFormatting>
  <conditionalFormatting sqref="D121:D125">
    <cfRule type="expression" dxfId="1064" priority="150" stopIfTrue="1">
      <formula>IF($A121="",B121,)</formula>
    </cfRule>
  </conditionalFormatting>
  <conditionalFormatting sqref="C120">
    <cfRule type="expression" dxfId="1063" priority="145" stopIfTrue="1">
      <formula>IF($A120=1,B120,)</formula>
    </cfRule>
    <cfRule type="expression" dxfId="1062" priority="146" stopIfTrue="1">
      <formula>IF($A120="",B120,)</formula>
    </cfRule>
  </conditionalFormatting>
  <conditionalFormatting sqref="D120">
    <cfRule type="expression" dxfId="1061" priority="147" stopIfTrue="1">
      <formula>IF($A120="",B120,)</formula>
    </cfRule>
  </conditionalFormatting>
  <conditionalFormatting sqref="E120">
    <cfRule type="expression" dxfId="1060" priority="144" stopIfTrue="1">
      <formula>IF($A120&lt;&gt;1,B120,"")</formula>
    </cfRule>
  </conditionalFormatting>
  <conditionalFormatting sqref="E121:E125">
    <cfRule type="expression" dxfId="1059" priority="143" stopIfTrue="1">
      <formula>IF($A121&lt;&gt;1,B121,"")</formula>
    </cfRule>
  </conditionalFormatting>
  <conditionalFormatting sqref="G56:G59">
    <cfRule type="expression" dxfId="1058" priority="141" stopIfTrue="1">
      <formula>$F$5="Freelancer"</formula>
    </cfRule>
    <cfRule type="expression" dxfId="1057" priority="142" stopIfTrue="1">
      <formula>$F$5="DTC Int. Staff"</formula>
    </cfRule>
  </conditionalFormatting>
  <conditionalFormatting sqref="G79:G81">
    <cfRule type="expression" dxfId="1056" priority="139" stopIfTrue="1">
      <formula>#REF!="Freelancer"</formula>
    </cfRule>
    <cfRule type="expression" dxfId="1055" priority="140" stopIfTrue="1">
      <formula>#REF!="DTC Int. Staff"</formula>
    </cfRule>
  </conditionalFormatting>
  <conditionalFormatting sqref="G79:G81">
    <cfRule type="expression" dxfId="1054" priority="137" stopIfTrue="1">
      <formula>$F$5="Freelancer"</formula>
    </cfRule>
    <cfRule type="expression" dxfId="1053" priority="138" stopIfTrue="1">
      <formula>$F$5="DTC Int. Staff"</formula>
    </cfRule>
  </conditionalFormatting>
  <conditionalFormatting sqref="G123">
    <cfRule type="expression" dxfId="1052" priority="49" stopIfTrue="1">
      <formula>#REF!="Freelancer"</formula>
    </cfRule>
    <cfRule type="expression" dxfId="1051" priority="50" stopIfTrue="1">
      <formula>#REF!="DTC Int. Staff"</formula>
    </cfRule>
  </conditionalFormatting>
  <conditionalFormatting sqref="G28">
    <cfRule type="expression" dxfId="1050" priority="135" stopIfTrue="1">
      <formula>#REF!="Freelancer"</formula>
    </cfRule>
    <cfRule type="expression" dxfId="1049" priority="136" stopIfTrue="1">
      <formula>#REF!="DTC Int. Staff"</formula>
    </cfRule>
  </conditionalFormatting>
  <conditionalFormatting sqref="G23">
    <cfRule type="expression" dxfId="1048" priority="125" stopIfTrue="1">
      <formula>#REF!="Freelancer"</formula>
    </cfRule>
    <cfRule type="expression" dxfId="1047" priority="126" stopIfTrue="1">
      <formula>#REF!="DTC Int. Staff"</formula>
    </cfRule>
  </conditionalFormatting>
  <conditionalFormatting sqref="G29">
    <cfRule type="expression" dxfId="1046" priority="123" stopIfTrue="1">
      <formula>#REF!="Freelancer"</formula>
    </cfRule>
    <cfRule type="expression" dxfId="1045" priority="124" stopIfTrue="1">
      <formula>#REF!="DTC Int. Staff"</formula>
    </cfRule>
  </conditionalFormatting>
  <conditionalFormatting sqref="G78">
    <cfRule type="expression" dxfId="1044" priority="89" stopIfTrue="1">
      <formula>#REF!="Freelancer"</formula>
    </cfRule>
    <cfRule type="expression" dxfId="1043" priority="90" stopIfTrue="1">
      <formula>#REF!="DTC Int. Staff"</formula>
    </cfRule>
  </conditionalFormatting>
  <conditionalFormatting sqref="G78">
    <cfRule type="expression" dxfId="1042" priority="87" stopIfTrue="1">
      <formula>$F$5="Freelancer"</formula>
    </cfRule>
    <cfRule type="expression" dxfId="1041" priority="88" stopIfTrue="1">
      <formula>$F$5="DTC Int. Staff"</formula>
    </cfRule>
  </conditionalFormatting>
  <conditionalFormatting sqref="G83">
    <cfRule type="expression" dxfId="1040" priority="85" stopIfTrue="1">
      <formula>#REF!="Freelancer"</formula>
    </cfRule>
    <cfRule type="expression" dxfId="1039" priority="86" stopIfTrue="1">
      <formula>#REF!="DTC Int. Staff"</formula>
    </cfRule>
  </conditionalFormatting>
  <conditionalFormatting sqref="G83">
    <cfRule type="expression" dxfId="1038" priority="83" stopIfTrue="1">
      <formula>$F$5="Freelancer"</formula>
    </cfRule>
    <cfRule type="expression" dxfId="1037" priority="84" stopIfTrue="1">
      <formula>$F$5="DTC Int. Staff"</formula>
    </cfRule>
  </conditionalFormatting>
  <conditionalFormatting sqref="G89">
    <cfRule type="expression" dxfId="1036" priority="81" stopIfTrue="1">
      <formula>#REF!="Freelancer"</formula>
    </cfRule>
    <cfRule type="expression" dxfId="1035" priority="82" stopIfTrue="1">
      <formula>#REF!="DTC Int. Staff"</formula>
    </cfRule>
  </conditionalFormatting>
  <conditionalFormatting sqref="G89">
    <cfRule type="expression" dxfId="1034" priority="79" stopIfTrue="1">
      <formula>$F$5="Freelancer"</formula>
    </cfRule>
    <cfRule type="expression" dxfId="1033" priority="80" stopIfTrue="1">
      <formula>$F$5="DTC Int. Staff"</formula>
    </cfRule>
  </conditionalFormatting>
  <conditionalFormatting sqref="G95">
    <cfRule type="expression" dxfId="1032" priority="77" stopIfTrue="1">
      <formula>#REF!="Freelancer"</formula>
    </cfRule>
    <cfRule type="expression" dxfId="1031" priority="78" stopIfTrue="1">
      <formula>#REF!="DTC Int. Staff"</formula>
    </cfRule>
  </conditionalFormatting>
  <conditionalFormatting sqref="G95">
    <cfRule type="expression" dxfId="1030" priority="75" stopIfTrue="1">
      <formula>$F$5="Freelancer"</formula>
    </cfRule>
    <cfRule type="expression" dxfId="1029" priority="76" stopIfTrue="1">
      <formula>$F$5="DTC Int. Staff"</formula>
    </cfRule>
  </conditionalFormatting>
  <conditionalFormatting sqref="G24">
    <cfRule type="expression" dxfId="1028" priority="69" stopIfTrue="1">
      <formula>#REF!="Freelancer"</formula>
    </cfRule>
    <cfRule type="expression" dxfId="1027" priority="70" stopIfTrue="1">
      <formula>#REF!="DTC Int. Staff"</formula>
    </cfRule>
  </conditionalFormatting>
  <conditionalFormatting sqref="G101">
    <cfRule type="expression" dxfId="1026" priority="63" stopIfTrue="1">
      <formula>#REF!="Freelancer"</formula>
    </cfRule>
    <cfRule type="expression" dxfId="1025" priority="64" stopIfTrue="1">
      <formula>#REF!="DTC Int. Staff"</formula>
    </cfRule>
  </conditionalFormatting>
  <conditionalFormatting sqref="G47">
    <cfRule type="expression" dxfId="1024" priority="61" stopIfTrue="1">
      <formula>#REF!="Freelancer"</formula>
    </cfRule>
    <cfRule type="expression" dxfId="1023" priority="62" stopIfTrue="1">
      <formula>#REF!="DTC Int. Staff"</formula>
    </cfRule>
  </conditionalFormatting>
  <conditionalFormatting sqref="G52">
    <cfRule type="expression" dxfId="1022" priority="59" stopIfTrue="1">
      <formula>#REF!="Freelancer"</formula>
    </cfRule>
    <cfRule type="expression" dxfId="1021" priority="60" stopIfTrue="1">
      <formula>#REF!="DTC Int. Staff"</formula>
    </cfRule>
  </conditionalFormatting>
  <conditionalFormatting sqref="G68">
    <cfRule type="expression" dxfId="1020" priority="57" stopIfTrue="1">
      <formula>#REF!="Freelancer"</formula>
    </cfRule>
    <cfRule type="expression" dxfId="1019" priority="58" stopIfTrue="1">
      <formula>#REF!="DTC Int. Staff"</formula>
    </cfRule>
  </conditionalFormatting>
  <conditionalFormatting sqref="G84">
    <cfRule type="expression" dxfId="1018" priority="55" stopIfTrue="1">
      <formula>#REF!="Freelancer"</formula>
    </cfRule>
    <cfRule type="expression" dxfId="1017" priority="56" stopIfTrue="1">
      <formula>#REF!="DTC Int. Staff"</formula>
    </cfRule>
  </conditionalFormatting>
  <conditionalFormatting sqref="G96">
    <cfRule type="expression" dxfId="1016" priority="53" stopIfTrue="1">
      <formula>#REF!="Freelancer"</formula>
    </cfRule>
    <cfRule type="expression" dxfId="1015" priority="54" stopIfTrue="1">
      <formula>#REF!="DTC Int. Staff"</formula>
    </cfRule>
  </conditionalFormatting>
  <conditionalFormatting sqref="G90">
    <cfRule type="expression" dxfId="1014" priority="51" stopIfTrue="1">
      <formula>#REF!="Freelancer"</formula>
    </cfRule>
    <cfRule type="expression" dxfId="1013" priority="52" stopIfTrue="1">
      <formula>#REF!="DTC Int. Staff"</formula>
    </cfRule>
  </conditionalFormatting>
  <conditionalFormatting sqref="G33">
    <cfRule type="expression" dxfId="1012" priority="47" stopIfTrue="1">
      <formula>#REF!="Freelancer"</formula>
    </cfRule>
    <cfRule type="expression" dxfId="1011" priority="48" stopIfTrue="1">
      <formula>#REF!="DTC Int. Staff"</formula>
    </cfRule>
  </conditionalFormatting>
  <conditionalFormatting sqref="G34">
    <cfRule type="expression" dxfId="1010" priority="45" stopIfTrue="1">
      <formula>#REF!="Freelancer"</formula>
    </cfRule>
    <cfRule type="expression" dxfId="1009" priority="46" stopIfTrue="1">
      <formula>#REF!="DTC Int. Staff"</formula>
    </cfRule>
  </conditionalFormatting>
  <conditionalFormatting sqref="G40">
    <cfRule type="expression" dxfId="1008" priority="43" stopIfTrue="1">
      <formula>#REF!="Freelancer"</formula>
    </cfRule>
    <cfRule type="expression" dxfId="1007" priority="44" stopIfTrue="1">
      <formula>#REF!="DTC Int. Staff"</formula>
    </cfRule>
  </conditionalFormatting>
  <conditionalFormatting sqref="G45">
    <cfRule type="expression" dxfId="1006" priority="39" stopIfTrue="1">
      <formula>#REF!="Freelancer"</formula>
    </cfRule>
    <cfRule type="expression" dxfId="1005" priority="40" stopIfTrue="1">
      <formula>#REF!="DTC Int. Staff"</formula>
    </cfRule>
  </conditionalFormatting>
  <conditionalFormatting sqref="G46">
    <cfRule type="expression" dxfId="1004" priority="37" stopIfTrue="1">
      <formula>#REF!="Freelancer"</formula>
    </cfRule>
    <cfRule type="expression" dxfId="1003" priority="38" stopIfTrue="1">
      <formula>#REF!="DTC Int. Staff"</formula>
    </cfRule>
  </conditionalFormatting>
  <conditionalFormatting sqref="G50">
    <cfRule type="expression" dxfId="1002" priority="35" stopIfTrue="1">
      <formula>#REF!="Freelancer"</formula>
    </cfRule>
    <cfRule type="expression" dxfId="1001" priority="36" stopIfTrue="1">
      <formula>#REF!="DTC Int. Staff"</formula>
    </cfRule>
  </conditionalFormatting>
  <conditionalFormatting sqref="G51">
    <cfRule type="expression" dxfId="1000" priority="33" stopIfTrue="1">
      <formula>#REF!="Freelancer"</formula>
    </cfRule>
    <cfRule type="expression" dxfId="999" priority="34" stopIfTrue="1">
      <formula>#REF!="DTC Int. Staff"</formula>
    </cfRule>
  </conditionalFormatting>
  <conditionalFormatting sqref="G55">
    <cfRule type="expression" dxfId="998" priority="31" stopIfTrue="1">
      <formula>#REF!="Freelancer"</formula>
    </cfRule>
    <cfRule type="expression" dxfId="997" priority="32" stopIfTrue="1">
      <formula>#REF!="DTC Int. Staff"</formula>
    </cfRule>
  </conditionalFormatting>
  <conditionalFormatting sqref="G60">
    <cfRule type="expression" dxfId="996" priority="29" stopIfTrue="1">
      <formula>#REF!="Freelancer"</formula>
    </cfRule>
    <cfRule type="expression" dxfId="995" priority="30" stopIfTrue="1">
      <formula>#REF!="DTC Int. Staff"</formula>
    </cfRule>
  </conditionalFormatting>
  <conditionalFormatting sqref="G67">
    <cfRule type="expression" dxfId="994" priority="27" stopIfTrue="1">
      <formula>#REF!="Freelancer"</formula>
    </cfRule>
    <cfRule type="expression" dxfId="993" priority="28" stopIfTrue="1">
      <formula>#REF!="DTC Int. Staff"</formula>
    </cfRule>
  </conditionalFormatting>
  <conditionalFormatting sqref="G72">
    <cfRule type="expression" dxfId="992" priority="25" stopIfTrue="1">
      <formula>#REF!="Freelancer"</formula>
    </cfRule>
    <cfRule type="expression" dxfId="991" priority="26" stopIfTrue="1">
      <formula>#REF!="DTC Int. Staff"</formula>
    </cfRule>
  </conditionalFormatting>
  <conditionalFormatting sqref="G77">
    <cfRule type="expression" dxfId="990" priority="23" stopIfTrue="1">
      <formula>#REF!="Freelancer"</formula>
    </cfRule>
    <cfRule type="expression" dxfId="989" priority="24" stopIfTrue="1">
      <formula>#REF!="DTC Int. Staff"</formula>
    </cfRule>
  </conditionalFormatting>
  <conditionalFormatting sqref="G82">
    <cfRule type="expression" dxfId="988" priority="21" stopIfTrue="1">
      <formula>#REF!="Freelancer"</formula>
    </cfRule>
    <cfRule type="expression" dxfId="987" priority="22" stopIfTrue="1">
      <formula>#REF!="DTC Int. Staff"</formula>
    </cfRule>
  </conditionalFormatting>
  <conditionalFormatting sqref="G87">
    <cfRule type="expression" dxfId="986" priority="19" stopIfTrue="1">
      <formula>#REF!="Freelancer"</formula>
    </cfRule>
    <cfRule type="expression" dxfId="985" priority="20" stopIfTrue="1">
      <formula>#REF!="DTC Int. Staff"</formula>
    </cfRule>
  </conditionalFormatting>
  <conditionalFormatting sqref="G88">
    <cfRule type="expression" dxfId="984" priority="17" stopIfTrue="1">
      <formula>#REF!="Freelancer"</formula>
    </cfRule>
    <cfRule type="expression" dxfId="983" priority="18" stopIfTrue="1">
      <formula>#REF!="DTC Int. Staff"</formula>
    </cfRule>
  </conditionalFormatting>
  <conditionalFormatting sqref="G94">
    <cfRule type="expression" dxfId="982" priority="15" stopIfTrue="1">
      <formula>#REF!="Freelancer"</formula>
    </cfRule>
    <cfRule type="expression" dxfId="981" priority="16" stopIfTrue="1">
      <formula>#REF!="DTC Int. Staff"</formula>
    </cfRule>
  </conditionalFormatting>
  <conditionalFormatting sqref="G99">
    <cfRule type="expression" dxfId="980" priority="13" stopIfTrue="1">
      <formula>#REF!="Freelancer"</formula>
    </cfRule>
    <cfRule type="expression" dxfId="979" priority="14" stopIfTrue="1">
      <formula>#REF!="DTC Int. Staff"</formula>
    </cfRule>
  </conditionalFormatting>
  <conditionalFormatting sqref="G100">
    <cfRule type="expression" dxfId="978" priority="11" stopIfTrue="1">
      <formula>#REF!="Freelancer"</formula>
    </cfRule>
    <cfRule type="expression" dxfId="977" priority="12" stopIfTrue="1">
      <formula>#REF!="DTC Int. Staff"</formula>
    </cfRule>
  </conditionalFormatting>
  <conditionalFormatting sqref="G109">
    <cfRule type="expression" dxfId="976" priority="9" stopIfTrue="1">
      <formula>#REF!="Freelancer"</formula>
    </cfRule>
    <cfRule type="expression" dxfId="975" priority="10" stopIfTrue="1">
      <formula>#REF!="DTC Int. Staff"</formula>
    </cfRule>
  </conditionalFormatting>
  <conditionalFormatting sqref="G114">
    <cfRule type="expression" dxfId="974" priority="7" stopIfTrue="1">
      <formula>#REF!="Freelancer"</formula>
    </cfRule>
    <cfRule type="expression" dxfId="973" priority="8" stopIfTrue="1">
      <formula>#REF!="DTC Int. Staff"</formula>
    </cfRule>
  </conditionalFormatting>
  <conditionalFormatting sqref="G122">
    <cfRule type="expression" dxfId="972" priority="3" stopIfTrue="1">
      <formula>#REF!="Freelancer"</formula>
    </cfRule>
    <cfRule type="expression" dxfId="971" priority="4" stopIfTrue="1">
      <formula>#REF!="DTC Int. Staff"</formula>
    </cfRule>
  </conditionalFormatting>
  <conditionalFormatting sqref="G121">
    <cfRule type="expression" dxfId="970" priority="1" stopIfTrue="1">
      <formula>#REF!="Freelancer"</formula>
    </cfRule>
    <cfRule type="expression" dxfId="96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8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F35" sqref="F3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312" t="s">
        <v>5</v>
      </c>
      <c r="E1" s="313"/>
      <c r="F1" s="313"/>
      <c r="G1" s="313"/>
      <c r="H1" s="313"/>
      <c r="I1" s="313"/>
      <c r="J1" s="313"/>
      <c r="K1" s="31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10" t="s">
        <v>8</v>
      </c>
      <c r="E4" s="311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168</v>
      </c>
      <c r="J8" s="25">
        <f>I8/8</f>
        <v>21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46" t="s">
        <v>91</v>
      </c>
      <c r="G11" s="47">
        <v>9002</v>
      </c>
      <c r="H11" s="48" t="s">
        <v>129</v>
      </c>
      <c r="I11" s="36"/>
      <c r="J11" s="38">
        <v>8</v>
      </c>
      <c r="K11" s="100" t="s">
        <v>57</v>
      </c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91</v>
      </c>
      <c r="G16" s="47">
        <v>9002</v>
      </c>
      <c r="H16" s="48" t="s">
        <v>129</v>
      </c>
      <c r="I16" s="47"/>
      <c r="J16" s="49">
        <v>5</v>
      </c>
      <c r="K16" s="100" t="s">
        <v>57</v>
      </c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 t="s">
        <v>109</v>
      </c>
      <c r="G17" s="47">
        <v>9002</v>
      </c>
      <c r="H17" s="48" t="s">
        <v>114</v>
      </c>
      <c r="I17" s="47"/>
      <c r="J17" s="49">
        <v>1</v>
      </c>
      <c r="K17" s="100" t="s">
        <v>57</v>
      </c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 t="s">
        <v>109</v>
      </c>
      <c r="G18" s="47">
        <v>9002</v>
      </c>
      <c r="H18" s="48" t="s">
        <v>117</v>
      </c>
      <c r="I18" s="47"/>
      <c r="J18" s="49">
        <v>2</v>
      </c>
      <c r="K18" s="100" t="s">
        <v>57</v>
      </c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s="69" customFormat="1" ht="22.5" customHeight="1" x14ac:dyDescent="0.25">
      <c r="A21" s="31">
        <f t="shared" si="0"/>
        <v>1</v>
      </c>
      <c r="B21" s="69">
        <f t="shared" si="1"/>
        <v>4</v>
      </c>
      <c r="C21" s="79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65"/>
      <c r="G21" s="66"/>
      <c r="H21" s="67" t="s">
        <v>126</v>
      </c>
      <c r="I21" s="66"/>
      <c r="J21" s="93"/>
      <c r="K21" s="100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91</v>
      </c>
      <c r="G26" s="47">
        <v>9002</v>
      </c>
      <c r="H26" s="48" t="s">
        <v>129</v>
      </c>
      <c r="I26" s="47"/>
      <c r="J26" s="49">
        <v>3</v>
      </c>
      <c r="K26" s="100" t="s">
        <v>57</v>
      </c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 t="s">
        <v>109</v>
      </c>
      <c r="G27" s="47">
        <v>9002</v>
      </c>
      <c r="H27" s="48" t="s">
        <v>117</v>
      </c>
      <c r="I27" s="47"/>
      <c r="J27" s="49">
        <v>5</v>
      </c>
      <c r="K27" s="100" t="s">
        <v>57</v>
      </c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">
        <v>134</v>
      </c>
      <c r="E33" s="45">
        <f>+E32+1</f>
        <v>44354</v>
      </c>
      <c r="F33" s="46" t="s">
        <v>91</v>
      </c>
      <c r="G33" s="47">
        <v>9002</v>
      </c>
      <c r="H33" s="48" t="s">
        <v>129</v>
      </c>
      <c r="I33" s="47"/>
      <c r="J33" s="49">
        <v>4</v>
      </c>
      <c r="K33" s="100" t="s">
        <v>57</v>
      </c>
    </row>
    <row r="34" spans="1:11" ht="22.5" customHeight="1" x14ac:dyDescent="0.25">
      <c r="A34" s="31"/>
      <c r="C34" s="76"/>
      <c r="D34" s="78" t="s">
        <v>134</v>
      </c>
      <c r="E34" s="45">
        <f>E33</f>
        <v>44354</v>
      </c>
      <c r="F34" s="46" t="s">
        <v>109</v>
      </c>
      <c r="G34" s="47">
        <v>9002</v>
      </c>
      <c r="H34" s="48" t="s">
        <v>117</v>
      </c>
      <c r="I34" s="47"/>
      <c r="J34" s="49">
        <v>4</v>
      </c>
      <c r="K34" s="100" t="s">
        <v>57</v>
      </c>
    </row>
    <row r="35" spans="1:11" ht="22.5" customHeight="1" x14ac:dyDescent="0.25">
      <c r="A35" s="31"/>
      <c r="C35" s="76"/>
      <c r="D35" s="78" t="str">
        <f t="shared" ref="D35:E37" si="9">D34</f>
        <v>Mon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Mon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Mon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s="69" customFormat="1" ht="22.5" customHeight="1" x14ac:dyDescent="0.25">
      <c r="A38" s="31">
        <f t="shared" si="0"/>
        <v>1</v>
      </c>
      <c r="B38" s="69">
        <f t="shared" si="1"/>
        <v>2</v>
      </c>
      <c r="C38" s="79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65" t="s">
        <v>109</v>
      </c>
      <c r="G38" s="66">
        <v>9002</v>
      </c>
      <c r="H38" s="67" t="s">
        <v>114</v>
      </c>
      <c r="I38" s="66"/>
      <c r="J38" s="93">
        <v>5</v>
      </c>
      <c r="K38" s="100" t="s">
        <v>57</v>
      </c>
    </row>
    <row r="39" spans="1:11" s="69" customFormat="1" ht="22.5" customHeight="1" x14ac:dyDescent="0.25">
      <c r="A39" s="31"/>
      <c r="C39" s="79"/>
      <c r="D39" s="74" t="str">
        <f t="shared" ref="D39:E42" si="10">D38</f>
        <v>Tue</v>
      </c>
      <c r="E39" s="34">
        <f t="shared" si="10"/>
        <v>44355</v>
      </c>
      <c r="F39" s="65" t="s">
        <v>91</v>
      </c>
      <c r="G39" s="66">
        <v>9002</v>
      </c>
      <c r="H39" s="67" t="s">
        <v>129</v>
      </c>
      <c r="I39" s="66"/>
      <c r="J39" s="93">
        <v>3</v>
      </c>
      <c r="K39" s="100" t="s">
        <v>57</v>
      </c>
    </row>
    <row r="40" spans="1:11" s="69" customFormat="1" ht="22.5" customHeight="1" x14ac:dyDescent="0.25">
      <c r="A40" s="31"/>
      <c r="C40" s="79"/>
      <c r="D40" s="74" t="str">
        <f t="shared" si="10"/>
        <v>Tue</v>
      </c>
      <c r="E40" s="34">
        <f t="shared" si="10"/>
        <v>44355</v>
      </c>
      <c r="F40" s="65"/>
      <c r="G40" s="66"/>
      <c r="H40" s="67"/>
      <c r="I40" s="66"/>
      <c r="J40" s="93"/>
      <c r="K40" s="100"/>
    </row>
    <row r="41" spans="1:11" s="69" customFormat="1" ht="22.5" customHeight="1" x14ac:dyDescent="0.25">
      <c r="A41" s="31"/>
      <c r="C41" s="79"/>
      <c r="D41" s="74" t="str">
        <f t="shared" si="10"/>
        <v>Tue</v>
      </c>
      <c r="E41" s="34">
        <f t="shared" si="10"/>
        <v>44355</v>
      </c>
      <c r="F41" s="65"/>
      <c r="G41" s="66"/>
      <c r="H41" s="67"/>
      <c r="I41" s="66"/>
      <c r="J41" s="93"/>
      <c r="K41" s="100"/>
    </row>
    <row r="42" spans="1:11" s="69" customFormat="1" ht="22.5" customHeight="1" x14ac:dyDescent="0.25">
      <c r="A42" s="31"/>
      <c r="C42" s="79"/>
      <c r="D42" s="74" t="str">
        <f t="shared" si="10"/>
        <v>Tue</v>
      </c>
      <c r="E42" s="34">
        <f t="shared" si="10"/>
        <v>44355</v>
      </c>
      <c r="F42" s="65"/>
      <c r="G42" s="66"/>
      <c r="H42" s="67"/>
      <c r="I42" s="66"/>
      <c r="J42" s="93"/>
      <c r="K42" s="100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109</v>
      </c>
      <c r="G43" s="47">
        <v>9002</v>
      </c>
      <c r="H43" s="48" t="s">
        <v>114</v>
      </c>
      <c r="I43" s="47"/>
      <c r="J43" s="49">
        <v>5</v>
      </c>
      <c r="K43" s="100" t="s">
        <v>57</v>
      </c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7" t="s">
        <v>89</v>
      </c>
      <c r="G44" s="47">
        <v>9004</v>
      </c>
      <c r="H44" s="48" t="s">
        <v>136</v>
      </c>
      <c r="I44" s="47"/>
      <c r="J44" s="49">
        <v>2</v>
      </c>
      <c r="K44" s="100" t="s">
        <v>60</v>
      </c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 t="s">
        <v>91</v>
      </c>
      <c r="G45" s="47">
        <v>9002</v>
      </c>
      <c r="H45" s="48" t="s">
        <v>129</v>
      </c>
      <c r="I45" s="47"/>
      <c r="J45" s="49">
        <v>1</v>
      </c>
      <c r="K45" s="100" t="s">
        <v>57</v>
      </c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s="69" customFormat="1" ht="22.5" customHeight="1" x14ac:dyDescent="0.25">
      <c r="A48" s="31">
        <f t="shared" si="0"/>
        <v>1</v>
      </c>
      <c r="B48" s="69">
        <f t="shared" si="1"/>
        <v>4</v>
      </c>
      <c r="C48" s="79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65" t="s">
        <v>109</v>
      </c>
      <c r="G48" s="66">
        <v>9002</v>
      </c>
      <c r="H48" s="67" t="s">
        <v>114</v>
      </c>
      <c r="I48" s="66"/>
      <c r="J48" s="93">
        <v>8</v>
      </c>
      <c r="K48" s="100" t="s">
        <v>57</v>
      </c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 t="s">
        <v>109</v>
      </c>
      <c r="G53" s="47">
        <v>9002</v>
      </c>
      <c r="H53" s="48" t="s">
        <v>137</v>
      </c>
      <c r="I53" s="47"/>
      <c r="J53" s="49">
        <v>8</v>
      </c>
      <c r="K53" s="100" t="s">
        <v>57</v>
      </c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 t="s">
        <v>109</v>
      </c>
      <c r="G60" s="47">
        <v>9002</v>
      </c>
      <c r="H60" s="48" t="s">
        <v>137</v>
      </c>
      <c r="I60" s="47"/>
      <c r="J60" s="49">
        <v>8</v>
      </c>
      <c r="K60" s="100" t="s">
        <v>57</v>
      </c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s="69" customFormat="1" ht="22.5" customHeight="1" x14ac:dyDescent="0.25">
      <c r="A65" s="31">
        <f t="shared" si="0"/>
        <v>1</v>
      </c>
      <c r="B65" s="69">
        <f t="shared" si="1"/>
        <v>2</v>
      </c>
      <c r="C65" s="79"/>
      <c r="D65" s="74" t="str">
        <f t="shared" si="7"/>
        <v>Tue</v>
      </c>
      <c r="E65" s="34">
        <f>+E60+1</f>
        <v>44362</v>
      </c>
      <c r="F65" s="65" t="s">
        <v>109</v>
      </c>
      <c r="G65" s="66">
        <v>9002</v>
      </c>
      <c r="H65" s="67" t="s">
        <v>137</v>
      </c>
      <c r="I65" s="66"/>
      <c r="J65" s="93">
        <v>8</v>
      </c>
      <c r="K65" s="100" t="s">
        <v>57</v>
      </c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 t="s">
        <v>109</v>
      </c>
      <c r="G70" s="47">
        <v>9002</v>
      </c>
      <c r="H70" s="48" t="s">
        <v>137</v>
      </c>
      <c r="I70" s="47"/>
      <c r="J70" s="49">
        <v>8</v>
      </c>
      <c r="K70" s="100" t="s">
        <v>57</v>
      </c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s="69" customFormat="1" ht="22.5" customHeight="1" x14ac:dyDescent="0.25">
      <c r="A75" s="31">
        <f t="shared" si="0"/>
        <v>1</v>
      </c>
      <c r="B75" s="69">
        <f t="shared" si="1"/>
        <v>4</v>
      </c>
      <c r="C75" s="79"/>
      <c r="D75" s="74" t="str">
        <f t="shared" si="7"/>
        <v>Thu</v>
      </c>
      <c r="E75" s="34">
        <f>+E70+1</f>
        <v>44364</v>
      </c>
      <c r="F75" s="65" t="s">
        <v>109</v>
      </c>
      <c r="G75" s="66">
        <v>9002</v>
      </c>
      <c r="H75" s="67" t="s">
        <v>135</v>
      </c>
      <c r="I75" s="66"/>
      <c r="J75" s="93">
        <v>8</v>
      </c>
      <c r="K75" s="100" t="s">
        <v>57</v>
      </c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 t="s">
        <v>109</v>
      </c>
      <c r="G80" s="47">
        <v>9002</v>
      </c>
      <c r="H80" s="48" t="s">
        <v>135</v>
      </c>
      <c r="I80" s="47"/>
      <c r="J80" s="49">
        <v>8</v>
      </c>
      <c r="K80" s="100" t="s">
        <v>57</v>
      </c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 t="s">
        <v>109</v>
      </c>
      <c r="G87" s="47">
        <v>9002</v>
      </c>
      <c r="H87" s="48" t="s">
        <v>135</v>
      </c>
      <c r="I87" s="47"/>
      <c r="J87" s="49">
        <v>8</v>
      </c>
      <c r="K87" s="100" t="s">
        <v>57</v>
      </c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s="69" customFormat="1" ht="22.5" customHeight="1" x14ac:dyDescent="0.25">
      <c r="A92" s="31">
        <f t="shared" si="0"/>
        <v>1</v>
      </c>
      <c r="B92" s="69">
        <f t="shared" si="1"/>
        <v>2</v>
      </c>
      <c r="C92" s="79"/>
      <c r="D92" s="74" t="str">
        <f t="shared" si="7"/>
        <v>Tue</v>
      </c>
      <c r="E92" s="34">
        <f>+E87+1</f>
        <v>44369</v>
      </c>
      <c r="F92" s="65" t="s">
        <v>109</v>
      </c>
      <c r="G92" s="66">
        <v>9002</v>
      </c>
      <c r="H92" s="67" t="s">
        <v>135</v>
      </c>
      <c r="I92" s="66"/>
      <c r="J92" s="93">
        <v>8</v>
      </c>
      <c r="K92" s="100" t="s">
        <v>57</v>
      </c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 t="s">
        <v>109</v>
      </c>
      <c r="G98" s="47">
        <v>9002</v>
      </c>
      <c r="H98" s="48" t="s">
        <v>135</v>
      </c>
      <c r="I98" s="47"/>
      <c r="J98" s="49">
        <v>8</v>
      </c>
      <c r="K98" s="100" t="s">
        <v>57</v>
      </c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s="69" customFormat="1" ht="22.5" customHeight="1" x14ac:dyDescent="0.25">
      <c r="A103" s="31">
        <f t="shared" si="0"/>
        <v>1</v>
      </c>
      <c r="B103" s="69">
        <f t="shared" si="1"/>
        <v>4</v>
      </c>
      <c r="C103" s="79"/>
      <c r="D103" s="74" t="str">
        <f t="shared" si="7"/>
        <v>Thu</v>
      </c>
      <c r="E103" s="34">
        <f>+E98+1</f>
        <v>44371</v>
      </c>
      <c r="F103" s="65" t="s">
        <v>109</v>
      </c>
      <c r="G103" s="66">
        <v>9002</v>
      </c>
      <c r="H103" s="67" t="s">
        <v>135</v>
      </c>
      <c r="I103" s="66"/>
      <c r="J103" s="93">
        <v>8</v>
      </c>
      <c r="K103" s="100" t="s">
        <v>57</v>
      </c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 t="s">
        <v>109</v>
      </c>
      <c r="G108" s="47">
        <v>9002</v>
      </c>
      <c r="H108" s="48" t="s">
        <v>135</v>
      </c>
      <c r="I108" s="47"/>
      <c r="J108" s="49">
        <v>8</v>
      </c>
      <c r="K108" s="100" t="s">
        <v>57</v>
      </c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 t="s">
        <v>109</v>
      </c>
      <c r="G115" s="47">
        <v>9002</v>
      </c>
      <c r="H115" s="48" t="s">
        <v>135</v>
      </c>
      <c r="I115" s="47"/>
      <c r="J115" s="49">
        <v>8</v>
      </c>
      <c r="K115" s="100" t="s">
        <v>57</v>
      </c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s="69" customFormat="1" ht="22.5" customHeight="1" x14ac:dyDescent="0.25">
      <c r="A120" s="31">
        <f t="shared" si="0"/>
        <v>1</v>
      </c>
      <c r="B120" s="69">
        <f>WEEKDAY(E115+1,2)</f>
        <v>2</v>
      </c>
      <c r="C120" s="79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65" t="s">
        <v>109</v>
      </c>
      <c r="G120" s="66">
        <v>9002</v>
      </c>
      <c r="H120" s="67" t="s">
        <v>135</v>
      </c>
      <c r="I120" s="66"/>
      <c r="J120" s="93">
        <v>8</v>
      </c>
      <c r="K120" s="100" t="s">
        <v>57</v>
      </c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109</v>
      </c>
      <c r="G125" s="47">
        <v>9002</v>
      </c>
      <c r="H125" s="48" t="s">
        <v>135</v>
      </c>
      <c r="I125" s="47"/>
      <c r="J125" s="49">
        <v>8</v>
      </c>
      <c r="K125" s="100" t="s">
        <v>57</v>
      </c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phoneticPr fontId="10" type="noConversion"/>
  <conditionalFormatting sqref="C11:C124">
    <cfRule type="expression" dxfId="968" priority="125" stopIfTrue="1">
      <formula>IF($A11=1,B11,)</formula>
    </cfRule>
    <cfRule type="expression" dxfId="967" priority="126" stopIfTrue="1">
      <formula>IF($A11="",B11,)</formula>
    </cfRule>
  </conditionalFormatting>
  <conditionalFormatting sqref="E11:E15">
    <cfRule type="expression" dxfId="966" priority="127" stopIfTrue="1">
      <formula>IF($A11="",B11,"")</formula>
    </cfRule>
  </conditionalFormatting>
  <conditionalFormatting sqref="E16:E124">
    <cfRule type="expression" dxfId="965" priority="128" stopIfTrue="1">
      <formula>IF($A16&lt;&gt;1,B16,"")</formula>
    </cfRule>
  </conditionalFormatting>
  <conditionalFormatting sqref="D11:D124">
    <cfRule type="expression" dxfId="964" priority="129" stopIfTrue="1">
      <formula>IF($A11="",B11,)</formula>
    </cfRule>
  </conditionalFormatting>
  <conditionalFormatting sqref="G12:G15 G28:G32 G86 G19:G20 G35:G37 G40:G42 G46:G47 G49:G52 G54:G59 G61:G64 G66:G69 G71:G74 G76:G79 G81:G84 G88:G91 G93:G97 G99:G102 G104:G107 G109:G114 G116:G119">
    <cfRule type="expression" dxfId="963" priority="130" stopIfTrue="1">
      <formula>#REF!="Freelancer"</formula>
    </cfRule>
    <cfRule type="expression" dxfId="962" priority="131" stopIfTrue="1">
      <formula>#REF!="DTC Int. Staff"</formula>
    </cfRule>
  </conditionalFormatting>
  <conditionalFormatting sqref="G116:G119 G88:G91 G28:G30 G35:G37 G61:G64 G40:G42 G46:G47 G49:G52 G54:G57 G66:G69 G71:G74 G76:G79 G81:G84 G93:G97 G99:G102 G104:G107 G109:G112">
    <cfRule type="expression" dxfId="961" priority="123" stopIfTrue="1">
      <formula>$F$5="Freelancer"</formula>
    </cfRule>
    <cfRule type="expression" dxfId="960" priority="124" stopIfTrue="1">
      <formula>$F$5="DTC Int. Staff"</formula>
    </cfRule>
  </conditionalFormatting>
  <conditionalFormatting sqref="G19:G20">
    <cfRule type="expression" dxfId="959" priority="121" stopIfTrue="1">
      <formula>#REF!="Freelancer"</formula>
    </cfRule>
    <cfRule type="expression" dxfId="958" priority="122" stopIfTrue="1">
      <formula>#REF!="DTC Int. Staff"</formula>
    </cfRule>
  </conditionalFormatting>
  <conditionalFormatting sqref="G19:G20">
    <cfRule type="expression" dxfId="957" priority="119" stopIfTrue="1">
      <formula>$F$5="Freelancer"</formula>
    </cfRule>
    <cfRule type="expression" dxfId="956" priority="120" stopIfTrue="1">
      <formula>$F$5="DTC Int. Staff"</formula>
    </cfRule>
  </conditionalFormatting>
  <conditionalFormatting sqref="G22:G25">
    <cfRule type="expression" dxfId="955" priority="117" stopIfTrue="1">
      <formula>#REF!="Freelancer"</formula>
    </cfRule>
    <cfRule type="expression" dxfId="954" priority="118" stopIfTrue="1">
      <formula>#REF!="DTC Int. Staff"</formula>
    </cfRule>
  </conditionalFormatting>
  <conditionalFormatting sqref="G22:G25">
    <cfRule type="expression" dxfId="953" priority="115" stopIfTrue="1">
      <formula>$F$5="Freelancer"</formula>
    </cfRule>
    <cfRule type="expression" dxfId="952" priority="116" stopIfTrue="1">
      <formula>$F$5="DTC Int. Staff"</formula>
    </cfRule>
  </conditionalFormatting>
  <conditionalFormatting sqref="C125:C129">
    <cfRule type="expression" dxfId="951" priority="109" stopIfTrue="1">
      <formula>IF($A125=1,B125,)</formula>
    </cfRule>
    <cfRule type="expression" dxfId="950" priority="110" stopIfTrue="1">
      <formula>IF($A125="",B125,)</formula>
    </cfRule>
  </conditionalFormatting>
  <conditionalFormatting sqref="D125:D129">
    <cfRule type="expression" dxfId="949" priority="111" stopIfTrue="1">
      <formula>IF($A125="",B125,)</formula>
    </cfRule>
  </conditionalFormatting>
  <conditionalFormatting sqref="E125:E129">
    <cfRule type="expression" dxfId="948" priority="108" stopIfTrue="1">
      <formula>IF($A125&lt;&gt;1,B125,"")</formula>
    </cfRule>
  </conditionalFormatting>
  <conditionalFormatting sqref="G59">
    <cfRule type="expression" dxfId="947" priority="105" stopIfTrue="1">
      <formula>$F$5="Freelancer"</formula>
    </cfRule>
    <cfRule type="expression" dxfId="946" priority="106" stopIfTrue="1">
      <formula>$F$5="DTC Int. Staff"</formula>
    </cfRule>
  </conditionalFormatting>
  <conditionalFormatting sqref="G85">
    <cfRule type="expression" dxfId="945" priority="103" stopIfTrue="1">
      <formula>#REF!="Freelancer"</formula>
    </cfRule>
    <cfRule type="expression" dxfId="944" priority="104" stopIfTrue="1">
      <formula>#REF!="DTC Int. Staff"</formula>
    </cfRule>
  </conditionalFormatting>
  <conditionalFormatting sqref="G85">
    <cfRule type="expression" dxfId="943" priority="101" stopIfTrue="1">
      <formula>$F$5="Freelancer"</formula>
    </cfRule>
    <cfRule type="expression" dxfId="942" priority="102" stopIfTrue="1">
      <formula>$F$5="DTC Int. Staff"</formula>
    </cfRule>
  </conditionalFormatting>
  <conditionalFormatting sqref="G11">
    <cfRule type="expression" dxfId="941" priority="99" stopIfTrue="1">
      <formula>#REF!="Freelancer"</formula>
    </cfRule>
    <cfRule type="expression" dxfId="940" priority="100" stopIfTrue="1">
      <formula>#REF!="DTC Int. Staff"</formula>
    </cfRule>
  </conditionalFormatting>
  <conditionalFormatting sqref="G16">
    <cfRule type="expression" dxfId="939" priority="97" stopIfTrue="1">
      <formula>#REF!="Freelancer"</formula>
    </cfRule>
    <cfRule type="expression" dxfId="938" priority="98" stopIfTrue="1">
      <formula>#REF!="DTC Int. Staff"</formula>
    </cfRule>
  </conditionalFormatting>
  <conditionalFormatting sqref="G21">
    <cfRule type="expression" dxfId="937" priority="95" stopIfTrue="1">
      <formula>#REF!="Freelancer"</formula>
    </cfRule>
    <cfRule type="expression" dxfId="936" priority="96" stopIfTrue="1">
      <formula>#REF!="DTC Int. Staff"</formula>
    </cfRule>
  </conditionalFormatting>
  <conditionalFormatting sqref="G17">
    <cfRule type="expression" dxfId="935" priority="89" stopIfTrue="1">
      <formula>#REF!="Freelancer"</formula>
    </cfRule>
    <cfRule type="expression" dxfId="934" priority="90" stopIfTrue="1">
      <formula>#REF!="DTC Int. Staff"</formula>
    </cfRule>
  </conditionalFormatting>
  <conditionalFormatting sqref="G43">
    <cfRule type="expression" dxfId="933" priority="85" stopIfTrue="1">
      <formula>#REF!="Freelancer"</formula>
    </cfRule>
    <cfRule type="expression" dxfId="932" priority="86" stopIfTrue="1">
      <formula>#REF!="DTC Int. Staff"</formula>
    </cfRule>
  </conditionalFormatting>
  <conditionalFormatting sqref="G44">
    <cfRule type="expression" dxfId="931" priority="77" stopIfTrue="1">
      <formula>#REF!="Freelancer"</formula>
    </cfRule>
    <cfRule type="expression" dxfId="930" priority="78" stopIfTrue="1">
      <formula>#REF!="DTC Int. Staff"</formula>
    </cfRule>
  </conditionalFormatting>
  <conditionalFormatting sqref="G18">
    <cfRule type="expression" dxfId="929" priority="47" stopIfTrue="1">
      <formula>#REF!="Freelancer"</formula>
    </cfRule>
    <cfRule type="expression" dxfId="928" priority="48" stopIfTrue="1">
      <formula>#REF!="DTC Int. Staff"</formula>
    </cfRule>
  </conditionalFormatting>
  <conditionalFormatting sqref="G26">
    <cfRule type="expression" dxfId="927" priority="43" stopIfTrue="1">
      <formula>#REF!="Freelancer"</formula>
    </cfRule>
    <cfRule type="expression" dxfId="926" priority="44" stopIfTrue="1">
      <formula>#REF!="DTC Int. Staff"</formula>
    </cfRule>
  </conditionalFormatting>
  <conditionalFormatting sqref="G27">
    <cfRule type="expression" dxfId="925" priority="41" stopIfTrue="1">
      <formula>#REF!="Freelancer"</formula>
    </cfRule>
    <cfRule type="expression" dxfId="924" priority="42" stopIfTrue="1">
      <formula>#REF!="DTC Int. Staff"</formula>
    </cfRule>
  </conditionalFormatting>
  <conditionalFormatting sqref="G33">
    <cfRule type="expression" dxfId="923" priority="39" stopIfTrue="1">
      <formula>#REF!="Freelancer"</formula>
    </cfRule>
    <cfRule type="expression" dxfId="922" priority="40" stopIfTrue="1">
      <formula>#REF!="DTC Int. Staff"</formula>
    </cfRule>
  </conditionalFormatting>
  <conditionalFormatting sqref="G34">
    <cfRule type="expression" dxfId="921" priority="37" stopIfTrue="1">
      <formula>#REF!="Freelancer"</formula>
    </cfRule>
    <cfRule type="expression" dxfId="920" priority="38" stopIfTrue="1">
      <formula>#REF!="DTC Int. Staff"</formula>
    </cfRule>
  </conditionalFormatting>
  <conditionalFormatting sqref="G38">
    <cfRule type="expression" dxfId="919" priority="35" stopIfTrue="1">
      <formula>#REF!="Freelancer"</formula>
    </cfRule>
    <cfRule type="expression" dxfId="918" priority="36" stopIfTrue="1">
      <formula>#REF!="DTC Int. Staff"</formula>
    </cfRule>
  </conditionalFormatting>
  <conditionalFormatting sqref="G39">
    <cfRule type="expression" dxfId="917" priority="33" stopIfTrue="1">
      <formula>#REF!="Freelancer"</formula>
    </cfRule>
    <cfRule type="expression" dxfId="916" priority="34" stopIfTrue="1">
      <formula>#REF!="DTC Int. Staff"</formula>
    </cfRule>
  </conditionalFormatting>
  <conditionalFormatting sqref="G45">
    <cfRule type="expression" dxfId="915" priority="31" stopIfTrue="1">
      <formula>#REF!="Freelancer"</formula>
    </cfRule>
    <cfRule type="expression" dxfId="914" priority="32" stopIfTrue="1">
      <formula>#REF!="DTC Int. Staff"</formula>
    </cfRule>
  </conditionalFormatting>
  <conditionalFormatting sqref="G48">
    <cfRule type="expression" dxfId="913" priority="29" stopIfTrue="1">
      <formula>#REF!="Freelancer"</formula>
    </cfRule>
    <cfRule type="expression" dxfId="912" priority="30" stopIfTrue="1">
      <formula>#REF!="DTC Int. Staff"</formula>
    </cfRule>
  </conditionalFormatting>
  <conditionalFormatting sqref="G53">
    <cfRule type="expression" dxfId="911" priority="27" stopIfTrue="1">
      <formula>#REF!="Freelancer"</formula>
    </cfRule>
    <cfRule type="expression" dxfId="910" priority="28" stopIfTrue="1">
      <formula>#REF!="DTC Int. Staff"</formula>
    </cfRule>
  </conditionalFormatting>
  <conditionalFormatting sqref="G60">
    <cfRule type="expression" dxfId="909" priority="25" stopIfTrue="1">
      <formula>#REF!="Freelancer"</formula>
    </cfRule>
    <cfRule type="expression" dxfId="908" priority="26" stopIfTrue="1">
      <formula>#REF!="DTC Int. Staff"</formula>
    </cfRule>
  </conditionalFormatting>
  <conditionalFormatting sqref="G65">
    <cfRule type="expression" dxfId="907" priority="23" stopIfTrue="1">
      <formula>#REF!="Freelancer"</formula>
    </cfRule>
    <cfRule type="expression" dxfId="906" priority="24" stopIfTrue="1">
      <formula>#REF!="DTC Int. Staff"</formula>
    </cfRule>
  </conditionalFormatting>
  <conditionalFormatting sqref="G70">
    <cfRule type="expression" dxfId="905" priority="21" stopIfTrue="1">
      <formula>#REF!="Freelancer"</formula>
    </cfRule>
    <cfRule type="expression" dxfId="904" priority="22" stopIfTrue="1">
      <formula>#REF!="DTC Int. Staff"</formula>
    </cfRule>
  </conditionalFormatting>
  <conditionalFormatting sqref="G75">
    <cfRule type="expression" dxfId="903" priority="19" stopIfTrue="1">
      <formula>#REF!="Freelancer"</formula>
    </cfRule>
    <cfRule type="expression" dxfId="902" priority="20" stopIfTrue="1">
      <formula>#REF!="DTC Int. Staff"</formula>
    </cfRule>
  </conditionalFormatting>
  <conditionalFormatting sqref="G80">
    <cfRule type="expression" dxfId="901" priority="17" stopIfTrue="1">
      <formula>#REF!="Freelancer"</formula>
    </cfRule>
    <cfRule type="expression" dxfId="900" priority="18" stopIfTrue="1">
      <formula>#REF!="DTC Int. Staff"</formula>
    </cfRule>
  </conditionalFormatting>
  <conditionalFormatting sqref="G87">
    <cfRule type="expression" dxfId="899" priority="15" stopIfTrue="1">
      <formula>#REF!="Freelancer"</formula>
    </cfRule>
    <cfRule type="expression" dxfId="898" priority="16" stopIfTrue="1">
      <formula>#REF!="DTC Int. Staff"</formula>
    </cfRule>
  </conditionalFormatting>
  <conditionalFormatting sqref="G92">
    <cfRule type="expression" dxfId="897" priority="13" stopIfTrue="1">
      <formula>#REF!="Freelancer"</formula>
    </cfRule>
    <cfRule type="expression" dxfId="896" priority="14" stopIfTrue="1">
      <formula>#REF!="DTC Int. Staff"</formula>
    </cfRule>
  </conditionalFormatting>
  <conditionalFormatting sqref="G98">
    <cfRule type="expression" dxfId="895" priority="11" stopIfTrue="1">
      <formula>#REF!="Freelancer"</formula>
    </cfRule>
    <cfRule type="expression" dxfId="894" priority="12" stopIfTrue="1">
      <formula>#REF!="DTC Int. Staff"</formula>
    </cfRule>
  </conditionalFormatting>
  <conditionalFormatting sqref="G103">
    <cfRule type="expression" dxfId="893" priority="9" stopIfTrue="1">
      <formula>#REF!="Freelancer"</formula>
    </cfRule>
    <cfRule type="expression" dxfId="892" priority="10" stopIfTrue="1">
      <formula>#REF!="DTC Int. Staff"</formula>
    </cfRule>
  </conditionalFormatting>
  <conditionalFormatting sqref="G108">
    <cfRule type="expression" dxfId="891" priority="7" stopIfTrue="1">
      <formula>#REF!="Freelancer"</formula>
    </cfRule>
    <cfRule type="expression" dxfId="890" priority="8" stopIfTrue="1">
      <formula>#REF!="DTC Int. Staff"</formula>
    </cfRule>
  </conditionalFormatting>
  <conditionalFormatting sqref="G115">
    <cfRule type="expression" dxfId="889" priority="5" stopIfTrue="1">
      <formula>#REF!="Freelancer"</formula>
    </cfRule>
    <cfRule type="expression" dxfId="888" priority="6" stopIfTrue="1">
      <formula>#REF!="DTC Int. Staff"</formula>
    </cfRule>
  </conditionalFormatting>
  <conditionalFormatting sqref="G120">
    <cfRule type="expression" dxfId="887" priority="3" stopIfTrue="1">
      <formula>#REF!="Freelancer"</formula>
    </cfRule>
    <cfRule type="expression" dxfId="886" priority="4" stopIfTrue="1">
      <formula>#REF!="DTC Int. Staff"</formula>
    </cfRule>
  </conditionalFormatting>
  <conditionalFormatting sqref="G125">
    <cfRule type="expression" dxfId="885" priority="1" stopIfTrue="1">
      <formula>#REF!="Freelancer"</formula>
    </cfRule>
    <cfRule type="expression" dxfId="88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7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3768-21AB-4DD4-BF98-3029D00686DA}">
  <sheetPr>
    <pageSetUpPr fitToPage="1"/>
  </sheetPr>
  <dimension ref="A1:K274"/>
  <sheetViews>
    <sheetView showGridLines="0" topLeftCell="D103" zoomScale="74" zoomScaleNormal="90" workbookViewId="0">
      <selection activeCell="H26" sqref="H26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15" t="s">
        <v>5</v>
      </c>
      <c r="E1" s="316"/>
      <c r="F1" s="316"/>
      <c r="G1" s="316"/>
      <c r="H1" s="316"/>
      <c r="I1" s="316"/>
      <c r="J1" s="316"/>
      <c r="K1" s="317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" t="str">
        <f>'Information-General Settings'!C3</f>
        <v>Methavee</v>
      </c>
      <c r="G3" s="136"/>
      <c r="I3" s="137"/>
      <c r="J3" s="137"/>
    </row>
    <row r="4" spans="1:11" ht="20.25" customHeight="1" x14ac:dyDescent="0.25">
      <c r="D4" s="318" t="s">
        <v>8</v>
      </c>
      <c r="E4" s="319"/>
      <c r="F4" s="13" t="str">
        <f>'Information-General Settings'!C4</f>
        <v>Tasanagunt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">
        <f>'Information-General Settings'!C5</f>
        <v>135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SUM(J10:J140)</f>
        <v>160</v>
      </c>
      <c r="J8" s="142">
        <f>I8/8</f>
        <v>20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7</v>
      </c>
      <c r="C10" s="143"/>
      <c r="D10" s="144">
        <v>44378</v>
      </c>
      <c r="E10" s="145" t="s">
        <v>33</v>
      </c>
      <c r="F10" s="146" t="s">
        <v>4</v>
      </c>
      <c r="G10" s="147" t="s">
        <v>6</v>
      </c>
      <c r="H10" s="148" t="s">
        <v>3</v>
      </c>
      <c r="I10" s="148" t="s">
        <v>1</v>
      </c>
      <c r="J10" s="148" t="s">
        <v>2</v>
      </c>
      <c r="K10" s="149" t="s">
        <v>47</v>
      </c>
    </row>
    <row r="11" spans="1:11" ht="22.5" customHeight="1" x14ac:dyDescent="0.25">
      <c r="A11" s="130">
        <f t="shared" ref="A11:A125" si="0">IF(OR(C11="f",C11="u",C11="F",C11="U"),"",IF(OR(B11=1,B11=2,B11=3,B11=4,B11=5),1,""))</f>
        <v>1</v>
      </c>
      <c r="B11" s="130">
        <f t="shared" ref="B11:B115" si="1">WEEKDAY(E11,2)</f>
        <v>4</v>
      </c>
      <c r="C11" s="150"/>
      <c r="D11" s="151" t="str">
        <f>IF(B11=1,"Mo",IF(B11=2,"Tue",IF(B11=3,"Wed",IF(B11=4,"Thu",IF(B11=5,"Fri",IF(B11=6,"Sat",IF(B11=7,"Sun","")))))))</f>
        <v>Thu</v>
      </c>
      <c r="E11" s="152">
        <f>+D10</f>
        <v>44378</v>
      </c>
      <c r="F11" s="46" t="s">
        <v>109</v>
      </c>
      <c r="G11" s="47">
        <v>9002</v>
      </c>
      <c r="H11" s="48" t="s">
        <v>114</v>
      </c>
      <c r="I11" s="163" t="s">
        <v>144</v>
      </c>
      <c r="J11" s="156">
        <v>8</v>
      </c>
      <c r="K11" s="157" t="s">
        <v>57</v>
      </c>
    </row>
    <row r="12" spans="1:11" ht="22.5" customHeight="1" x14ac:dyDescent="0.25">
      <c r="C12" s="158"/>
      <c r="D12" s="151" t="str">
        <f>D11</f>
        <v>Thu</v>
      </c>
      <c r="E12" s="152">
        <f>E11</f>
        <v>44378</v>
      </c>
      <c r="F12" s="153"/>
      <c r="G12" s="154"/>
      <c r="H12" s="155"/>
      <c r="I12" s="154"/>
      <c r="J12" s="156"/>
      <c r="K12" s="157"/>
    </row>
    <row r="13" spans="1:11" ht="22.5" customHeight="1" x14ac:dyDescent="0.25">
      <c r="C13" s="158"/>
      <c r="D13" s="151" t="str">
        <f t="shared" ref="D13:E15" si="2">D12</f>
        <v>Thu</v>
      </c>
      <c r="E13" s="152">
        <f t="shared" si="2"/>
        <v>44378</v>
      </c>
      <c r="F13" s="153"/>
      <c r="G13" s="154"/>
      <c r="H13" s="155"/>
      <c r="I13" s="154"/>
      <c r="J13" s="156"/>
      <c r="K13" s="157"/>
    </row>
    <row r="14" spans="1:11" ht="22.5" customHeight="1" x14ac:dyDescent="0.25">
      <c r="C14" s="158"/>
      <c r="D14" s="151" t="str">
        <f t="shared" si="2"/>
        <v>Thu</v>
      </c>
      <c r="E14" s="152">
        <f t="shared" si="2"/>
        <v>44378</v>
      </c>
      <c r="F14" s="153"/>
      <c r="G14" s="154"/>
      <c r="H14" s="155"/>
      <c r="I14" s="154"/>
      <c r="J14" s="156"/>
      <c r="K14" s="157"/>
    </row>
    <row r="15" spans="1:11" ht="22.5" customHeight="1" x14ac:dyDescent="0.25">
      <c r="C15" s="158"/>
      <c r="D15" s="151" t="str">
        <f t="shared" si="2"/>
        <v>Thu</v>
      </c>
      <c r="E15" s="152">
        <f t="shared" si="2"/>
        <v>44378</v>
      </c>
      <c r="F15" s="153"/>
      <c r="G15" s="154"/>
      <c r="H15" s="155"/>
      <c r="I15" s="154"/>
      <c r="J15" s="156"/>
      <c r="K15" s="157"/>
    </row>
    <row r="16" spans="1:11" ht="22.5" customHeight="1" x14ac:dyDescent="0.25">
      <c r="A16" s="130">
        <f t="shared" si="0"/>
        <v>1</v>
      </c>
      <c r="B16" s="130">
        <f t="shared" si="1"/>
        <v>5</v>
      </c>
      <c r="C16" s="159"/>
      <c r="D16" s="160" t="str">
        <f>IF(B16=1,"Mo",IF(B16=2,"Tue",IF(B16=3,"Wed",IF(B16=4,"Thu",IF(B16=5,"Fri",IF(B16=6,"Sat",IF(B16=7,"Sun","")))))))</f>
        <v>Fri</v>
      </c>
      <c r="E16" s="161">
        <f>+E11+1</f>
        <v>44379</v>
      </c>
      <c r="F16" s="46" t="s">
        <v>109</v>
      </c>
      <c r="G16" s="47">
        <v>9002</v>
      </c>
      <c r="H16" s="48" t="s">
        <v>114</v>
      </c>
      <c r="I16" s="163" t="s">
        <v>144</v>
      </c>
      <c r="J16" s="165">
        <v>8</v>
      </c>
      <c r="K16" s="157" t="s">
        <v>57</v>
      </c>
    </row>
    <row r="17" spans="1:11" ht="22.5" customHeight="1" x14ac:dyDescent="0.25">
      <c r="C17" s="159"/>
      <c r="D17" s="160" t="str">
        <f>D16</f>
        <v>Fri</v>
      </c>
      <c r="E17" s="161">
        <f>E16</f>
        <v>44379</v>
      </c>
      <c r="F17" s="162"/>
      <c r="G17" s="163"/>
      <c r="H17" s="164"/>
      <c r="I17" s="163"/>
      <c r="J17" s="165"/>
      <c r="K17" s="166"/>
    </row>
    <row r="18" spans="1:11" ht="22.5" customHeight="1" x14ac:dyDescent="0.25">
      <c r="C18" s="159"/>
      <c r="D18" s="160" t="str">
        <f t="shared" ref="D18:E20" si="3">D17</f>
        <v>Fri</v>
      </c>
      <c r="E18" s="161">
        <f t="shared" si="3"/>
        <v>44379</v>
      </c>
      <c r="F18" s="162"/>
      <c r="G18" s="163"/>
      <c r="H18" s="164"/>
      <c r="I18" s="163"/>
      <c r="J18" s="165"/>
      <c r="K18" s="166"/>
    </row>
    <row r="19" spans="1:11" ht="22.5" customHeight="1" x14ac:dyDescent="0.25">
      <c r="C19" s="159"/>
      <c r="D19" s="160" t="str">
        <f t="shared" si="3"/>
        <v>Fri</v>
      </c>
      <c r="E19" s="161">
        <f t="shared" si="3"/>
        <v>44379</v>
      </c>
      <c r="F19" s="162"/>
      <c r="G19" s="163"/>
      <c r="H19" s="164"/>
      <c r="I19" s="163"/>
      <c r="J19" s="165"/>
      <c r="K19" s="166"/>
    </row>
    <row r="20" spans="1:11" ht="22.5" customHeight="1" x14ac:dyDescent="0.25">
      <c r="C20" s="159"/>
      <c r="D20" s="160" t="str">
        <f t="shared" si="3"/>
        <v>Fri</v>
      </c>
      <c r="E20" s="161">
        <f t="shared" si="3"/>
        <v>44379</v>
      </c>
      <c r="F20" s="162"/>
      <c r="G20" s="163"/>
      <c r="H20" s="164"/>
      <c r="I20" s="163"/>
      <c r="J20" s="165"/>
      <c r="K20" s="166"/>
    </row>
    <row r="21" spans="1:11" ht="22.5" customHeight="1" x14ac:dyDescent="0.25">
      <c r="A21" s="130" t="str">
        <f t="shared" si="0"/>
        <v/>
      </c>
      <c r="B21" s="130">
        <f t="shared" si="1"/>
        <v>6</v>
      </c>
      <c r="C21" s="159"/>
      <c r="D21" s="167" t="str">
        <f>IF(B21=1,"Mo",IF(B21=2,"Tue",IF(B21=3,"Wed",IF(B21=4,"Thu",IF(B21=5,"Fri",IF(B21=6,"Sat",IF(B21=7,"Sun","")))))))</f>
        <v>Sat</v>
      </c>
      <c r="E21" s="168">
        <f>+E16+1</f>
        <v>44380</v>
      </c>
      <c r="F21" s="153"/>
      <c r="G21" s="154"/>
      <c r="H21" s="155"/>
      <c r="I21" s="154"/>
      <c r="J21" s="156"/>
      <c r="K21" s="157"/>
    </row>
    <row r="22" spans="1:11" ht="22.5" customHeight="1" x14ac:dyDescent="0.25">
      <c r="A22" s="130" t="str">
        <f t="shared" si="0"/>
        <v/>
      </c>
      <c r="B22" s="130">
        <f t="shared" si="1"/>
        <v>7</v>
      </c>
      <c r="C22" s="159"/>
      <c r="D22" s="151" t="str">
        <f t="shared" ref="D22:D115" si="4">IF(B22=1,"Mo",IF(B22=2,"Tue",IF(B22=3,"Wed",IF(B22=4,"Thu",IF(B22=5,"Fri",IF(B22=6,"Sat",IF(B22=7,"Sun","")))))))</f>
        <v>Sun</v>
      </c>
      <c r="E22" s="152">
        <f t="shared" ref="E22:E76" si="5">+E21+1</f>
        <v>44381</v>
      </c>
      <c r="F22" s="153"/>
      <c r="G22" s="154"/>
      <c r="H22" s="155"/>
      <c r="I22" s="154"/>
      <c r="J22" s="156"/>
      <c r="K22" s="157"/>
    </row>
    <row r="23" spans="1:11" ht="22.5" customHeight="1" x14ac:dyDescent="0.25">
      <c r="A23" s="130">
        <f t="shared" si="0"/>
        <v>1</v>
      </c>
      <c r="B23" s="130">
        <f t="shared" si="1"/>
        <v>1</v>
      </c>
      <c r="C23" s="159"/>
      <c r="D23" s="160" t="str">
        <f t="shared" si="4"/>
        <v>Mo</v>
      </c>
      <c r="E23" s="161">
        <f>+E22+1</f>
        <v>44382</v>
      </c>
      <c r="F23" s="46" t="s">
        <v>109</v>
      </c>
      <c r="G23" s="47">
        <v>9002</v>
      </c>
      <c r="H23" s="48" t="s">
        <v>139</v>
      </c>
      <c r="I23" s="163" t="s">
        <v>96</v>
      </c>
      <c r="J23" s="165">
        <v>5</v>
      </c>
      <c r="K23" s="157" t="s">
        <v>57</v>
      </c>
    </row>
    <row r="24" spans="1:11" ht="22.5" customHeight="1" x14ac:dyDescent="0.25">
      <c r="C24" s="159"/>
      <c r="D24" s="160" t="str">
        <f>D23</f>
        <v>Mo</v>
      </c>
      <c r="E24" s="161">
        <f>E23</f>
        <v>44382</v>
      </c>
      <c r="F24" s="46" t="s">
        <v>109</v>
      </c>
      <c r="G24" s="47">
        <v>9002</v>
      </c>
      <c r="H24" s="48" t="s">
        <v>114</v>
      </c>
      <c r="I24" s="163" t="s">
        <v>96</v>
      </c>
      <c r="J24" s="165">
        <v>3</v>
      </c>
      <c r="K24" s="157" t="s">
        <v>57</v>
      </c>
    </row>
    <row r="25" spans="1:11" ht="22.5" customHeight="1" x14ac:dyDescent="0.25">
      <c r="C25" s="159"/>
      <c r="D25" s="160" t="str">
        <f t="shared" ref="D25:E27" si="6">D24</f>
        <v>Mo</v>
      </c>
      <c r="E25" s="161">
        <f t="shared" si="6"/>
        <v>44382</v>
      </c>
      <c r="F25" s="162"/>
      <c r="G25" s="163"/>
      <c r="H25" s="164"/>
      <c r="I25" s="163"/>
      <c r="J25" s="165"/>
      <c r="K25" s="166"/>
    </row>
    <row r="26" spans="1:11" ht="22.5" customHeight="1" x14ac:dyDescent="0.25">
      <c r="C26" s="159"/>
      <c r="D26" s="160" t="str">
        <f t="shared" si="6"/>
        <v>Mo</v>
      </c>
      <c r="E26" s="161">
        <f t="shared" si="6"/>
        <v>44382</v>
      </c>
      <c r="F26" s="162"/>
      <c r="G26" s="163"/>
      <c r="H26" s="164"/>
      <c r="I26" s="163"/>
      <c r="J26" s="165"/>
      <c r="K26" s="166"/>
    </row>
    <row r="27" spans="1:11" ht="22.5" customHeight="1" x14ac:dyDescent="0.25">
      <c r="C27" s="159"/>
      <c r="D27" s="160" t="str">
        <f t="shared" si="6"/>
        <v>Mo</v>
      </c>
      <c r="E27" s="161">
        <f t="shared" si="6"/>
        <v>44382</v>
      </c>
      <c r="F27" s="162"/>
      <c r="G27" s="163"/>
      <c r="H27" s="164"/>
      <c r="I27" s="163"/>
      <c r="J27" s="165"/>
      <c r="K27" s="166"/>
    </row>
    <row r="28" spans="1:11" ht="22.5" customHeight="1" x14ac:dyDescent="0.25">
      <c r="A28" s="130">
        <f t="shared" si="0"/>
        <v>1</v>
      </c>
      <c r="B28" s="130">
        <f t="shared" si="1"/>
        <v>2</v>
      </c>
      <c r="C28" s="159"/>
      <c r="D28" s="151" t="str">
        <f t="shared" si="4"/>
        <v>Tue</v>
      </c>
      <c r="E28" s="152">
        <f>+E23+1</f>
        <v>44383</v>
      </c>
      <c r="F28" s="65" t="s">
        <v>109</v>
      </c>
      <c r="G28" s="66">
        <v>9002</v>
      </c>
      <c r="H28" s="67" t="s">
        <v>139</v>
      </c>
      <c r="I28" s="154" t="s">
        <v>96</v>
      </c>
      <c r="J28" s="156">
        <v>5</v>
      </c>
      <c r="K28" s="157" t="s">
        <v>57</v>
      </c>
    </row>
    <row r="29" spans="1:11" ht="22.5" customHeight="1" x14ac:dyDescent="0.25">
      <c r="C29" s="159"/>
      <c r="D29" s="151" t="str">
        <f>D28</f>
        <v>Tue</v>
      </c>
      <c r="E29" s="152">
        <f>E28</f>
        <v>44383</v>
      </c>
      <c r="F29" s="65" t="s">
        <v>109</v>
      </c>
      <c r="G29" s="66">
        <v>9002</v>
      </c>
      <c r="H29" s="67" t="s">
        <v>114</v>
      </c>
      <c r="I29" s="154" t="s">
        <v>96</v>
      </c>
      <c r="J29" s="156">
        <v>3</v>
      </c>
      <c r="K29" s="157" t="s">
        <v>57</v>
      </c>
    </row>
    <row r="30" spans="1:11" ht="22.5" customHeight="1" x14ac:dyDescent="0.25">
      <c r="C30" s="159"/>
      <c r="D30" s="151" t="str">
        <f t="shared" ref="D30:E32" si="7">D29</f>
        <v>Tue</v>
      </c>
      <c r="E30" s="152">
        <f t="shared" si="7"/>
        <v>44383</v>
      </c>
      <c r="F30" s="236"/>
      <c r="G30" s="237"/>
      <c r="H30" s="238"/>
      <c r="I30" s="154"/>
      <c r="J30" s="156"/>
      <c r="K30" s="157"/>
    </row>
    <row r="31" spans="1:11" ht="22.5" customHeight="1" x14ac:dyDescent="0.25">
      <c r="C31" s="159"/>
      <c r="D31" s="151" t="str">
        <f t="shared" si="7"/>
        <v>Tue</v>
      </c>
      <c r="E31" s="152">
        <f t="shared" si="7"/>
        <v>44383</v>
      </c>
      <c r="F31" s="236"/>
      <c r="G31" s="237"/>
      <c r="H31" s="238"/>
      <c r="I31" s="154"/>
      <c r="J31" s="156"/>
      <c r="K31" s="157"/>
    </row>
    <row r="32" spans="1:11" ht="22.5" customHeight="1" x14ac:dyDescent="0.25">
      <c r="C32" s="159"/>
      <c r="D32" s="151" t="str">
        <f t="shared" si="7"/>
        <v>Tue</v>
      </c>
      <c r="E32" s="152">
        <f t="shared" si="7"/>
        <v>44383</v>
      </c>
      <c r="F32" s="153"/>
      <c r="G32" s="154"/>
      <c r="H32" s="169"/>
      <c r="I32" s="154"/>
      <c r="J32" s="156"/>
      <c r="K32" s="157"/>
    </row>
    <row r="33" spans="1:11" ht="22.5" customHeight="1" x14ac:dyDescent="0.25">
      <c r="A33" s="130">
        <f t="shared" si="0"/>
        <v>1</v>
      </c>
      <c r="B33" s="130">
        <f t="shared" si="1"/>
        <v>3</v>
      </c>
      <c r="C33" s="159"/>
      <c r="D33" s="160" t="str">
        <f t="shared" si="4"/>
        <v>Wed</v>
      </c>
      <c r="E33" s="161">
        <f>+E28+1</f>
        <v>44384</v>
      </c>
      <c r="F33" s="46" t="s">
        <v>109</v>
      </c>
      <c r="G33" s="47">
        <v>9002</v>
      </c>
      <c r="H33" s="48" t="s">
        <v>139</v>
      </c>
      <c r="I33" s="163" t="s">
        <v>96</v>
      </c>
      <c r="J33" s="165">
        <v>5</v>
      </c>
      <c r="K33" s="157" t="s">
        <v>57</v>
      </c>
    </row>
    <row r="34" spans="1:11" ht="22.5" customHeight="1" x14ac:dyDescent="0.25">
      <c r="C34" s="159"/>
      <c r="D34" s="160" t="str">
        <f>D33</f>
        <v>Wed</v>
      </c>
      <c r="E34" s="161">
        <f>E33</f>
        <v>44384</v>
      </c>
      <c r="F34" s="46" t="s">
        <v>109</v>
      </c>
      <c r="G34" s="47">
        <v>9002</v>
      </c>
      <c r="H34" s="48" t="s">
        <v>114</v>
      </c>
      <c r="I34" s="163" t="s">
        <v>96</v>
      </c>
      <c r="J34" s="165">
        <v>3</v>
      </c>
      <c r="K34" s="157" t="s">
        <v>57</v>
      </c>
    </row>
    <row r="35" spans="1:11" ht="22.5" customHeight="1" x14ac:dyDescent="0.25">
      <c r="C35" s="159"/>
      <c r="D35" s="160" t="str">
        <f t="shared" ref="D35:E37" si="8">D34</f>
        <v>Wed</v>
      </c>
      <c r="E35" s="161">
        <f t="shared" si="8"/>
        <v>44384</v>
      </c>
      <c r="F35" s="162"/>
      <c r="G35" s="163"/>
      <c r="H35" s="164"/>
      <c r="I35" s="163"/>
      <c r="J35" s="165"/>
      <c r="K35" s="166"/>
    </row>
    <row r="36" spans="1:11" ht="22.5" customHeight="1" x14ac:dyDescent="0.25">
      <c r="C36" s="159"/>
      <c r="D36" s="160" t="str">
        <f t="shared" si="8"/>
        <v>Wed</v>
      </c>
      <c r="E36" s="161">
        <f t="shared" si="8"/>
        <v>44384</v>
      </c>
      <c r="F36" s="162"/>
      <c r="G36" s="163"/>
      <c r="H36" s="164"/>
      <c r="I36" s="163"/>
      <c r="J36" s="165"/>
      <c r="K36" s="166"/>
    </row>
    <row r="37" spans="1:11" ht="22.5" customHeight="1" x14ac:dyDescent="0.25">
      <c r="C37" s="159"/>
      <c r="D37" s="160" t="str">
        <f t="shared" si="8"/>
        <v>Wed</v>
      </c>
      <c r="E37" s="161">
        <f t="shared" si="8"/>
        <v>44384</v>
      </c>
      <c r="F37" s="162"/>
      <c r="G37" s="163"/>
      <c r="H37" s="164"/>
      <c r="I37" s="163"/>
      <c r="J37" s="165"/>
      <c r="K37" s="166"/>
    </row>
    <row r="38" spans="1:11" ht="22.5" customHeight="1" x14ac:dyDescent="0.25">
      <c r="A38" s="130">
        <f t="shared" si="0"/>
        <v>1</v>
      </c>
      <c r="B38" s="130">
        <f t="shared" si="1"/>
        <v>4</v>
      </c>
      <c r="C38" s="159"/>
      <c r="D38" s="151" t="str">
        <f>IF(B38=1,"Mo",IF(B38=2,"Tue",IF(B38=3,"Wed",IF(B38=4,"Thu",IF(B38=5,"Fri",IF(B38=6,"Sat",IF(B38=7,"Sun","")))))))</f>
        <v>Thu</v>
      </c>
      <c r="E38" s="152">
        <f>+E33+1</f>
        <v>44385</v>
      </c>
      <c r="F38" s="65" t="s">
        <v>109</v>
      </c>
      <c r="G38" s="66">
        <v>9002</v>
      </c>
      <c r="H38" s="67" t="s">
        <v>139</v>
      </c>
      <c r="I38" s="154" t="s">
        <v>96</v>
      </c>
      <c r="J38" s="156">
        <v>5</v>
      </c>
      <c r="K38" s="157" t="s">
        <v>57</v>
      </c>
    </row>
    <row r="39" spans="1:11" ht="22.5" customHeight="1" x14ac:dyDescent="0.25">
      <c r="C39" s="159"/>
      <c r="D39" s="151" t="str">
        <f t="shared" ref="D39:E42" si="9">D38</f>
        <v>Thu</v>
      </c>
      <c r="E39" s="152">
        <f t="shared" si="9"/>
        <v>44385</v>
      </c>
      <c r="F39" s="65" t="s">
        <v>109</v>
      </c>
      <c r="G39" s="66">
        <v>9002</v>
      </c>
      <c r="H39" s="67" t="s">
        <v>114</v>
      </c>
      <c r="I39" s="154" t="s">
        <v>96</v>
      </c>
      <c r="J39" s="156">
        <v>3</v>
      </c>
      <c r="K39" s="157" t="s">
        <v>57</v>
      </c>
    </row>
    <row r="40" spans="1:11" ht="22.5" customHeight="1" x14ac:dyDescent="0.25">
      <c r="C40" s="159"/>
      <c r="D40" s="151" t="str">
        <f t="shared" si="9"/>
        <v>Thu</v>
      </c>
      <c r="E40" s="152">
        <f t="shared" si="9"/>
        <v>44385</v>
      </c>
      <c r="F40" s="236"/>
      <c r="G40" s="237"/>
      <c r="H40" s="240"/>
      <c r="I40" s="154"/>
      <c r="J40" s="156"/>
      <c r="K40" s="157"/>
    </row>
    <row r="41" spans="1:11" ht="22.5" customHeight="1" x14ac:dyDescent="0.25">
      <c r="C41" s="159"/>
      <c r="D41" s="151" t="str">
        <f t="shared" si="9"/>
        <v>Thu</v>
      </c>
      <c r="E41" s="152">
        <f t="shared" si="9"/>
        <v>44385</v>
      </c>
      <c r="F41" s="236"/>
      <c r="G41" s="237"/>
      <c r="H41" s="240"/>
      <c r="I41" s="154"/>
      <c r="J41" s="156"/>
      <c r="K41" s="157"/>
    </row>
    <row r="42" spans="1:11" ht="22.5" customHeight="1" x14ac:dyDescent="0.25">
      <c r="C42" s="159"/>
      <c r="D42" s="151" t="str">
        <f t="shared" si="9"/>
        <v>Thu</v>
      </c>
      <c r="E42" s="152">
        <f t="shared" si="9"/>
        <v>44385</v>
      </c>
      <c r="F42" s="236"/>
      <c r="G42" s="237"/>
      <c r="H42" s="240"/>
      <c r="I42" s="154"/>
      <c r="J42" s="156"/>
      <c r="K42" s="157"/>
    </row>
    <row r="43" spans="1:11" ht="22.5" customHeight="1" x14ac:dyDescent="0.25">
      <c r="A43" s="130">
        <f t="shared" si="0"/>
        <v>1</v>
      </c>
      <c r="B43" s="130">
        <f t="shared" si="1"/>
        <v>5</v>
      </c>
      <c r="C43" s="159"/>
      <c r="D43" s="160" t="str">
        <f>IF(B43=1,"Mo",IF(B43=2,"Tue",IF(B43=3,"Wed",IF(B43=4,"Thu",IF(B43=5,"Fri",IF(B43=6,"Sat",IF(B43=7,"Sun","")))))))</f>
        <v>Fri</v>
      </c>
      <c r="E43" s="161">
        <f>+E38+1</f>
        <v>44386</v>
      </c>
      <c r="F43" s="46" t="s">
        <v>109</v>
      </c>
      <c r="G43" s="47">
        <v>9002</v>
      </c>
      <c r="H43" s="48" t="s">
        <v>139</v>
      </c>
      <c r="I43" s="163" t="s">
        <v>96</v>
      </c>
      <c r="J43" s="165">
        <v>5</v>
      </c>
      <c r="K43" s="157" t="s">
        <v>57</v>
      </c>
    </row>
    <row r="44" spans="1:11" ht="22.5" customHeight="1" x14ac:dyDescent="0.25">
      <c r="C44" s="159"/>
      <c r="D44" s="160" t="str">
        <f>D43</f>
        <v>Fri</v>
      </c>
      <c r="E44" s="161">
        <f>E43</f>
        <v>44386</v>
      </c>
      <c r="F44" s="46" t="s">
        <v>109</v>
      </c>
      <c r="G44" s="47">
        <v>9002</v>
      </c>
      <c r="H44" s="48" t="s">
        <v>114</v>
      </c>
      <c r="I44" s="163" t="s">
        <v>96</v>
      </c>
      <c r="J44" s="165">
        <v>3</v>
      </c>
      <c r="K44" s="157" t="s">
        <v>57</v>
      </c>
    </row>
    <row r="45" spans="1:11" ht="22.5" customHeight="1" x14ac:dyDescent="0.25">
      <c r="C45" s="159"/>
      <c r="D45" s="160" t="str">
        <f t="shared" ref="D45:E47" si="10">D44</f>
        <v>Fri</v>
      </c>
      <c r="E45" s="161">
        <f t="shared" si="10"/>
        <v>44386</v>
      </c>
      <c r="F45" s="162"/>
      <c r="G45" s="163"/>
      <c r="H45" s="164"/>
      <c r="I45" s="163"/>
      <c r="J45" s="165"/>
      <c r="K45" s="166"/>
    </row>
    <row r="46" spans="1:11" ht="22.5" customHeight="1" x14ac:dyDescent="0.25">
      <c r="C46" s="159"/>
      <c r="D46" s="160" t="str">
        <f t="shared" si="10"/>
        <v>Fri</v>
      </c>
      <c r="E46" s="161">
        <f t="shared" si="10"/>
        <v>44386</v>
      </c>
      <c r="F46" s="162"/>
      <c r="G46" s="163"/>
      <c r="H46" s="164"/>
      <c r="I46" s="163"/>
      <c r="J46" s="165"/>
      <c r="K46" s="166"/>
    </row>
    <row r="47" spans="1:11" ht="22.5" customHeight="1" x14ac:dyDescent="0.25">
      <c r="C47" s="159"/>
      <c r="D47" s="160" t="str">
        <f t="shared" si="10"/>
        <v>Fri</v>
      </c>
      <c r="E47" s="161">
        <f t="shared" si="10"/>
        <v>44386</v>
      </c>
      <c r="F47" s="162"/>
      <c r="G47" s="163"/>
      <c r="H47" s="164"/>
      <c r="I47" s="163"/>
      <c r="J47" s="165"/>
      <c r="K47" s="166"/>
    </row>
    <row r="48" spans="1:11" ht="22.5" customHeight="1" x14ac:dyDescent="0.25">
      <c r="A48" s="130" t="str">
        <f t="shared" si="0"/>
        <v/>
      </c>
      <c r="B48" s="130">
        <f t="shared" si="1"/>
        <v>6</v>
      </c>
      <c r="C48" s="159"/>
      <c r="D48" s="151" t="str">
        <f>IF(B48=1,"Mo",IF(B48=2,"Tue",IF(B48=3,"Wed",IF(B48=4,"Thu",IF(B48=5,"Fri",IF(B48=6,"Sat",IF(B48=7,"Sun","")))))))</f>
        <v>Sat</v>
      </c>
      <c r="E48" s="152">
        <f>+E43+1</f>
        <v>44387</v>
      </c>
      <c r="F48" s="153"/>
      <c r="G48" s="154"/>
      <c r="H48" s="155"/>
      <c r="I48" s="154"/>
      <c r="J48" s="156"/>
      <c r="K48" s="157"/>
    </row>
    <row r="49" spans="1:11" ht="22.5" customHeight="1" x14ac:dyDescent="0.25">
      <c r="A49" s="130" t="str">
        <f t="shared" si="0"/>
        <v/>
      </c>
      <c r="B49" s="130">
        <f t="shared" si="1"/>
        <v>7</v>
      </c>
      <c r="C49" s="159"/>
      <c r="D49" s="151" t="str">
        <f t="shared" si="4"/>
        <v>Sun</v>
      </c>
      <c r="E49" s="152">
        <f t="shared" si="5"/>
        <v>44388</v>
      </c>
      <c r="F49" s="153"/>
      <c r="G49" s="154"/>
      <c r="H49" s="170"/>
      <c r="I49" s="154"/>
      <c r="J49" s="156"/>
      <c r="K49" s="157"/>
    </row>
    <row r="50" spans="1:11" ht="22.5" customHeight="1" x14ac:dyDescent="0.25">
      <c r="A50" s="130">
        <f t="shared" si="0"/>
        <v>1</v>
      </c>
      <c r="B50" s="130">
        <f t="shared" si="1"/>
        <v>1</v>
      </c>
      <c r="C50" s="159"/>
      <c r="D50" s="160" t="str">
        <f t="shared" si="4"/>
        <v>Mo</v>
      </c>
      <c r="E50" s="161">
        <f>+E49+1</f>
        <v>44389</v>
      </c>
      <c r="F50" s="162" t="s">
        <v>143</v>
      </c>
      <c r="G50" s="163">
        <v>9003</v>
      </c>
      <c r="H50" s="239" t="s">
        <v>140</v>
      </c>
      <c r="I50" s="163" t="s">
        <v>144</v>
      </c>
      <c r="J50" s="165">
        <v>6</v>
      </c>
      <c r="K50" s="157" t="s">
        <v>57</v>
      </c>
    </row>
    <row r="51" spans="1:11" ht="22.5" customHeight="1" x14ac:dyDescent="0.25">
      <c r="C51" s="159"/>
      <c r="D51" s="160" t="str">
        <f t="shared" ref="D51:E54" si="11">D50</f>
        <v>Mo</v>
      </c>
      <c r="E51" s="161">
        <f t="shared" si="11"/>
        <v>44389</v>
      </c>
      <c r="F51" s="46" t="s">
        <v>109</v>
      </c>
      <c r="G51" s="47">
        <v>9002</v>
      </c>
      <c r="H51" s="48" t="s">
        <v>114</v>
      </c>
      <c r="I51" s="163" t="s">
        <v>144</v>
      </c>
      <c r="J51" s="165">
        <v>2</v>
      </c>
      <c r="K51" s="157" t="s">
        <v>57</v>
      </c>
    </row>
    <row r="52" spans="1:11" ht="22.5" customHeight="1" x14ac:dyDescent="0.25">
      <c r="C52" s="159"/>
      <c r="D52" s="160" t="str">
        <f t="shared" si="11"/>
        <v>Mo</v>
      </c>
      <c r="E52" s="161">
        <f t="shared" si="11"/>
        <v>44389</v>
      </c>
      <c r="F52" s="162"/>
      <c r="G52" s="163"/>
      <c r="H52" s="171"/>
      <c r="I52" s="163"/>
      <c r="J52" s="165"/>
      <c r="K52" s="166"/>
    </row>
    <row r="53" spans="1:11" ht="22.5" customHeight="1" x14ac:dyDescent="0.25">
      <c r="C53" s="159"/>
      <c r="D53" s="160" t="str">
        <f t="shared" si="11"/>
        <v>Mo</v>
      </c>
      <c r="E53" s="161">
        <f t="shared" si="11"/>
        <v>44389</v>
      </c>
      <c r="F53" s="162"/>
      <c r="G53" s="163"/>
      <c r="H53" s="171"/>
      <c r="I53" s="163"/>
      <c r="J53" s="165"/>
      <c r="K53" s="166"/>
    </row>
    <row r="54" spans="1:11" ht="22.5" customHeight="1" x14ac:dyDescent="0.25">
      <c r="C54" s="159"/>
      <c r="D54" s="160" t="str">
        <f t="shared" si="11"/>
        <v>Mo</v>
      </c>
      <c r="E54" s="161">
        <f t="shared" si="11"/>
        <v>44389</v>
      </c>
      <c r="F54" s="162"/>
      <c r="G54" s="163"/>
      <c r="H54" s="171"/>
      <c r="I54" s="163"/>
      <c r="J54" s="165"/>
      <c r="K54" s="166"/>
    </row>
    <row r="55" spans="1:11" ht="22.5" customHeight="1" x14ac:dyDescent="0.25">
      <c r="A55" s="130">
        <f t="shared" si="0"/>
        <v>1</v>
      </c>
      <c r="B55" s="130">
        <f t="shared" si="1"/>
        <v>2</v>
      </c>
      <c r="C55" s="159"/>
      <c r="D55" s="151" t="str">
        <f t="shared" si="4"/>
        <v>Tue</v>
      </c>
      <c r="E55" s="242">
        <f>+E50+1</f>
        <v>44390</v>
      </c>
      <c r="F55" s="236" t="s">
        <v>143</v>
      </c>
      <c r="G55" s="237">
        <v>9003</v>
      </c>
      <c r="H55" s="238" t="s">
        <v>140</v>
      </c>
      <c r="I55" s="237" t="s">
        <v>144</v>
      </c>
      <c r="J55" s="243">
        <v>6</v>
      </c>
      <c r="K55" s="157" t="s">
        <v>57</v>
      </c>
    </row>
    <row r="56" spans="1:11" ht="22.5" customHeight="1" x14ac:dyDescent="0.25">
      <c r="C56" s="159"/>
      <c r="D56" s="151" t="str">
        <f>D55</f>
        <v>Tue</v>
      </c>
      <c r="E56" s="242">
        <f>E55</f>
        <v>44390</v>
      </c>
      <c r="F56" s="65" t="s">
        <v>109</v>
      </c>
      <c r="G56" s="66">
        <v>9002</v>
      </c>
      <c r="H56" s="67" t="s">
        <v>114</v>
      </c>
      <c r="I56" s="237" t="s">
        <v>144</v>
      </c>
      <c r="J56" s="243">
        <v>2</v>
      </c>
      <c r="K56" s="157" t="s">
        <v>57</v>
      </c>
    </row>
    <row r="57" spans="1:11" ht="22.5" customHeight="1" x14ac:dyDescent="0.25">
      <c r="C57" s="159"/>
      <c r="D57" s="151" t="str">
        <f t="shared" ref="D57:E59" si="12">D56</f>
        <v>Tue</v>
      </c>
      <c r="E57" s="242">
        <f t="shared" si="12"/>
        <v>44390</v>
      </c>
      <c r="F57" s="236"/>
      <c r="G57" s="237"/>
      <c r="H57" s="240"/>
      <c r="I57" s="237"/>
      <c r="J57" s="243"/>
      <c r="K57" s="157"/>
    </row>
    <row r="58" spans="1:11" ht="22.5" customHeight="1" x14ac:dyDescent="0.25">
      <c r="C58" s="159"/>
      <c r="D58" s="151" t="str">
        <f t="shared" si="12"/>
        <v>Tue</v>
      </c>
      <c r="E58" s="242">
        <f t="shared" si="12"/>
        <v>44390</v>
      </c>
      <c r="F58" s="236"/>
      <c r="G58" s="237"/>
      <c r="H58" s="240"/>
      <c r="I58" s="237"/>
      <c r="J58" s="243"/>
      <c r="K58" s="157"/>
    </row>
    <row r="59" spans="1:11" ht="22.5" customHeight="1" x14ac:dyDescent="0.25">
      <c r="C59" s="159"/>
      <c r="D59" s="151" t="str">
        <f t="shared" si="12"/>
        <v>Tue</v>
      </c>
      <c r="E59" s="152">
        <f t="shared" si="12"/>
        <v>44390</v>
      </c>
      <c r="F59" s="153"/>
      <c r="G59" s="154"/>
      <c r="H59" s="170"/>
      <c r="I59" s="154"/>
      <c r="J59" s="156"/>
      <c r="K59" s="157"/>
    </row>
    <row r="60" spans="1:11" ht="22.5" customHeight="1" x14ac:dyDescent="0.25">
      <c r="A60" s="130">
        <f t="shared" si="0"/>
        <v>1</v>
      </c>
      <c r="B60" s="130">
        <f t="shared" si="1"/>
        <v>3</v>
      </c>
      <c r="C60" s="159"/>
      <c r="D60" s="160" t="str">
        <f t="shared" si="4"/>
        <v>Wed</v>
      </c>
      <c r="E60" s="161">
        <f>+E55+1</f>
        <v>44391</v>
      </c>
      <c r="F60" s="162" t="s">
        <v>143</v>
      </c>
      <c r="G60" s="163">
        <v>9003</v>
      </c>
      <c r="H60" s="239" t="s">
        <v>140</v>
      </c>
      <c r="I60" s="163" t="s">
        <v>144</v>
      </c>
      <c r="J60" s="165">
        <v>6</v>
      </c>
      <c r="K60" s="157" t="s">
        <v>57</v>
      </c>
    </row>
    <row r="61" spans="1:11" ht="22.5" customHeight="1" x14ac:dyDescent="0.25">
      <c r="C61" s="159"/>
      <c r="D61" s="160" t="str">
        <f>D60</f>
        <v>Wed</v>
      </c>
      <c r="E61" s="161">
        <f>E60</f>
        <v>44391</v>
      </c>
      <c r="F61" s="46" t="s">
        <v>109</v>
      </c>
      <c r="G61" s="47">
        <v>9002</v>
      </c>
      <c r="H61" s="48" t="s">
        <v>114</v>
      </c>
      <c r="I61" s="163" t="s">
        <v>144</v>
      </c>
      <c r="J61" s="165">
        <v>2</v>
      </c>
      <c r="K61" s="157" t="s">
        <v>57</v>
      </c>
    </row>
    <row r="62" spans="1:11" ht="22.5" customHeight="1" x14ac:dyDescent="0.25">
      <c r="C62" s="159"/>
      <c r="D62" s="160" t="str">
        <f t="shared" ref="D62:E64" si="13">D61</f>
        <v>Wed</v>
      </c>
      <c r="E62" s="161">
        <f t="shared" si="13"/>
        <v>44391</v>
      </c>
      <c r="F62" s="162"/>
      <c r="G62" s="163"/>
      <c r="H62" s="164"/>
      <c r="I62" s="163"/>
      <c r="J62" s="165"/>
      <c r="K62" s="166"/>
    </row>
    <row r="63" spans="1:11" ht="22.5" customHeight="1" x14ac:dyDescent="0.25">
      <c r="C63" s="159"/>
      <c r="D63" s="160" t="str">
        <f t="shared" si="13"/>
        <v>Wed</v>
      </c>
      <c r="E63" s="161">
        <f t="shared" si="13"/>
        <v>44391</v>
      </c>
      <c r="F63" s="162"/>
      <c r="G63" s="163"/>
      <c r="H63" s="164"/>
      <c r="I63" s="163"/>
      <c r="J63" s="165"/>
      <c r="K63" s="166"/>
    </row>
    <row r="64" spans="1:11" ht="22.5" customHeight="1" x14ac:dyDescent="0.25">
      <c r="C64" s="159"/>
      <c r="D64" s="160" t="str">
        <f t="shared" si="13"/>
        <v>Wed</v>
      </c>
      <c r="E64" s="161">
        <f t="shared" si="13"/>
        <v>44391</v>
      </c>
      <c r="F64" s="162"/>
      <c r="G64" s="163"/>
      <c r="H64" s="164"/>
      <c r="I64" s="163"/>
      <c r="J64" s="165"/>
      <c r="K64" s="166"/>
    </row>
    <row r="65" spans="1:11" ht="22.5" customHeight="1" x14ac:dyDescent="0.25">
      <c r="A65" s="130">
        <f t="shared" si="0"/>
        <v>1</v>
      </c>
      <c r="B65" s="130">
        <f t="shared" si="1"/>
        <v>4</v>
      </c>
      <c r="C65" s="159"/>
      <c r="D65" s="151" t="str">
        <f t="shared" si="4"/>
        <v>Thu</v>
      </c>
      <c r="E65" s="152">
        <f>+E60+1</f>
        <v>44392</v>
      </c>
      <c r="F65" s="236" t="s">
        <v>143</v>
      </c>
      <c r="G65" s="237">
        <v>9003</v>
      </c>
      <c r="H65" s="238" t="s">
        <v>140</v>
      </c>
      <c r="I65" s="237" t="s">
        <v>144</v>
      </c>
      <c r="J65" s="156">
        <v>6</v>
      </c>
      <c r="K65" s="157" t="s">
        <v>57</v>
      </c>
    </row>
    <row r="66" spans="1:11" ht="22.5" customHeight="1" x14ac:dyDescent="0.25">
      <c r="C66" s="159"/>
      <c r="D66" s="151" t="str">
        <f>D65</f>
        <v>Thu</v>
      </c>
      <c r="E66" s="152">
        <f>E65</f>
        <v>44392</v>
      </c>
      <c r="F66" s="65" t="s">
        <v>109</v>
      </c>
      <c r="G66" s="66">
        <v>9002</v>
      </c>
      <c r="H66" s="67" t="s">
        <v>114</v>
      </c>
      <c r="I66" s="237" t="s">
        <v>144</v>
      </c>
      <c r="J66" s="156">
        <v>2</v>
      </c>
      <c r="K66" s="157" t="s">
        <v>57</v>
      </c>
    </row>
    <row r="67" spans="1:11" ht="22.5" customHeight="1" x14ac:dyDescent="0.25">
      <c r="C67" s="159"/>
      <c r="D67" s="151" t="str">
        <f t="shared" ref="D67:E69" si="14">D66</f>
        <v>Thu</v>
      </c>
      <c r="E67" s="152">
        <f t="shared" si="14"/>
        <v>44392</v>
      </c>
      <c r="F67" s="153"/>
      <c r="G67" s="154"/>
      <c r="H67" s="170"/>
      <c r="I67" s="154"/>
      <c r="J67" s="156"/>
      <c r="K67" s="157"/>
    </row>
    <row r="68" spans="1:11" ht="22.5" customHeight="1" x14ac:dyDescent="0.25">
      <c r="C68" s="159"/>
      <c r="D68" s="151" t="str">
        <f t="shared" si="14"/>
        <v>Thu</v>
      </c>
      <c r="E68" s="152">
        <f t="shared" si="14"/>
        <v>44392</v>
      </c>
      <c r="F68" s="153"/>
      <c r="G68" s="154"/>
      <c r="H68" s="170"/>
      <c r="I68" s="154"/>
      <c r="J68" s="156"/>
      <c r="K68" s="157"/>
    </row>
    <row r="69" spans="1:11" ht="22.5" customHeight="1" x14ac:dyDescent="0.25">
      <c r="C69" s="159"/>
      <c r="D69" s="151" t="str">
        <f t="shared" si="14"/>
        <v>Thu</v>
      </c>
      <c r="E69" s="152">
        <f t="shared" si="14"/>
        <v>44392</v>
      </c>
      <c r="F69" s="153"/>
      <c r="G69" s="154"/>
      <c r="H69" s="170"/>
      <c r="I69" s="154"/>
      <c r="J69" s="156"/>
      <c r="K69" s="157"/>
    </row>
    <row r="70" spans="1:11" ht="22.5" customHeight="1" x14ac:dyDescent="0.25">
      <c r="A70" s="130">
        <f t="shared" si="0"/>
        <v>1</v>
      </c>
      <c r="B70" s="130">
        <f t="shared" si="1"/>
        <v>5</v>
      </c>
      <c r="C70" s="159"/>
      <c r="D70" s="160" t="str">
        <f t="shared" si="4"/>
        <v>Fri</v>
      </c>
      <c r="E70" s="161">
        <f>+E65+1</f>
        <v>44393</v>
      </c>
      <c r="F70" s="46" t="s">
        <v>109</v>
      </c>
      <c r="G70" s="47">
        <v>9002</v>
      </c>
      <c r="H70" s="48" t="s">
        <v>114</v>
      </c>
      <c r="I70" s="163" t="s">
        <v>144</v>
      </c>
      <c r="J70" s="165">
        <v>2</v>
      </c>
      <c r="K70" s="157" t="s">
        <v>57</v>
      </c>
    </row>
    <row r="71" spans="1:11" ht="22.5" customHeight="1" x14ac:dyDescent="0.25">
      <c r="C71" s="159"/>
      <c r="D71" s="160" t="str">
        <f>D70</f>
        <v>Fri</v>
      </c>
      <c r="E71" s="161">
        <f>E70</f>
        <v>44393</v>
      </c>
      <c r="F71" s="162"/>
      <c r="G71" s="163"/>
      <c r="H71" s="164" t="s">
        <v>141</v>
      </c>
      <c r="I71" s="163" t="s">
        <v>144</v>
      </c>
      <c r="J71" s="165">
        <v>6</v>
      </c>
      <c r="K71" s="157" t="s">
        <v>57</v>
      </c>
    </row>
    <row r="72" spans="1:11" ht="22.5" customHeight="1" x14ac:dyDescent="0.25">
      <c r="C72" s="159"/>
      <c r="D72" s="160" t="str">
        <f t="shared" ref="D72:E74" si="15">D71</f>
        <v>Fri</v>
      </c>
      <c r="E72" s="161">
        <f t="shared" si="15"/>
        <v>44393</v>
      </c>
      <c r="F72" s="162"/>
      <c r="G72" s="163"/>
      <c r="H72" s="164"/>
      <c r="I72" s="163"/>
      <c r="J72" s="165"/>
      <c r="K72" s="166"/>
    </row>
    <row r="73" spans="1:11" ht="22.5" customHeight="1" x14ac:dyDescent="0.25">
      <c r="C73" s="159"/>
      <c r="D73" s="160" t="str">
        <f t="shared" si="15"/>
        <v>Fri</v>
      </c>
      <c r="E73" s="161">
        <f t="shared" si="15"/>
        <v>44393</v>
      </c>
      <c r="F73" s="162"/>
      <c r="G73" s="163"/>
      <c r="H73" s="164"/>
      <c r="I73" s="163"/>
      <c r="J73" s="165"/>
      <c r="K73" s="166"/>
    </row>
    <row r="74" spans="1:11" ht="22.5" customHeight="1" x14ac:dyDescent="0.25">
      <c r="C74" s="159"/>
      <c r="D74" s="160" t="str">
        <f t="shared" si="15"/>
        <v>Fri</v>
      </c>
      <c r="E74" s="161">
        <f t="shared" si="15"/>
        <v>44393</v>
      </c>
      <c r="F74" s="162"/>
      <c r="G74" s="163"/>
      <c r="H74" s="164"/>
      <c r="I74" s="163"/>
      <c r="J74" s="165"/>
      <c r="K74" s="166"/>
    </row>
    <row r="75" spans="1:11" ht="22.5" customHeight="1" x14ac:dyDescent="0.25">
      <c r="A75" s="130" t="str">
        <f t="shared" si="0"/>
        <v/>
      </c>
      <c r="B75" s="130">
        <f t="shared" si="1"/>
        <v>6</v>
      </c>
      <c r="C75" s="159"/>
      <c r="D75" s="151" t="str">
        <f t="shared" si="4"/>
        <v>Sat</v>
      </c>
      <c r="E75" s="152">
        <f>+E70+1</f>
        <v>44394</v>
      </c>
      <c r="F75" s="153"/>
      <c r="G75" s="154"/>
      <c r="H75" s="170"/>
      <c r="I75" s="154"/>
      <c r="J75" s="156"/>
      <c r="K75" s="157"/>
    </row>
    <row r="76" spans="1:11" ht="22.5" customHeight="1" x14ac:dyDescent="0.25">
      <c r="A76" s="130" t="str">
        <f t="shared" si="0"/>
        <v/>
      </c>
      <c r="B76" s="130">
        <f t="shared" si="1"/>
        <v>7</v>
      </c>
      <c r="C76" s="159"/>
      <c r="D76" s="151" t="str">
        <f t="shared" si="4"/>
        <v>Sun</v>
      </c>
      <c r="E76" s="152">
        <f t="shared" si="5"/>
        <v>44395</v>
      </c>
      <c r="F76" s="153"/>
      <c r="G76" s="154"/>
      <c r="H76" s="170"/>
      <c r="I76" s="154"/>
      <c r="J76" s="156"/>
      <c r="K76" s="157"/>
    </row>
    <row r="77" spans="1:11" ht="22.5" customHeight="1" x14ac:dyDescent="0.25">
      <c r="A77" s="130">
        <f t="shared" si="0"/>
        <v>1</v>
      </c>
      <c r="B77" s="130">
        <f t="shared" si="1"/>
        <v>1</v>
      </c>
      <c r="C77" s="159"/>
      <c r="D77" s="160" t="str">
        <f t="shared" si="4"/>
        <v>Mo</v>
      </c>
      <c r="E77" s="161">
        <f>+E76+1</f>
        <v>44396</v>
      </c>
      <c r="F77" s="46" t="s">
        <v>109</v>
      </c>
      <c r="G77" s="47">
        <v>9002</v>
      </c>
      <c r="H77" s="48" t="s">
        <v>114</v>
      </c>
      <c r="I77" s="163" t="s">
        <v>144</v>
      </c>
      <c r="J77" s="165">
        <v>8</v>
      </c>
      <c r="K77" s="157" t="s">
        <v>57</v>
      </c>
    </row>
    <row r="78" spans="1:11" ht="22.5" customHeight="1" x14ac:dyDescent="0.25">
      <c r="C78" s="159"/>
      <c r="D78" s="160" t="str">
        <f>D77</f>
        <v>Mo</v>
      </c>
      <c r="E78" s="161">
        <f>E77</f>
        <v>44396</v>
      </c>
      <c r="F78" s="162"/>
      <c r="G78" s="163"/>
      <c r="H78" s="164"/>
      <c r="I78" s="163"/>
      <c r="J78" s="165"/>
      <c r="K78" s="166"/>
    </row>
    <row r="79" spans="1:11" ht="22.5" customHeight="1" x14ac:dyDescent="0.25">
      <c r="C79" s="159"/>
      <c r="D79" s="160" t="str">
        <f>D78</f>
        <v>Mo</v>
      </c>
      <c r="E79" s="161">
        <f>E78</f>
        <v>44396</v>
      </c>
      <c r="F79" s="162"/>
      <c r="G79" s="163"/>
      <c r="H79" s="164"/>
      <c r="I79" s="163"/>
      <c r="J79" s="165"/>
      <c r="K79" s="166"/>
    </row>
    <row r="80" spans="1:11" ht="22.5" customHeight="1" x14ac:dyDescent="0.25">
      <c r="C80" s="159"/>
      <c r="D80" s="160" t="str">
        <f t="shared" ref="D80:E81" si="16">D79</f>
        <v>Mo</v>
      </c>
      <c r="E80" s="161">
        <f t="shared" si="16"/>
        <v>44396</v>
      </c>
      <c r="F80" s="162"/>
      <c r="G80" s="163"/>
      <c r="H80" s="164"/>
      <c r="I80" s="163"/>
      <c r="J80" s="165"/>
      <c r="K80" s="166"/>
    </row>
    <row r="81" spans="1:11" ht="22.5" customHeight="1" x14ac:dyDescent="0.25">
      <c r="C81" s="159"/>
      <c r="D81" s="160" t="str">
        <f t="shared" si="16"/>
        <v>Mo</v>
      </c>
      <c r="E81" s="161">
        <f t="shared" si="16"/>
        <v>44396</v>
      </c>
      <c r="F81" s="162"/>
      <c r="G81" s="163"/>
      <c r="H81" s="164"/>
      <c r="I81" s="163"/>
      <c r="J81" s="165"/>
      <c r="K81" s="166"/>
    </row>
    <row r="82" spans="1:11" ht="22.5" customHeight="1" x14ac:dyDescent="0.25">
      <c r="A82" s="130">
        <f t="shared" si="0"/>
        <v>1</v>
      </c>
      <c r="B82" s="130">
        <f t="shared" si="1"/>
        <v>2</v>
      </c>
      <c r="C82" s="159"/>
      <c r="D82" s="241" t="str">
        <f t="shared" si="4"/>
        <v>Tue</v>
      </c>
      <c r="E82" s="242">
        <f>+E77+1</f>
        <v>44397</v>
      </c>
      <c r="F82" s="65" t="s">
        <v>109</v>
      </c>
      <c r="G82" s="66">
        <v>9002</v>
      </c>
      <c r="H82" s="67" t="s">
        <v>114</v>
      </c>
      <c r="I82" s="237" t="s">
        <v>144</v>
      </c>
      <c r="J82" s="156">
        <v>8</v>
      </c>
      <c r="K82" s="157" t="s">
        <v>57</v>
      </c>
    </row>
    <row r="83" spans="1:11" ht="22.5" customHeight="1" x14ac:dyDescent="0.25">
      <c r="C83" s="159"/>
      <c r="D83" s="241" t="str">
        <f>D82</f>
        <v>Tue</v>
      </c>
      <c r="E83" s="242">
        <f>E82</f>
        <v>44397</v>
      </c>
      <c r="F83" s="236"/>
      <c r="G83" s="237"/>
      <c r="H83" s="240"/>
      <c r="I83" s="237"/>
      <c r="J83" s="156"/>
      <c r="K83" s="157"/>
    </row>
    <row r="84" spans="1:11" ht="22.5" customHeight="1" x14ac:dyDescent="0.25">
      <c r="C84" s="159"/>
      <c r="D84" s="241" t="str">
        <f t="shared" ref="D84:E86" si="17">D83</f>
        <v>Tue</v>
      </c>
      <c r="E84" s="242">
        <f t="shared" si="17"/>
        <v>44397</v>
      </c>
      <c r="F84" s="236"/>
      <c r="G84" s="237"/>
      <c r="H84" s="240"/>
      <c r="I84" s="237"/>
      <c r="J84" s="156"/>
      <c r="K84" s="157"/>
    </row>
    <row r="85" spans="1:11" ht="22.5" customHeight="1" x14ac:dyDescent="0.25">
      <c r="C85" s="159"/>
      <c r="D85" s="151" t="str">
        <f t="shared" si="17"/>
        <v>Tue</v>
      </c>
      <c r="E85" s="152">
        <f t="shared" si="17"/>
        <v>44397</v>
      </c>
      <c r="F85" s="153"/>
      <c r="G85" s="154"/>
      <c r="H85" s="170"/>
      <c r="I85" s="154"/>
      <c r="J85" s="156"/>
      <c r="K85" s="157"/>
    </row>
    <row r="86" spans="1:11" ht="22.5" customHeight="1" x14ac:dyDescent="0.25">
      <c r="C86" s="159"/>
      <c r="D86" s="151" t="str">
        <f t="shared" si="17"/>
        <v>Tue</v>
      </c>
      <c r="E86" s="152">
        <f t="shared" si="17"/>
        <v>44397</v>
      </c>
      <c r="F86" s="153"/>
      <c r="G86" s="154"/>
      <c r="H86" s="170"/>
      <c r="I86" s="154"/>
      <c r="J86" s="156"/>
      <c r="K86" s="157"/>
    </row>
    <row r="87" spans="1:11" ht="22.5" customHeight="1" x14ac:dyDescent="0.25">
      <c r="A87" s="130">
        <f t="shared" si="0"/>
        <v>1</v>
      </c>
      <c r="B87" s="130">
        <f t="shared" si="1"/>
        <v>3</v>
      </c>
      <c r="C87" s="159"/>
      <c r="D87" s="160" t="str">
        <f t="shared" si="4"/>
        <v>Wed</v>
      </c>
      <c r="E87" s="161">
        <f>+E82+1</f>
        <v>44398</v>
      </c>
      <c r="F87" s="46" t="s">
        <v>109</v>
      </c>
      <c r="G87" s="47">
        <v>9002</v>
      </c>
      <c r="H87" s="48" t="s">
        <v>114</v>
      </c>
      <c r="I87" s="163" t="s">
        <v>144</v>
      </c>
      <c r="J87" s="165">
        <v>8</v>
      </c>
      <c r="K87" s="166" t="s">
        <v>57</v>
      </c>
    </row>
    <row r="88" spans="1:11" ht="22.5" customHeight="1" x14ac:dyDescent="0.25">
      <c r="C88" s="159"/>
      <c r="D88" s="160" t="str">
        <f>D87</f>
        <v>Wed</v>
      </c>
      <c r="E88" s="161">
        <f>E87</f>
        <v>44398</v>
      </c>
      <c r="F88" s="162"/>
      <c r="G88" s="163"/>
      <c r="H88" s="164"/>
      <c r="I88" s="163"/>
      <c r="J88" s="165"/>
      <c r="K88" s="166"/>
    </row>
    <row r="89" spans="1:11" ht="22.5" customHeight="1" x14ac:dyDescent="0.25">
      <c r="C89" s="159"/>
      <c r="D89" s="160" t="str">
        <f t="shared" ref="D89:E91" si="18">D88</f>
        <v>Wed</v>
      </c>
      <c r="E89" s="161">
        <f t="shared" si="18"/>
        <v>44398</v>
      </c>
      <c r="F89" s="162"/>
      <c r="G89" s="163"/>
      <c r="H89" s="164"/>
      <c r="I89" s="163"/>
      <c r="J89" s="165"/>
      <c r="K89" s="166"/>
    </row>
    <row r="90" spans="1:11" ht="22.5" customHeight="1" x14ac:dyDescent="0.25">
      <c r="C90" s="159"/>
      <c r="D90" s="160" t="str">
        <f t="shared" si="18"/>
        <v>Wed</v>
      </c>
      <c r="E90" s="161">
        <f t="shared" si="18"/>
        <v>44398</v>
      </c>
      <c r="F90" s="162"/>
      <c r="G90" s="163"/>
      <c r="H90" s="164"/>
      <c r="I90" s="163"/>
      <c r="J90" s="165"/>
      <c r="K90" s="166"/>
    </row>
    <row r="91" spans="1:11" ht="22.5" customHeight="1" x14ac:dyDescent="0.25">
      <c r="C91" s="159"/>
      <c r="D91" s="160" t="str">
        <f t="shared" si="18"/>
        <v>Wed</v>
      </c>
      <c r="E91" s="161">
        <f t="shared" si="18"/>
        <v>44398</v>
      </c>
      <c r="F91" s="162"/>
      <c r="G91" s="163"/>
      <c r="H91" s="164"/>
      <c r="I91" s="163"/>
      <c r="J91" s="165"/>
      <c r="K91" s="166"/>
    </row>
    <row r="92" spans="1:11" ht="22.5" customHeight="1" x14ac:dyDescent="0.25">
      <c r="A92" s="130">
        <f t="shared" si="0"/>
        <v>1</v>
      </c>
      <c r="B92" s="130">
        <f t="shared" si="1"/>
        <v>4</v>
      </c>
      <c r="C92" s="159"/>
      <c r="D92" s="241" t="str">
        <f t="shared" si="4"/>
        <v>Thu</v>
      </c>
      <c r="E92" s="242">
        <f>+E87+1</f>
        <v>44399</v>
      </c>
      <c r="F92" s="65" t="s">
        <v>109</v>
      </c>
      <c r="G92" s="66">
        <v>9002</v>
      </c>
      <c r="H92" s="67" t="s">
        <v>114</v>
      </c>
      <c r="I92" s="237" t="s">
        <v>144</v>
      </c>
      <c r="J92" s="156">
        <v>8</v>
      </c>
      <c r="K92" s="157" t="s">
        <v>57</v>
      </c>
    </row>
    <row r="93" spans="1:11" ht="22.5" customHeight="1" x14ac:dyDescent="0.25">
      <c r="C93" s="159"/>
      <c r="D93" s="241" t="str">
        <f>D92</f>
        <v>Thu</v>
      </c>
      <c r="E93" s="242">
        <f>E92</f>
        <v>44399</v>
      </c>
      <c r="F93" s="236"/>
      <c r="G93" s="237"/>
      <c r="H93" s="240"/>
      <c r="I93" s="237"/>
      <c r="J93" s="156"/>
      <c r="K93" s="157"/>
    </row>
    <row r="94" spans="1:11" ht="22.5" customHeight="1" x14ac:dyDescent="0.25">
      <c r="C94" s="159"/>
      <c r="D94" s="241" t="str">
        <f t="shared" ref="D94:E97" si="19">D93</f>
        <v>Thu</v>
      </c>
      <c r="E94" s="242">
        <f t="shared" si="19"/>
        <v>44399</v>
      </c>
      <c r="F94" s="236"/>
      <c r="G94" s="237"/>
      <c r="H94" s="240"/>
      <c r="I94" s="237"/>
      <c r="J94" s="156"/>
      <c r="K94" s="157"/>
    </row>
    <row r="95" spans="1:11" ht="22.5" customHeight="1" x14ac:dyDescent="0.25">
      <c r="C95" s="159"/>
      <c r="D95" s="151" t="str">
        <f>D94</f>
        <v>Thu</v>
      </c>
      <c r="E95" s="152">
        <f>E94</f>
        <v>44399</v>
      </c>
      <c r="F95" s="153"/>
      <c r="G95" s="154"/>
      <c r="H95" s="170"/>
      <c r="I95" s="154"/>
      <c r="J95" s="156"/>
      <c r="K95" s="157"/>
    </row>
    <row r="96" spans="1:11" ht="22.5" customHeight="1" x14ac:dyDescent="0.25">
      <c r="C96" s="159"/>
      <c r="D96" s="151" t="str">
        <f t="shared" si="19"/>
        <v>Thu</v>
      </c>
      <c r="E96" s="152">
        <f t="shared" si="19"/>
        <v>44399</v>
      </c>
      <c r="F96" s="153"/>
      <c r="G96" s="154"/>
      <c r="H96" s="170"/>
      <c r="I96" s="154"/>
      <c r="J96" s="156"/>
      <c r="K96" s="157"/>
    </row>
    <row r="97" spans="1:11" ht="22.5" customHeight="1" x14ac:dyDescent="0.25">
      <c r="C97" s="159"/>
      <c r="D97" s="151" t="str">
        <f t="shared" si="19"/>
        <v>Thu</v>
      </c>
      <c r="E97" s="152">
        <f t="shared" si="19"/>
        <v>44399</v>
      </c>
      <c r="F97" s="153"/>
      <c r="G97" s="154"/>
      <c r="H97" s="170"/>
      <c r="I97" s="154"/>
      <c r="J97" s="156"/>
      <c r="K97" s="157"/>
    </row>
    <row r="98" spans="1:11" ht="22.5" customHeight="1" x14ac:dyDescent="0.25">
      <c r="A98" s="130">
        <f t="shared" si="0"/>
        <v>1</v>
      </c>
      <c r="B98" s="130">
        <f t="shared" si="1"/>
        <v>5</v>
      </c>
      <c r="C98" s="159"/>
      <c r="D98" s="160" t="str">
        <f t="shared" si="4"/>
        <v>Fri</v>
      </c>
      <c r="E98" s="161">
        <f>+E92+1</f>
        <v>44400</v>
      </c>
      <c r="F98" s="46" t="s">
        <v>109</v>
      </c>
      <c r="G98" s="47">
        <v>9002</v>
      </c>
      <c r="H98" s="48" t="s">
        <v>114</v>
      </c>
      <c r="I98" s="163" t="s">
        <v>144</v>
      </c>
      <c r="J98" s="165">
        <v>8</v>
      </c>
      <c r="K98" s="166" t="s">
        <v>57</v>
      </c>
    </row>
    <row r="99" spans="1:11" ht="22.5" customHeight="1" x14ac:dyDescent="0.25">
      <c r="C99" s="159"/>
      <c r="D99" s="160" t="str">
        <f>D98</f>
        <v>Fri</v>
      </c>
      <c r="E99" s="161">
        <f>E98</f>
        <v>44400</v>
      </c>
      <c r="F99" s="162"/>
      <c r="G99" s="163"/>
      <c r="H99" s="172"/>
      <c r="I99" s="163"/>
      <c r="J99" s="165"/>
      <c r="K99" s="166"/>
    </row>
    <row r="100" spans="1:11" ht="22.5" customHeight="1" x14ac:dyDescent="0.25">
      <c r="C100" s="159"/>
      <c r="D100" s="160" t="str">
        <f t="shared" ref="D100:E102" si="20">D99</f>
        <v>Fri</v>
      </c>
      <c r="E100" s="161">
        <f t="shared" si="20"/>
        <v>44400</v>
      </c>
      <c r="F100" s="162"/>
      <c r="G100" s="163"/>
      <c r="H100" s="172"/>
      <c r="I100" s="163"/>
      <c r="J100" s="165"/>
      <c r="K100" s="166"/>
    </row>
    <row r="101" spans="1:11" ht="22.5" customHeight="1" x14ac:dyDescent="0.25">
      <c r="C101" s="159"/>
      <c r="D101" s="160" t="str">
        <f t="shared" si="20"/>
        <v>Fri</v>
      </c>
      <c r="E101" s="161">
        <f t="shared" si="20"/>
        <v>44400</v>
      </c>
      <c r="F101" s="162"/>
      <c r="G101" s="163"/>
      <c r="H101" s="172"/>
      <c r="I101" s="163"/>
      <c r="J101" s="165"/>
      <c r="K101" s="166"/>
    </row>
    <row r="102" spans="1:11" ht="22.5" customHeight="1" x14ac:dyDescent="0.25">
      <c r="C102" s="159"/>
      <c r="D102" s="160" t="str">
        <f t="shared" si="20"/>
        <v>Fri</v>
      </c>
      <c r="E102" s="161">
        <f t="shared" si="20"/>
        <v>44400</v>
      </c>
      <c r="F102" s="162"/>
      <c r="G102" s="163"/>
      <c r="H102" s="172"/>
      <c r="I102" s="163"/>
      <c r="J102" s="165"/>
      <c r="K102" s="166"/>
    </row>
    <row r="103" spans="1:11" ht="22.5" customHeight="1" x14ac:dyDescent="0.25">
      <c r="A103" s="130" t="str">
        <f t="shared" si="0"/>
        <v/>
      </c>
      <c r="B103" s="130">
        <f t="shared" si="1"/>
        <v>6</v>
      </c>
      <c r="C103" s="159"/>
      <c r="D103" s="151" t="str">
        <f t="shared" si="4"/>
        <v>Sat</v>
      </c>
      <c r="E103" s="152">
        <f>+E98+1</f>
        <v>44401</v>
      </c>
      <c r="F103" s="153"/>
      <c r="G103" s="154"/>
      <c r="H103" s="170"/>
      <c r="I103" s="154"/>
      <c r="J103" s="156"/>
      <c r="K103" s="157"/>
    </row>
    <row r="104" spans="1:11" ht="22.5" customHeight="1" x14ac:dyDescent="0.25">
      <c r="A104" s="130" t="str">
        <f t="shared" si="0"/>
        <v/>
      </c>
      <c r="B104" s="130">
        <f t="shared" si="1"/>
        <v>7</v>
      </c>
      <c r="C104" s="159"/>
      <c r="D104" s="151" t="str">
        <f t="shared" si="4"/>
        <v>Sun</v>
      </c>
      <c r="E104" s="152">
        <f t="shared" ref="E104" si="21">+E103+1</f>
        <v>44402</v>
      </c>
      <c r="F104" s="153"/>
      <c r="G104" s="154"/>
      <c r="H104" s="170"/>
      <c r="I104" s="154"/>
      <c r="J104" s="156"/>
      <c r="K104" s="157"/>
    </row>
    <row r="105" spans="1:11" ht="22.5" customHeight="1" x14ac:dyDescent="0.25">
      <c r="A105" s="130">
        <f t="shared" si="0"/>
        <v>1</v>
      </c>
      <c r="B105" s="130">
        <f t="shared" si="1"/>
        <v>1</v>
      </c>
      <c r="C105" s="159"/>
      <c r="D105" s="160" t="str">
        <f t="shared" si="4"/>
        <v>Mo</v>
      </c>
      <c r="E105" s="161">
        <f>+E104+1</f>
        <v>44403</v>
      </c>
      <c r="F105" s="46"/>
      <c r="G105" s="47"/>
      <c r="H105" s="48" t="s">
        <v>126</v>
      </c>
      <c r="I105" s="163"/>
      <c r="J105" s="165"/>
      <c r="K105" s="166"/>
    </row>
    <row r="106" spans="1:11" ht="22.5" customHeight="1" x14ac:dyDescent="0.25">
      <c r="C106" s="159"/>
      <c r="D106" s="160" t="str">
        <f>D105</f>
        <v>Mo</v>
      </c>
      <c r="E106" s="161">
        <f>E105</f>
        <v>44403</v>
      </c>
      <c r="F106" s="162"/>
      <c r="G106" s="163"/>
      <c r="H106" s="164"/>
      <c r="I106" s="163"/>
      <c r="J106" s="165"/>
      <c r="K106" s="166"/>
    </row>
    <row r="107" spans="1:11" ht="22.5" customHeight="1" x14ac:dyDescent="0.25">
      <c r="C107" s="159"/>
      <c r="D107" s="160" t="str">
        <f t="shared" ref="D107:E109" si="22">D106</f>
        <v>Mo</v>
      </c>
      <c r="E107" s="161">
        <f t="shared" si="22"/>
        <v>44403</v>
      </c>
      <c r="F107" s="162"/>
      <c r="G107" s="163"/>
      <c r="H107" s="164"/>
      <c r="I107" s="163"/>
      <c r="J107" s="165"/>
      <c r="K107" s="166"/>
    </row>
    <row r="108" spans="1:11" ht="22.5" customHeight="1" x14ac:dyDescent="0.25">
      <c r="C108" s="159"/>
      <c r="D108" s="160" t="str">
        <f t="shared" si="22"/>
        <v>Mo</v>
      </c>
      <c r="E108" s="161">
        <f t="shared" si="22"/>
        <v>44403</v>
      </c>
      <c r="F108" s="162"/>
      <c r="G108" s="163"/>
      <c r="H108" s="164"/>
      <c r="I108" s="163"/>
      <c r="J108" s="165"/>
      <c r="K108" s="166"/>
    </row>
    <row r="109" spans="1:11" ht="22.5" customHeight="1" x14ac:dyDescent="0.25">
      <c r="C109" s="159"/>
      <c r="D109" s="160" t="str">
        <f t="shared" si="22"/>
        <v>Mo</v>
      </c>
      <c r="E109" s="161">
        <f t="shared" si="22"/>
        <v>44403</v>
      </c>
      <c r="F109" s="162"/>
      <c r="G109" s="163"/>
      <c r="H109" s="164"/>
      <c r="I109" s="163"/>
      <c r="J109" s="165"/>
      <c r="K109" s="166"/>
    </row>
    <row r="110" spans="1:11" ht="22.5" customHeight="1" x14ac:dyDescent="0.25">
      <c r="A110" s="130">
        <f t="shared" si="0"/>
        <v>1</v>
      </c>
      <c r="B110" s="130">
        <f t="shared" si="1"/>
        <v>2</v>
      </c>
      <c r="C110" s="159"/>
      <c r="D110" s="151" t="str">
        <f t="shared" si="4"/>
        <v>Tue</v>
      </c>
      <c r="E110" s="242">
        <f>+E105+1</f>
        <v>44404</v>
      </c>
      <c r="F110" s="65" t="s">
        <v>109</v>
      </c>
      <c r="G110" s="66">
        <v>9002</v>
      </c>
      <c r="H110" s="67" t="s">
        <v>114</v>
      </c>
      <c r="I110" s="237" t="s">
        <v>144</v>
      </c>
      <c r="J110" s="156">
        <v>8</v>
      </c>
      <c r="K110" s="157" t="s">
        <v>57</v>
      </c>
    </row>
    <row r="111" spans="1:11" ht="22.5" customHeight="1" x14ac:dyDescent="0.25">
      <c r="C111" s="159"/>
      <c r="D111" s="151" t="str">
        <f>D110</f>
        <v>Tue</v>
      </c>
      <c r="E111" s="242">
        <f>E110</f>
        <v>44404</v>
      </c>
      <c r="F111" s="236"/>
      <c r="G111" s="237"/>
      <c r="H111" s="240"/>
      <c r="I111" s="237"/>
      <c r="J111" s="156"/>
      <c r="K111" s="157"/>
    </row>
    <row r="112" spans="1:11" ht="22.5" customHeight="1" x14ac:dyDescent="0.25">
      <c r="C112" s="159"/>
      <c r="D112" s="151" t="str">
        <f t="shared" ref="D112:E114" si="23">D111</f>
        <v>Tue</v>
      </c>
      <c r="E112" s="152">
        <f t="shared" si="23"/>
        <v>44404</v>
      </c>
      <c r="F112" s="153"/>
      <c r="G112" s="154"/>
      <c r="H112" s="170"/>
      <c r="I112" s="154"/>
      <c r="J112" s="156"/>
      <c r="K112" s="157"/>
    </row>
    <row r="113" spans="1:11" ht="22.5" customHeight="1" x14ac:dyDescent="0.25">
      <c r="C113" s="159"/>
      <c r="D113" s="151" t="str">
        <f t="shared" si="23"/>
        <v>Tue</v>
      </c>
      <c r="E113" s="152">
        <f t="shared" si="23"/>
        <v>44404</v>
      </c>
      <c r="F113" s="153"/>
      <c r="G113" s="154"/>
      <c r="H113" s="170"/>
      <c r="I113" s="154"/>
      <c r="J113" s="156"/>
      <c r="K113" s="157"/>
    </row>
    <row r="114" spans="1:11" ht="22.5" customHeight="1" x14ac:dyDescent="0.25">
      <c r="C114" s="159"/>
      <c r="D114" s="151" t="str">
        <f t="shared" si="23"/>
        <v>Tue</v>
      </c>
      <c r="E114" s="152">
        <f t="shared" si="23"/>
        <v>44404</v>
      </c>
      <c r="F114" s="153"/>
      <c r="G114" s="154"/>
      <c r="H114" s="170"/>
      <c r="I114" s="154"/>
      <c r="J114" s="156"/>
      <c r="K114" s="157"/>
    </row>
    <row r="115" spans="1:11" ht="22.5" customHeight="1" x14ac:dyDescent="0.25">
      <c r="A115" s="130">
        <f t="shared" si="0"/>
        <v>1</v>
      </c>
      <c r="B115" s="130">
        <f t="shared" si="1"/>
        <v>3</v>
      </c>
      <c r="C115" s="159"/>
      <c r="D115" s="160" t="str">
        <f t="shared" si="4"/>
        <v>Wed</v>
      </c>
      <c r="E115" s="161">
        <f>+E110+1</f>
        <v>44405</v>
      </c>
      <c r="F115" s="46"/>
      <c r="G115" s="47"/>
      <c r="H115" s="48" t="s">
        <v>126</v>
      </c>
      <c r="I115" s="163"/>
      <c r="J115" s="165"/>
      <c r="K115" s="166"/>
    </row>
    <row r="116" spans="1:11" ht="22.5" customHeight="1" x14ac:dyDescent="0.25">
      <c r="C116" s="159"/>
      <c r="D116" s="160" t="str">
        <f>D115</f>
        <v>Wed</v>
      </c>
      <c r="E116" s="161">
        <f>E115</f>
        <v>44405</v>
      </c>
      <c r="F116" s="162"/>
      <c r="G116" s="163"/>
      <c r="H116" s="171"/>
      <c r="I116" s="163"/>
      <c r="J116" s="165"/>
      <c r="K116" s="166"/>
    </row>
    <row r="117" spans="1:11" ht="22.5" customHeight="1" x14ac:dyDescent="0.25">
      <c r="C117" s="159"/>
      <c r="D117" s="160" t="str">
        <f t="shared" ref="D117:E119" si="24">D116</f>
        <v>Wed</v>
      </c>
      <c r="E117" s="161">
        <f t="shared" si="24"/>
        <v>44405</v>
      </c>
      <c r="F117" s="162"/>
      <c r="G117" s="163"/>
      <c r="H117" s="171"/>
      <c r="I117" s="163"/>
      <c r="J117" s="165"/>
      <c r="K117" s="166"/>
    </row>
    <row r="118" spans="1:11" ht="22.5" customHeight="1" x14ac:dyDescent="0.25">
      <c r="C118" s="159"/>
      <c r="D118" s="160" t="str">
        <f t="shared" si="24"/>
        <v>Wed</v>
      </c>
      <c r="E118" s="161">
        <f t="shared" si="24"/>
        <v>44405</v>
      </c>
      <c r="F118" s="162"/>
      <c r="G118" s="163"/>
      <c r="H118" s="171"/>
      <c r="I118" s="163"/>
      <c r="J118" s="165"/>
      <c r="K118" s="166"/>
    </row>
    <row r="119" spans="1:11" ht="22.5" customHeight="1" x14ac:dyDescent="0.25">
      <c r="C119" s="159"/>
      <c r="D119" s="160" t="str">
        <f t="shared" si="24"/>
        <v>Wed</v>
      </c>
      <c r="E119" s="161">
        <f t="shared" si="24"/>
        <v>44405</v>
      </c>
      <c r="F119" s="162"/>
      <c r="G119" s="163"/>
      <c r="H119" s="171"/>
      <c r="I119" s="163"/>
      <c r="J119" s="165"/>
      <c r="K119" s="166"/>
    </row>
    <row r="120" spans="1:11" ht="22.5" customHeight="1" x14ac:dyDescent="0.25">
      <c r="A120" s="130">
        <f t="shared" si="0"/>
        <v>1</v>
      </c>
      <c r="B120" s="130">
        <f>WEEKDAY(E115+1,2)</f>
        <v>4</v>
      </c>
      <c r="C120" s="159"/>
      <c r="D120" s="241" t="str">
        <f>IF(B120=1,"Mo",IF(B120=2,"Tue",IF(B120=3,"Wed",IF(B120=4,"Thu",IF(B120=5,"Fri",IF(B120=6,"Sat",IF(B120=7,"Sun","")))))))</f>
        <v>Thu</v>
      </c>
      <c r="E120" s="242">
        <f>IF(MONTH(E115+1)&gt;MONTH(E115),"",E115+1)</f>
        <v>44406</v>
      </c>
      <c r="F120" s="65" t="s">
        <v>109</v>
      </c>
      <c r="G120" s="66">
        <v>9002</v>
      </c>
      <c r="H120" s="67" t="s">
        <v>114</v>
      </c>
      <c r="I120" s="237" t="s">
        <v>144</v>
      </c>
      <c r="J120" s="156">
        <v>3</v>
      </c>
      <c r="K120" s="157" t="s">
        <v>57</v>
      </c>
    </row>
    <row r="121" spans="1:11" ht="22.5" customHeight="1" x14ac:dyDescent="0.25">
      <c r="C121" s="159"/>
      <c r="D121" s="151" t="str">
        <f>D120</f>
        <v>Thu</v>
      </c>
      <c r="E121" s="152">
        <f>E120</f>
        <v>44406</v>
      </c>
      <c r="F121" s="153"/>
      <c r="G121" s="154"/>
      <c r="H121" s="170" t="s">
        <v>142</v>
      </c>
      <c r="I121" s="237" t="s">
        <v>144</v>
      </c>
      <c r="J121" s="156">
        <v>5</v>
      </c>
      <c r="K121" s="157" t="s">
        <v>57</v>
      </c>
    </row>
    <row r="122" spans="1:11" ht="22.5" customHeight="1" x14ac:dyDescent="0.25">
      <c r="C122" s="159"/>
      <c r="D122" s="151" t="str">
        <f t="shared" ref="D122:E124" si="25">D121</f>
        <v>Thu</v>
      </c>
      <c r="E122" s="152">
        <f t="shared" si="25"/>
        <v>44406</v>
      </c>
      <c r="F122" s="153"/>
      <c r="G122" s="154"/>
      <c r="H122" s="170"/>
      <c r="I122" s="237"/>
      <c r="J122" s="156"/>
      <c r="K122" s="157"/>
    </row>
    <row r="123" spans="1:11" ht="22.5" customHeight="1" x14ac:dyDescent="0.25">
      <c r="C123" s="159"/>
      <c r="D123" s="151" t="str">
        <f t="shared" si="25"/>
        <v>Thu</v>
      </c>
      <c r="E123" s="152">
        <f t="shared" si="25"/>
        <v>44406</v>
      </c>
      <c r="F123" s="153"/>
      <c r="G123" s="154"/>
      <c r="H123" s="170"/>
      <c r="I123" s="154"/>
      <c r="J123" s="156"/>
      <c r="K123" s="157"/>
    </row>
    <row r="124" spans="1:11" ht="21" customHeight="1" x14ac:dyDescent="0.25">
      <c r="C124" s="159"/>
      <c r="D124" s="151" t="str">
        <f t="shared" si="25"/>
        <v>Thu</v>
      </c>
      <c r="E124" s="152">
        <f t="shared" si="25"/>
        <v>44406</v>
      </c>
      <c r="F124" s="153"/>
      <c r="G124" s="154"/>
      <c r="H124" s="170"/>
      <c r="I124" s="154"/>
      <c r="J124" s="156"/>
      <c r="K124" s="157"/>
    </row>
    <row r="125" spans="1:11" ht="21" customHeight="1" x14ac:dyDescent="0.25">
      <c r="A125" s="130">
        <f t="shared" si="0"/>
        <v>1</v>
      </c>
      <c r="B125" s="130">
        <v>5</v>
      </c>
      <c r="C125" s="159"/>
      <c r="D125" s="160" t="str">
        <f>IF(B125=1,"Mo",IF(B125=2,"Tue",IF(B125=3,"Wed",IF(B125=4,"Thu",IF(B125=5,"Fri",IF(B125=6,"Sat",IF(B125=7,"Sun","")))))))</f>
        <v>Fri</v>
      </c>
      <c r="E125" s="161">
        <f>IF(MONTH(E120+1)&gt;MONTH(E120),"",E120+1)</f>
        <v>44407</v>
      </c>
      <c r="F125" s="46" t="s">
        <v>109</v>
      </c>
      <c r="G125" s="47">
        <v>9002</v>
      </c>
      <c r="H125" s="48" t="s">
        <v>114</v>
      </c>
      <c r="I125" s="163" t="s">
        <v>144</v>
      </c>
      <c r="J125" s="165">
        <v>8</v>
      </c>
      <c r="K125" s="166" t="s">
        <v>57</v>
      </c>
    </row>
    <row r="126" spans="1:11" ht="21" customHeight="1" x14ac:dyDescent="0.25">
      <c r="C126" s="159"/>
      <c r="D126" s="160" t="str">
        <f>D125</f>
        <v>Fri</v>
      </c>
      <c r="E126" s="161">
        <f t="shared" ref="E126:E129" si="26">IF(MONTH(E121+1)&gt;MONTH(E121),"",E121+1)</f>
        <v>44407</v>
      </c>
      <c r="F126" s="162"/>
      <c r="G126" s="163"/>
      <c r="H126" s="172"/>
      <c r="I126" s="163"/>
      <c r="J126" s="165"/>
      <c r="K126" s="166"/>
    </row>
    <row r="127" spans="1:11" ht="21" customHeight="1" x14ac:dyDescent="0.25">
      <c r="C127" s="159"/>
      <c r="D127" s="160" t="str">
        <f t="shared" ref="D127:D129" si="27">D126</f>
        <v>Fri</v>
      </c>
      <c r="E127" s="161">
        <f t="shared" si="26"/>
        <v>44407</v>
      </c>
      <c r="F127" s="162"/>
      <c r="G127" s="163"/>
      <c r="H127" s="172"/>
      <c r="I127" s="163"/>
      <c r="J127" s="165"/>
      <c r="K127" s="166"/>
    </row>
    <row r="128" spans="1:11" ht="21" customHeight="1" x14ac:dyDescent="0.25">
      <c r="C128" s="159"/>
      <c r="D128" s="160" t="str">
        <f t="shared" si="27"/>
        <v>Fri</v>
      </c>
      <c r="E128" s="161">
        <f>IF(MONTH(E123+1)&gt;MONTH(E123),"",E123+1)</f>
        <v>44407</v>
      </c>
      <c r="F128" s="162"/>
      <c r="G128" s="163"/>
      <c r="H128" s="172"/>
      <c r="I128" s="163"/>
      <c r="J128" s="165"/>
      <c r="K128" s="166"/>
    </row>
    <row r="129" spans="1:11" ht="21" customHeight="1" x14ac:dyDescent="0.25">
      <c r="C129" s="159"/>
      <c r="D129" s="160" t="str">
        <f t="shared" si="27"/>
        <v>Fri</v>
      </c>
      <c r="E129" s="161">
        <f t="shared" si="26"/>
        <v>44407</v>
      </c>
      <c r="F129" s="162"/>
      <c r="G129" s="163"/>
      <c r="H129" s="172"/>
      <c r="I129" s="163"/>
      <c r="J129" s="165"/>
      <c r="K129" s="166"/>
    </row>
    <row r="130" spans="1:11" ht="22.5" customHeight="1" thickBot="1" x14ac:dyDescent="0.3">
      <c r="A130" s="130" t="str">
        <f t="shared" ref="A130" si="28">IF(OR(C130="f",C130="u",C130="F",C130="U"),"",IF(OR(B130=1,B130=2,B130=3,B130=4,B130=5),1,""))</f>
        <v/>
      </c>
      <c r="B130" s="130">
        <f t="shared" ref="B130" si="29">WEEKDAY(E130,2)</f>
        <v>6</v>
      </c>
      <c r="C130" s="173"/>
      <c r="D130" s="174" t="str">
        <f t="shared" ref="D130" si="30">IF(B130=1,"Mo",IF(B130=2,"Tue",IF(B130=3,"Wed",IF(B130=4,"Thu",IF(B130=5,"Fri",IF(B130=6,"Sat",IF(B130=7,"Sun","")))))))</f>
        <v>Sat</v>
      </c>
      <c r="E130" s="175">
        <f>+E125+1</f>
        <v>44408</v>
      </c>
      <c r="F130" s="176"/>
      <c r="G130" s="177"/>
      <c r="H130" s="178"/>
      <c r="I130" s="177"/>
      <c r="J130" s="179"/>
      <c r="K130" s="180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883" priority="93" stopIfTrue="1">
      <formula>IF($A11=1,B11,)</formula>
    </cfRule>
    <cfRule type="expression" dxfId="882" priority="94" stopIfTrue="1">
      <formula>IF($A11="",B11,)</formula>
    </cfRule>
  </conditionalFormatting>
  <conditionalFormatting sqref="E11:E15">
    <cfRule type="expression" dxfId="881" priority="95" stopIfTrue="1">
      <formula>IF($A11="",B11,"")</formula>
    </cfRule>
  </conditionalFormatting>
  <conditionalFormatting sqref="E16:E124">
    <cfRule type="expression" dxfId="880" priority="96" stopIfTrue="1">
      <formula>IF($A16&lt;&gt;1,B16,"")</formula>
    </cfRule>
  </conditionalFormatting>
  <conditionalFormatting sqref="D11:D124">
    <cfRule type="expression" dxfId="879" priority="97" stopIfTrue="1">
      <formula>IF($A11="",B11,)</formula>
    </cfRule>
  </conditionalFormatting>
  <conditionalFormatting sqref="G12:G15 G22 G83:G86 G17:G20 G25:G27 G30:G32 G35:G37 G40:G42 G45:G50 G72:G76 G88:G91 G93:G97 G99:G104 G106:G109 G111:G114 G116:G119 G67:G69 G52:G55 G57:G60 G62:G65">
    <cfRule type="expression" dxfId="878" priority="98" stopIfTrue="1">
      <formula>#REF!="Freelancer"</formula>
    </cfRule>
    <cfRule type="expression" dxfId="877" priority="99" stopIfTrue="1">
      <formula>#REF!="DTC Int. Staff"</formula>
    </cfRule>
  </conditionalFormatting>
  <conditionalFormatting sqref="G116:G119 G88:G91 G22 G35:G37 G60 G40:G42 G45:G49 G72:G76 G93:G97 G99:G104 G62:G65 G67:G69">
    <cfRule type="expression" dxfId="876" priority="91" stopIfTrue="1">
      <formula>$F$5="Freelancer"</formula>
    </cfRule>
    <cfRule type="expression" dxfId="875" priority="92" stopIfTrue="1">
      <formula>$F$5="DTC Int. Staff"</formula>
    </cfRule>
  </conditionalFormatting>
  <conditionalFormatting sqref="G17:G20">
    <cfRule type="expression" dxfId="874" priority="89" stopIfTrue="1">
      <formula>#REF!="Freelancer"</formula>
    </cfRule>
    <cfRule type="expression" dxfId="873" priority="90" stopIfTrue="1">
      <formula>#REF!="DTC Int. Staff"</formula>
    </cfRule>
  </conditionalFormatting>
  <conditionalFormatting sqref="G17:G20">
    <cfRule type="expression" dxfId="872" priority="87" stopIfTrue="1">
      <formula>$F$5="Freelancer"</formula>
    </cfRule>
    <cfRule type="expression" dxfId="871" priority="88" stopIfTrue="1">
      <formula>$F$5="DTC Int. Staff"</formula>
    </cfRule>
  </conditionalFormatting>
  <conditionalFormatting sqref="G21">
    <cfRule type="expression" dxfId="870" priority="85" stopIfTrue="1">
      <formula>#REF!="Freelancer"</formula>
    </cfRule>
    <cfRule type="expression" dxfId="869" priority="86" stopIfTrue="1">
      <formula>#REF!="DTC Int. Staff"</formula>
    </cfRule>
  </conditionalFormatting>
  <conditionalFormatting sqref="G21">
    <cfRule type="expression" dxfId="868" priority="83" stopIfTrue="1">
      <formula>$F$5="Freelancer"</formula>
    </cfRule>
    <cfRule type="expression" dxfId="867" priority="84" stopIfTrue="1">
      <formula>$F$5="DTC Int. Staff"</formula>
    </cfRule>
  </conditionalFormatting>
  <conditionalFormatting sqref="C125:C129">
    <cfRule type="expression" dxfId="866" priority="80" stopIfTrue="1">
      <formula>IF($A125=1,B125,)</formula>
    </cfRule>
    <cfRule type="expression" dxfId="865" priority="81" stopIfTrue="1">
      <formula>IF($A125="",B125,)</formula>
    </cfRule>
  </conditionalFormatting>
  <conditionalFormatting sqref="D125:D129">
    <cfRule type="expression" dxfId="864" priority="82" stopIfTrue="1">
      <formula>IF($A125="",B125,)</formula>
    </cfRule>
  </conditionalFormatting>
  <conditionalFormatting sqref="E125:E129">
    <cfRule type="expression" dxfId="863" priority="79" stopIfTrue="1">
      <formula>IF($A125&lt;&gt;1,B125,"")</formula>
    </cfRule>
  </conditionalFormatting>
  <conditionalFormatting sqref="G55 G57:G59">
    <cfRule type="expression" dxfId="862" priority="77" stopIfTrue="1">
      <formula>$F$5="Freelancer"</formula>
    </cfRule>
    <cfRule type="expression" dxfId="861" priority="78" stopIfTrue="1">
      <formula>$F$5="DTC Int. Staff"</formula>
    </cfRule>
  </conditionalFormatting>
  <conditionalFormatting sqref="G78:G81">
    <cfRule type="expression" dxfId="860" priority="75" stopIfTrue="1">
      <formula>#REF!="Freelancer"</formula>
    </cfRule>
    <cfRule type="expression" dxfId="859" priority="76" stopIfTrue="1">
      <formula>#REF!="DTC Int. Staff"</formula>
    </cfRule>
  </conditionalFormatting>
  <conditionalFormatting sqref="G78:G81">
    <cfRule type="expression" dxfId="858" priority="73" stopIfTrue="1">
      <formula>$F$5="Freelancer"</formula>
    </cfRule>
    <cfRule type="expression" dxfId="857" priority="74" stopIfTrue="1">
      <formula>$F$5="DTC Int. Staff"</formula>
    </cfRule>
  </conditionalFormatting>
  <conditionalFormatting sqref="G130">
    <cfRule type="expression" dxfId="856" priority="65" stopIfTrue="1">
      <formula>$F$5="Freelancer"</formula>
    </cfRule>
    <cfRule type="expression" dxfId="855" priority="66" stopIfTrue="1">
      <formula>$F$5="DTC Int. Staff"</formula>
    </cfRule>
  </conditionalFormatting>
  <conditionalFormatting sqref="C130">
    <cfRule type="expression" dxfId="854" priority="67" stopIfTrue="1">
      <formula>IF($A130=1,B130,)</formula>
    </cfRule>
    <cfRule type="expression" dxfId="853" priority="68" stopIfTrue="1">
      <formula>IF($A130="",B130,)</formula>
    </cfRule>
  </conditionalFormatting>
  <conditionalFormatting sqref="E130">
    <cfRule type="expression" dxfId="852" priority="69" stopIfTrue="1">
      <formula>IF($A130&lt;&gt;1,B130,"")</formula>
    </cfRule>
  </conditionalFormatting>
  <conditionalFormatting sqref="D130">
    <cfRule type="expression" dxfId="851" priority="70" stopIfTrue="1">
      <formula>IF($A130="",B130,)</formula>
    </cfRule>
  </conditionalFormatting>
  <conditionalFormatting sqref="G130">
    <cfRule type="expression" dxfId="850" priority="71" stopIfTrue="1">
      <formula>#REF!="Freelancer"</formula>
    </cfRule>
    <cfRule type="expression" dxfId="849" priority="72" stopIfTrue="1">
      <formula>#REF!="DTC Int. Staff"</formula>
    </cfRule>
  </conditionalFormatting>
  <conditionalFormatting sqref="G11">
    <cfRule type="expression" dxfId="848" priority="63" stopIfTrue="1">
      <formula>#REF!="Freelancer"</formula>
    </cfRule>
    <cfRule type="expression" dxfId="847" priority="64" stopIfTrue="1">
      <formula>#REF!="DTC Int. Staff"</formula>
    </cfRule>
  </conditionalFormatting>
  <conditionalFormatting sqref="G16">
    <cfRule type="expression" dxfId="846" priority="61" stopIfTrue="1">
      <formula>#REF!="Freelancer"</formula>
    </cfRule>
    <cfRule type="expression" dxfId="845" priority="62" stopIfTrue="1">
      <formula>#REF!="DTC Int. Staff"</formula>
    </cfRule>
  </conditionalFormatting>
  <conditionalFormatting sqref="G23">
    <cfRule type="expression" dxfId="844" priority="59" stopIfTrue="1">
      <formula>#REF!="Freelancer"</formula>
    </cfRule>
    <cfRule type="expression" dxfId="843" priority="60" stopIfTrue="1">
      <formula>#REF!="DTC Int. Staff"</formula>
    </cfRule>
  </conditionalFormatting>
  <conditionalFormatting sqref="G28">
    <cfRule type="expression" dxfId="842" priority="57" stopIfTrue="1">
      <formula>#REF!="Freelancer"</formula>
    </cfRule>
    <cfRule type="expression" dxfId="841" priority="58" stopIfTrue="1">
      <formula>#REF!="DTC Int. Staff"</formula>
    </cfRule>
  </conditionalFormatting>
  <conditionalFormatting sqref="G33">
    <cfRule type="expression" dxfId="840" priority="55" stopIfTrue="1">
      <formula>#REF!="Freelancer"</formula>
    </cfRule>
    <cfRule type="expression" dxfId="839" priority="56" stopIfTrue="1">
      <formula>#REF!="DTC Int. Staff"</formula>
    </cfRule>
  </conditionalFormatting>
  <conditionalFormatting sqref="G38">
    <cfRule type="expression" dxfId="838" priority="53" stopIfTrue="1">
      <formula>#REF!="Freelancer"</formula>
    </cfRule>
    <cfRule type="expression" dxfId="837" priority="54" stopIfTrue="1">
      <formula>#REF!="DTC Int. Staff"</formula>
    </cfRule>
  </conditionalFormatting>
  <conditionalFormatting sqref="G43">
    <cfRule type="expression" dxfId="836" priority="51" stopIfTrue="1">
      <formula>#REF!="Freelancer"</formula>
    </cfRule>
    <cfRule type="expression" dxfId="835" priority="52" stopIfTrue="1">
      <formula>#REF!="DTC Int. Staff"</formula>
    </cfRule>
  </conditionalFormatting>
  <conditionalFormatting sqref="G24">
    <cfRule type="expression" dxfId="834" priority="49" stopIfTrue="1">
      <formula>#REF!="Freelancer"</formula>
    </cfRule>
    <cfRule type="expression" dxfId="833" priority="50" stopIfTrue="1">
      <formula>#REF!="DTC Int. Staff"</formula>
    </cfRule>
  </conditionalFormatting>
  <conditionalFormatting sqref="G29">
    <cfRule type="expression" dxfId="832" priority="47" stopIfTrue="1">
      <formula>#REF!="Freelancer"</formula>
    </cfRule>
    <cfRule type="expression" dxfId="831" priority="48" stopIfTrue="1">
      <formula>#REF!="DTC Int. Staff"</formula>
    </cfRule>
  </conditionalFormatting>
  <conditionalFormatting sqref="G34">
    <cfRule type="expression" dxfId="830" priority="45" stopIfTrue="1">
      <formula>#REF!="Freelancer"</formula>
    </cfRule>
    <cfRule type="expression" dxfId="829" priority="46" stopIfTrue="1">
      <formula>#REF!="DTC Int. Staff"</formula>
    </cfRule>
  </conditionalFormatting>
  <conditionalFormatting sqref="G39">
    <cfRule type="expression" dxfId="828" priority="43" stopIfTrue="1">
      <formula>#REF!="Freelancer"</formula>
    </cfRule>
    <cfRule type="expression" dxfId="827" priority="44" stopIfTrue="1">
      <formula>#REF!="DTC Int. Staff"</formula>
    </cfRule>
  </conditionalFormatting>
  <conditionalFormatting sqref="G44">
    <cfRule type="expression" dxfId="826" priority="41" stopIfTrue="1">
      <formula>#REF!="Freelancer"</formula>
    </cfRule>
    <cfRule type="expression" dxfId="825" priority="42" stopIfTrue="1">
      <formula>#REF!="DTC Int. Staff"</formula>
    </cfRule>
  </conditionalFormatting>
  <conditionalFormatting sqref="G70">
    <cfRule type="expression" dxfId="824" priority="39" stopIfTrue="1">
      <formula>#REF!="Freelancer"</formula>
    </cfRule>
    <cfRule type="expression" dxfId="823" priority="40" stopIfTrue="1">
      <formula>#REF!="DTC Int. Staff"</formula>
    </cfRule>
  </conditionalFormatting>
  <conditionalFormatting sqref="G77">
    <cfRule type="expression" dxfId="822" priority="37" stopIfTrue="1">
      <formula>#REF!="Freelancer"</formula>
    </cfRule>
    <cfRule type="expression" dxfId="821" priority="38" stopIfTrue="1">
      <formula>#REF!="DTC Int. Staff"</formula>
    </cfRule>
  </conditionalFormatting>
  <conditionalFormatting sqref="G82">
    <cfRule type="expression" dxfId="820" priority="35" stopIfTrue="1">
      <formula>#REF!="Freelancer"</formula>
    </cfRule>
    <cfRule type="expression" dxfId="819" priority="36" stopIfTrue="1">
      <formula>#REF!="DTC Int. Staff"</formula>
    </cfRule>
  </conditionalFormatting>
  <conditionalFormatting sqref="G87">
    <cfRule type="expression" dxfId="818" priority="33" stopIfTrue="1">
      <formula>#REF!="Freelancer"</formula>
    </cfRule>
    <cfRule type="expression" dxfId="817" priority="34" stopIfTrue="1">
      <formula>#REF!="DTC Int. Staff"</formula>
    </cfRule>
  </conditionalFormatting>
  <conditionalFormatting sqref="G92">
    <cfRule type="expression" dxfId="816" priority="31" stopIfTrue="1">
      <formula>#REF!="Freelancer"</formula>
    </cfRule>
    <cfRule type="expression" dxfId="815" priority="32" stopIfTrue="1">
      <formula>#REF!="DTC Int. Staff"</formula>
    </cfRule>
  </conditionalFormatting>
  <conditionalFormatting sqref="G98">
    <cfRule type="expression" dxfId="814" priority="29" stopIfTrue="1">
      <formula>#REF!="Freelancer"</formula>
    </cfRule>
    <cfRule type="expression" dxfId="813" priority="30" stopIfTrue="1">
      <formula>#REF!="DTC Int. Staff"</formula>
    </cfRule>
  </conditionalFormatting>
  <conditionalFormatting sqref="G105">
    <cfRule type="expression" dxfId="812" priority="27" stopIfTrue="1">
      <formula>#REF!="Freelancer"</formula>
    </cfRule>
    <cfRule type="expression" dxfId="811" priority="28" stopIfTrue="1">
      <formula>#REF!="DTC Int. Staff"</formula>
    </cfRule>
  </conditionalFormatting>
  <conditionalFormatting sqref="G110">
    <cfRule type="expression" dxfId="810" priority="25" stopIfTrue="1">
      <formula>#REF!="Freelancer"</formula>
    </cfRule>
    <cfRule type="expression" dxfId="809" priority="26" stopIfTrue="1">
      <formula>#REF!="DTC Int. Staff"</formula>
    </cfRule>
  </conditionalFormatting>
  <conditionalFormatting sqref="G115">
    <cfRule type="expression" dxfId="808" priority="23" stopIfTrue="1">
      <formula>#REF!="Freelancer"</formula>
    </cfRule>
    <cfRule type="expression" dxfId="807" priority="24" stopIfTrue="1">
      <formula>#REF!="DTC Int. Staff"</formula>
    </cfRule>
  </conditionalFormatting>
  <conditionalFormatting sqref="G120">
    <cfRule type="expression" dxfId="806" priority="21" stopIfTrue="1">
      <formula>#REF!="Freelancer"</formula>
    </cfRule>
    <cfRule type="expression" dxfId="805" priority="22" stopIfTrue="1">
      <formula>#REF!="DTC Int. Staff"</formula>
    </cfRule>
  </conditionalFormatting>
  <conditionalFormatting sqref="G125">
    <cfRule type="expression" dxfId="804" priority="19" stopIfTrue="1">
      <formula>#REF!="Freelancer"</formula>
    </cfRule>
    <cfRule type="expression" dxfId="803" priority="20" stopIfTrue="1">
      <formula>#REF!="DTC Int. Staff"</formula>
    </cfRule>
  </conditionalFormatting>
  <conditionalFormatting sqref="G51">
    <cfRule type="expression" dxfId="802" priority="17" stopIfTrue="1">
      <formula>#REF!="Freelancer"</formula>
    </cfRule>
    <cfRule type="expression" dxfId="801" priority="18" stopIfTrue="1">
      <formula>#REF!="DTC Int. Staff"</formula>
    </cfRule>
  </conditionalFormatting>
  <conditionalFormatting sqref="G56">
    <cfRule type="expression" dxfId="800" priority="15" stopIfTrue="1">
      <formula>#REF!="Freelancer"</formula>
    </cfRule>
    <cfRule type="expression" dxfId="799" priority="16" stopIfTrue="1">
      <formula>#REF!="DTC Int. Staff"</formula>
    </cfRule>
  </conditionalFormatting>
  <conditionalFormatting sqref="G61">
    <cfRule type="expression" dxfId="798" priority="13" stopIfTrue="1">
      <formula>#REF!="Freelancer"</formula>
    </cfRule>
    <cfRule type="expression" dxfId="797" priority="14" stopIfTrue="1">
      <formula>#REF!="DTC Int. Staff"</formula>
    </cfRule>
  </conditionalFormatting>
  <conditionalFormatting sqref="G66">
    <cfRule type="expression" dxfId="796" priority="11" stopIfTrue="1">
      <formula>#REF!="Freelancer"</formula>
    </cfRule>
    <cfRule type="expression" dxfId="795" priority="12" stopIfTrue="1">
      <formula>#REF!="DTC Int. Staff"</formula>
    </cfRule>
  </conditionalFormatting>
  <conditionalFormatting sqref="G60">
    <cfRule type="expression" dxfId="794" priority="9" stopIfTrue="1">
      <formula>$F$5="Freelancer"</formula>
    </cfRule>
    <cfRule type="expression" dxfId="793" priority="10" stopIfTrue="1">
      <formula>$F$5="DTC Int. Staff"</formula>
    </cfRule>
  </conditionalFormatting>
  <conditionalFormatting sqref="G65">
    <cfRule type="expression" dxfId="792" priority="7" stopIfTrue="1">
      <formula>$F$5="Freelancer"</formula>
    </cfRule>
    <cfRule type="expression" dxfId="791" priority="8" stopIfTrue="1">
      <formula>$F$5="DTC Int. Staff"</formula>
    </cfRule>
  </conditionalFormatting>
  <conditionalFormatting sqref="G71">
    <cfRule type="expression" dxfId="790" priority="5" stopIfTrue="1">
      <formula>#REF!="Freelancer"</formula>
    </cfRule>
    <cfRule type="expression" dxfId="789" priority="6" stopIfTrue="1">
      <formula>#REF!="DTC Int. Staff"</formula>
    </cfRule>
  </conditionalFormatting>
  <conditionalFormatting sqref="G71">
    <cfRule type="expression" dxfId="788" priority="3" stopIfTrue="1">
      <formula>$F$5="Freelancer"</formula>
    </cfRule>
    <cfRule type="expression" dxfId="787" priority="4" stopIfTrue="1">
      <formula>$F$5="DTC Int. Staff"</formula>
    </cfRule>
  </conditionalFormatting>
  <conditionalFormatting sqref="G71">
    <cfRule type="expression" dxfId="786" priority="1" stopIfTrue="1">
      <formula>$F$5="Freelancer"</formula>
    </cfRule>
    <cfRule type="expression" dxfId="7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0843-6813-46D1-984F-B9505F4DA247}">
  <sheetPr>
    <pageSetUpPr fitToPage="1"/>
  </sheetPr>
  <dimension ref="A1:K274"/>
  <sheetViews>
    <sheetView showGridLines="0" topLeftCell="D34" zoomScale="60" zoomScaleNormal="90" workbookViewId="0">
      <selection activeCell="F39" sqref="F39:G39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15" t="s">
        <v>5</v>
      </c>
      <c r="E1" s="316"/>
      <c r="F1" s="316"/>
      <c r="G1" s="316"/>
      <c r="H1" s="316"/>
      <c r="I1" s="316"/>
      <c r="J1" s="316"/>
      <c r="K1" s="317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" t="str">
        <f>'Information-General Settings'!C3</f>
        <v>Methavee</v>
      </c>
      <c r="G3" s="136"/>
      <c r="I3" s="137"/>
      <c r="J3" s="137"/>
    </row>
    <row r="4" spans="1:11" ht="20.25" customHeight="1" x14ac:dyDescent="0.25">
      <c r="D4" s="318" t="s">
        <v>8</v>
      </c>
      <c r="E4" s="319"/>
      <c r="F4" s="13" t="str">
        <f>'Information-General Settings'!C4</f>
        <v>Tasanagunt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">
        <f>'Information-General Settings'!C5</f>
        <v>135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SUM(J10:J140)</f>
        <v>156</v>
      </c>
      <c r="J8" s="142">
        <f>I8/8</f>
        <v>19.5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8</v>
      </c>
      <c r="C10" s="181"/>
      <c r="D10" s="182">
        <v>44409</v>
      </c>
      <c r="E10" s="182" t="s">
        <v>33</v>
      </c>
      <c r="F10" s="183" t="s">
        <v>4</v>
      </c>
      <c r="G10" s="184" t="s">
        <v>6</v>
      </c>
      <c r="H10" s="185" t="s">
        <v>3</v>
      </c>
      <c r="I10" s="185" t="s">
        <v>1</v>
      </c>
      <c r="J10" s="186" t="s">
        <v>2</v>
      </c>
      <c r="K10" s="187" t="s">
        <v>47</v>
      </c>
    </row>
    <row r="11" spans="1:11" ht="22.5" customHeight="1" x14ac:dyDescent="0.25">
      <c r="A11" s="130" t="str">
        <f t="shared" ref="A11:A120" si="0">IF(OR(C11="f",C11="u",C11="F",C11="U"),"",IF(OR(B11=1,B11=2,B11=3,B11=4,B11=5),1,""))</f>
        <v/>
      </c>
      <c r="B11" s="130">
        <f t="shared" ref="B11:B118" si="1">WEEKDAY(E11,2)</f>
        <v>7</v>
      </c>
      <c r="C11" s="188"/>
      <c r="D11" s="189" t="str">
        <f>IF(B11=1,"Mo",IF(B11=2,"Tue",IF(B11=3,"Wed",IF(B11=4,"Thu",IF(B11=5,"Fri",IF(B11=6,"Sat",IF(B11=7,"Sun","")))))))</f>
        <v>Sun</v>
      </c>
      <c r="E11" s="190">
        <f>+D10</f>
        <v>44409</v>
      </c>
      <c r="F11" s="191"/>
      <c r="G11" s="192"/>
      <c r="H11" s="193"/>
      <c r="I11" s="192"/>
      <c r="J11" s="194"/>
      <c r="K11" s="195"/>
    </row>
    <row r="12" spans="1:11" ht="22.5" customHeight="1" x14ac:dyDescent="0.25">
      <c r="A12" s="130">
        <f t="shared" si="0"/>
        <v>1</v>
      </c>
      <c r="B12" s="130">
        <f t="shared" si="1"/>
        <v>1</v>
      </c>
      <c r="C12" s="196"/>
      <c r="D12" s="197" t="str">
        <f>IF(B12=1,"Mo",IF(B12=2,"Tue",IF(B12=3,"Wed",IF(B12=4,"Thu",IF(B12=5,"Fri",IF(B12=6,"Sat",IF(B12=7,"Sun","")))))))</f>
        <v>Mo</v>
      </c>
      <c r="E12" s="152">
        <f>+E11+1</f>
        <v>44410</v>
      </c>
      <c r="F12" s="65" t="s">
        <v>109</v>
      </c>
      <c r="G12" s="66">
        <v>9002</v>
      </c>
      <c r="H12" s="240" t="s">
        <v>149</v>
      </c>
      <c r="I12" s="237" t="s">
        <v>162</v>
      </c>
      <c r="J12" s="248">
        <v>8</v>
      </c>
      <c r="K12" s="249" t="s">
        <v>57</v>
      </c>
    </row>
    <row r="13" spans="1:11" ht="22.5" customHeight="1" x14ac:dyDescent="0.25">
      <c r="C13" s="196"/>
      <c r="D13" s="197" t="str">
        <f>D12</f>
        <v>Mo</v>
      </c>
      <c r="E13" s="152">
        <f>E12</f>
        <v>44410</v>
      </c>
      <c r="F13" s="236"/>
      <c r="G13" s="237"/>
      <c r="H13" s="240"/>
      <c r="I13" s="237"/>
      <c r="J13" s="248"/>
      <c r="K13" s="249"/>
    </row>
    <row r="14" spans="1:11" ht="22.5" customHeight="1" x14ac:dyDescent="0.25">
      <c r="C14" s="196"/>
      <c r="D14" s="197" t="str">
        <f t="shared" ref="D14:E16" si="2">D13</f>
        <v>Mo</v>
      </c>
      <c r="E14" s="152">
        <f t="shared" si="2"/>
        <v>44410</v>
      </c>
      <c r="F14" s="236"/>
      <c r="G14" s="237"/>
      <c r="H14" s="240"/>
      <c r="I14" s="237"/>
      <c r="J14" s="248"/>
      <c r="K14" s="249"/>
    </row>
    <row r="15" spans="1:11" ht="22.5" customHeight="1" x14ac:dyDescent="0.25">
      <c r="C15" s="196"/>
      <c r="D15" s="197" t="str">
        <f t="shared" si="2"/>
        <v>Mo</v>
      </c>
      <c r="E15" s="152">
        <f t="shared" si="2"/>
        <v>44410</v>
      </c>
      <c r="F15" s="153"/>
      <c r="G15" s="154"/>
      <c r="H15" s="170"/>
      <c r="I15" s="154"/>
      <c r="J15" s="198"/>
      <c r="K15" s="157"/>
    </row>
    <row r="16" spans="1:11" ht="22.5" customHeight="1" x14ac:dyDescent="0.25">
      <c r="C16" s="199"/>
      <c r="D16" s="197" t="str">
        <f t="shared" si="2"/>
        <v>Mo</v>
      </c>
      <c r="E16" s="152">
        <f t="shared" si="2"/>
        <v>44410</v>
      </c>
      <c r="F16" s="153"/>
      <c r="G16" s="154"/>
      <c r="H16" s="170"/>
      <c r="I16" s="154"/>
      <c r="J16" s="198"/>
      <c r="K16" s="157"/>
    </row>
    <row r="17" spans="1:11" ht="22.5" customHeight="1" x14ac:dyDescent="0.25">
      <c r="A17" s="130">
        <f t="shared" si="0"/>
        <v>1</v>
      </c>
      <c r="B17" s="130">
        <f t="shared" si="1"/>
        <v>2</v>
      </c>
      <c r="C17" s="196"/>
      <c r="D17" s="200" t="str">
        <f>IF(B17=1,"Mo",IF(B17=2,"Tue",IF(B17=3,"Wed",IF(B17=4,"Thu",IF(B17=5,"Fri",IF(B17=6,"Sat",IF(B17=7,"Sun","")))))))</f>
        <v>Tue</v>
      </c>
      <c r="E17" s="161">
        <f>+E12+1</f>
        <v>44411</v>
      </c>
      <c r="F17" s="46" t="s">
        <v>109</v>
      </c>
      <c r="G17" s="47">
        <v>9002</v>
      </c>
      <c r="H17" s="164" t="s">
        <v>149</v>
      </c>
      <c r="I17" s="163" t="s">
        <v>162</v>
      </c>
      <c r="J17" s="201">
        <v>8</v>
      </c>
      <c r="K17" s="166" t="s">
        <v>57</v>
      </c>
    </row>
    <row r="18" spans="1:11" ht="22.5" customHeight="1" x14ac:dyDescent="0.25">
      <c r="C18" s="196"/>
      <c r="D18" s="200" t="str">
        <f>D17</f>
        <v>Tue</v>
      </c>
      <c r="E18" s="161">
        <f>E17</f>
        <v>44411</v>
      </c>
      <c r="F18" s="162"/>
      <c r="G18" s="163"/>
      <c r="H18" s="172"/>
      <c r="I18" s="163"/>
      <c r="J18" s="201"/>
      <c r="K18" s="166"/>
    </row>
    <row r="19" spans="1:11" ht="22.5" customHeight="1" x14ac:dyDescent="0.25">
      <c r="C19" s="196"/>
      <c r="D19" s="200" t="str">
        <f t="shared" ref="D19:E21" si="3">D18</f>
        <v>Tue</v>
      </c>
      <c r="E19" s="161">
        <f t="shared" si="3"/>
        <v>44411</v>
      </c>
      <c r="F19" s="162"/>
      <c r="G19" s="163"/>
      <c r="H19" s="172"/>
      <c r="I19" s="163"/>
      <c r="J19" s="201"/>
      <c r="K19" s="166"/>
    </row>
    <row r="20" spans="1:11" ht="22.5" customHeight="1" x14ac:dyDescent="0.25">
      <c r="C20" s="196"/>
      <c r="D20" s="200" t="str">
        <f t="shared" si="3"/>
        <v>Tue</v>
      </c>
      <c r="E20" s="161">
        <f t="shared" si="3"/>
        <v>44411</v>
      </c>
      <c r="F20" s="162"/>
      <c r="G20" s="163"/>
      <c r="H20" s="172"/>
      <c r="I20" s="163"/>
      <c r="J20" s="201"/>
      <c r="K20" s="166"/>
    </row>
    <row r="21" spans="1:11" ht="22.5" customHeight="1" x14ac:dyDescent="0.25">
      <c r="C21" s="196"/>
      <c r="D21" s="200" t="str">
        <f t="shared" si="3"/>
        <v>Tue</v>
      </c>
      <c r="E21" s="161">
        <f t="shared" si="3"/>
        <v>44411</v>
      </c>
      <c r="F21" s="162"/>
      <c r="G21" s="163"/>
      <c r="H21" s="172"/>
      <c r="I21" s="163"/>
      <c r="J21" s="201"/>
      <c r="K21" s="166"/>
    </row>
    <row r="22" spans="1:11" ht="22.5" customHeight="1" x14ac:dyDescent="0.25">
      <c r="A22" s="130">
        <f t="shared" si="0"/>
        <v>1</v>
      </c>
      <c r="B22" s="130">
        <f t="shared" si="1"/>
        <v>3</v>
      </c>
      <c r="C22" s="196"/>
      <c r="D22" s="197" t="str">
        <f t="shared" ref="D22:D118" si="4">IF(B22=1,"Mo",IF(B22=2,"Tue",IF(B22=3,"Wed",IF(B22=4,"Thu",IF(B22=5,"Fri",IF(B22=6,"Sat",IF(B22=7,"Sun","")))))))</f>
        <v>Wed</v>
      </c>
      <c r="E22" s="152">
        <f>+E17+1</f>
        <v>44412</v>
      </c>
      <c r="F22" s="46" t="s">
        <v>109</v>
      </c>
      <c r="G22" s="47">
        <v>9002</v>
      </c>
      <c r="H22" s="170" t="s">
        <v>149</v>
      </c>
      <c r="I22" s="154" t="s">
        <v>162</v>
      </c>
      <c r="J22" s="198">
        <v>8</v>
      </c>
      <c r="K22" s="157" t="s">
        <v>57</v>
      </c>
    </row>
    <row r="23" spans="1:11" ht="22.5" customHeight="1" x14ac:dyDescent="0.25">
      <c r="C23" s="196"/>
      <c r="D23" s="197" t="str">
        <f>D22</f>
        <v>Wed</v>
      </c>
      <c r="E23" s="152">
        <f>E22</f>
        <v>44412</v>
      </c>
      <c r="F23" s="153"/>
      <c r="G23" s="154"/>
      <c r="H23" s="155"/>
      <c r="I23" s="154"/>
      <c r="J23" s="198"/>
      <c r="K23" s="157"/>
    </row>
    <row r="24" spans="1:11" ht="22.5" customHeight="1" x14ac:dyDescent="0.25">
      <c r="C24" s="196"/>
      <c r="D24" s="197" t="str">
        <f t="shared" ref="D24:E26" si="5">D23</f>
        <v>Wed</v>
      </c>
      <c r="E24" s="152">
        <f t="shared" si="5"/>
        <v>44412</v>
      </c>
      <c r="F24" s="153"/>
      <c r="G24" s="154"/>
      <c r="H24" s="155"/>
      <c r="I24" s="154"/>
      <c r="J24" s="198"/>
      <c r="K24" s="157"/>
    </row>
    <row r="25" spans="1:11" ht="22.5" customHeight="1" x14ac:dyDescent="0.25">
      <c r="C25" s="196"/>
      <c r="D25" s="197" t="str">
        <f t="shared" si="5"/>
        <v>Wed</v>
      </c>
      <c r="E25" s="152">
        <f t="shared" si="5"/>
        <v>44412</v>
      </c>
      <c r="F25" s="153"/>
      <c r="G25" s="154"/>
      <c r="H25" s="155"/>
      <c r="I25" s="154"/>
      <c r="J25" s="198"/>
      <c r="K25" s="157"/>
    </row>
    <row r="26" spans="1:11" ht="22.5" customHeight="1" x14ac:dyDescent="0.25">
      <c r="C26" s="199"/>
      <c r="D26" s="197" t="str">
        <f t="shared" si="5"/>
        <v>Wed</v>
      </c>
      <c r="E26" s="152">
        <f t="shared" si="5"/>
        <v>44412</v>
      </c>
      <c r="F26" s="153"/>
      <c r="G26" s="154"/>
      <c r="H26" s="155"/>
      <c r="I26" s="154"/>
      <c r="J26" s="198"/>
      <c r="K26" s="157"/>
    </row>
    <row r="27" spans="1:11" ht="22.5" customHeight="1" x14ac:dyDescent="0.25">
      <c r="A27" s="130">
        <f t="shared" si="0"/>
        <v>1</v>
      </c>
      <c r="B27" s="130">
        <f t="shared" si="1"/>
        <v>4</v>
      </c>
      <c r="C27" s="196"/>
      <c r="D27" s="200" t="str">
        <f t="shared" si="4"/>
        <v>Thu</v>
      </c>
      <c r="E27" s="161">
        <f>+E22+1</f>
        <v>44413</v>
      </c>
      <c r="F27" s="46" t="s">
        <v>109</v>
      </c>
      <c r="G27" s="47">
        <v>9002</v>
      </c>
      <c r="H27" s="164" t="s">
        <v>149</v>
      </c>
      <c r="I27" s="163" t="s">
        <v>96</v>
      </c>
      <c r="J27" s="201">
        <v>4</v>
      </c>
      <c r="K27" s="166" t="s">
        <v>57</v>
      </c>
    </row>
    <row r="28" spans="1:11" ht="22.5" customHeight="1" x14ac:dyDescent="0.25">
      <c r="C28" s="196"/>
      <c r="D28" s="200" t="str">
        <f>D27</f>
        <v>Thu</v>
      </c>
      <c r="E28" s="161">
        <f>E27</f>
        <v>44413</v>
      </c>
      <c r="F28" s="46" t="s">
        <v>109</v>
      </c>
      <c r="G28" s="47">
        <v>9002</v>
      </c>
      <c r="H28" s="164" t="s">
        <v>163</v>
      </c>
      <c r="I28" s="163" t="s">
        <v>96</v>
      </c>
      <c r="J28" s="201">
        <v>4</v>
      </c>
      <c r="K28" s="166" t="s">
        <v>57</v>
      </c>
    </row>
    <row r="29" spans="1:11" ht="22.5" customHeight="1" x14ac:dyDescent="0.25">
      <c r="C29" s="196"/>
      <c r="D29" s="200" t="str">
        <f t="shared" ref="D29:E31" si="6">D28</f>
        <v>Thu</v>
      </c>
      <c r="E29" s="161">
        <f t="shared" si="6"/>
        <v>44413</v>
      </c>
      <c r="F29" s="162"/>
      <c r="G29" s="163"/>
      <c r="H29" s="164"/>
      <c r="I29" s="163"/>
      <c r="J29" s="201"/>
      <c r="K29" s="166"/>
    </row>
    <row r="30" spans="1:11" ht="22.5" customHeight="1" x14ac:dyDescent="0.25">
      <c r="C30" s="196"/>
      <c r="D30" s="200" t="str">
        <f t="shared" si="6"/>
        <v>Thu</v>
      </c>
      <c r="E30" s="161">
        <f t="shared" si="6"/>
        <v>44413</v>
      </c>
      <c r="F30" s="162"/>
      <c r="G30" s="163"/>
      <c r="H30" s="164"/>
      <c r="I30" s="163"/>
      <c r="J30" s="201"/>
      <c r="K30" s="166"/>
    </row>
    <row r="31" spans="1:11" ht="22.5" customHeight="1" x14ac:dyDescent="0.25">
      <c r="C31" s="196"/>
      <c r="D31" s="200" t="str">
        <f t="shared" si="6"/>
        <v>Thu</v>
      </c>
      <c r="E31" s="161">
        <f t="shared" si="6"/>
        <v>44413</v>
      </c>
      <c r="F31" s="162"/>
      <c r="G31" s="163"/>
      <c r="H31" s="164"/>
      <c r="I31" s="163"/>
      <c r="J31" s="201"/>
      <c r="K31" s="166"/>
    </row>
    <row r="32" spans="1:11" ht="22.5" customHeight="1" x14ac:dyDescent="0.25">
      <c r="A32" s="130">
        <f t="shared" si="0"/>
        <v>1</v>
      </c>
      <c r="B32" s="130">
        <f t="shared" si="1"/>
        <v>5</v>
      </c>
      <c r="C32" s="196"/>
      <c r="D32" s="197" t="str">
        <f t="shared" si="4"/>
        <v>Fri</v>
      </c>
      <c r="E32" s="152">
        <f>+E27+1</f>
        <v>44414</v>
      </c>
      <c r="F32" s="65" t="s">
        <v>109</v>
      </c>
      <c r="G32" s="66">
        <v>9002</v>
      </c>
      <c r="H32" s="250" t="s">
        <v>150</v>
      </c>
      <c r="I32" s="237" t="s">
        <v>96</v>
      </c>
      <c r="J32" s="248">
        <v>4</v>
      </c>
      <c r="K32" s="249" t="s">
        <v>57</v>
      </c>
    </row>
    <row r="33" spans="1:11" ht="22.5" customHeight="1" x14ac:dyDescent="0.25">
      <c r="C33" s="196"/>
      <c r="D33" s="197" t="str">
        <f>D32</f>
        <v>Fri</v>
      </c>
      <c r="E33" s="152">
        <f>E32</f>
        <v>44414</v>
      </c>
      <c r="F33" s="65" t="s">
        <v>109</v>
      </c>
      <c r="G33" s="66">
        <v>9002</v>
      </c>
      <c r="H33" s="250" t="s">
        <v>152</v>
      </c>
      <c r="I33" s="237" t="s">
        <v>96</v>
      </c>
      <c r="J33" s="248">
        <v>4</v>
      </c>
      <c r="K33" s="249" t="s">
        <v>57</v>
      </c>
    </row>
    <row r="34" spans="1:11" ht="22.5" customHeight="1" x14ac:dyDescent="0.25">
      <c r="C34" s="196"/>
      <c r="D34" s="197" t="str">
        <f t="shared" ref="D34:E36" si="7">D33</f>
        <v>Fri</v>
      </c>
      <c r="E34" s="152">
        <f t="shared" si="7"/>
        <v>44414</v>
      </c>
      <c r="F34" s="236"/>
      <c r="G34" s="237"/>
      <c r="H34" s="238"/>
      <c r="I34" s="237"/>
      <c r="J34" s="248"/>
      <c r="K34" s="249"/>
    </row>
    <row r="35" spans="1:11" ht="22.5" customHeight="1" x14ac:dyDescent="0.25">
      <c r="C35" s="196"/>
      <c r="D35" s="197" t="str">
        <f t="shared" si="7"/>
        <v>Fri</v>
      </c>
      <c r="E35" s="152">
        <f t="shared" si="7"/>
        <v>44414</v>
      </c>
      <c r="F35" s="236"/>
      <c r="G35" s="237"/>
      <c r="H35" s="238"/>
      <c r="I35" s="237"/>
      <c r="J35" s="248"/>
      <c r="K35" s="249"/>
    </row>
    <row r="36" spans="1:11" ht="22.5" customHeight="1" x14ac:dyDescent="0.25">
      <c r="C36" s="196"/>
      <c r="D36" s="197" t="str">
        <f t="shared" si="7"/>
        <v>Fri</v>
      </c>
      <c r="E36" s="152">
        <f t="shared" si="7"/>
        <v>44414</v>
      </c>
      <c r="F36" s="153"/>
      <c r="G36" s="154"/>
      <c r="H36" s="169"/>
      <c r="I36" s="154"/>
      <c r="J36" s="198"/>
      <c r="K36" s="157"/>
    </row>
    <row r="37" spans="1:11" ht="22.5" customHeight="1" x14ac:dyDescent="0.25">
      <c r="A37" s="130" t="str">
        <f t="shared" si="0"/>
        <v/>
      </c>
      <c r="B37" s="130">
        <f t="shared" si="1"/>
        <v>6</v>
      </c>
      <c r="C37" s="196"/>
      <c r="D37" s="200" t="str">
        <f t="shared" si="4"/>
        <v>Sat</v>
      </c>
      <c r="E37" s="161">
        <f>+E32+1</f>
        <v>44415</v>
      </c>
      <c r="F37" s="162"/>
      <c r="G37" s="163"/>
      <c r="H37" s="164"/>
      <c r="I37" s="163"/>
      <c r="J37" s="201"/>
      <c r="K37" s="166"/>
    </row>
    <row r="38" spans="1:11" ht="22.5" customHeight="1" x14ac:dyDescent="0.25">
      <c r="A38" s="130" t="str">
        <f t="shared" si="0"/>
        <v/>
      </c>
      <c r="B38" s="130">
        <f t="shared" si="1"/>
        <v>7</v>
      </c>
      <c r="C38" s="199"/>
      <c r="D38" s="200" t="str">
        <f>IF(B38=1,"Mo",IF(B38=2,"Tue",IF(B38=3,"Wed",IF(B38=4,"Thu",IF(B38=5,"Fri",IF(B38=6,"Sat",IF(B38=7,"Sun","")))))))</f>
        <v>Sun</v>
      </c>
      <c r="E38" s="161">
        <f>+E37+1</f>
        <v>44416</v>
      </c>
      <c r="F38" s="162"/>
      <c r="G38" s="163"/>
      <c r="H38" s="164"/>
      <c r="I38" s="163"/>
      <c r="J38" s="201"/>
      <c r="K38" s="166"/>
    </row>
    <row r="39" spans="1:11" ht="22.5" customHeight="1" x14ac:dyDescent="0.25">
      <c r="A39" s="130">
        <f t="shared" si="0"/>
        <v>1</v>
      </c>
      <c r="B39" s="130">
        <f t="shared" si="1"/>
        <v>1</v>
      </c>
      <c r="C39" s="196"/>
      <c r="D39" s="197" t="str">
        <f>IF(B39=1,"Mo",IF(B39=2,"Tue",IF(B39=3,"Wed",IF(B39=4,"Thu",IF(B39=5,"Fri",IF(B39=6,"Sat",IF(B39=7,"Sun","")))))))</f>
        <v>Mo</v>
      </c>
      <c r="E39" s="152">
        <f>+E38+1</f>
        <v>44417</v>
      </c>
      <c r="F39" s="236" t="s">
        <v>168</v>
      </c>
      <c r="G39" s="237">
        <v>9004</v>
      </c>
      <c r="H39" s="240" t="s">
        <v>153</v>
      </c>
      <c r="I39" s="237" t="s">
        <v>162</v>
      </c>
      <c r="J39" s="248">
        <v>6</v>
      </c>
      <c r="K39" s="157" t="s">
        <v>57</v>
      </c>
    </row>
    <row r="40" spans="1:11" ht="22.5" customHeight="1" x14ac:dyDescent="0.25">
      <c r="C40" s="196"/>
      <c r="D40" s="197" t="str">
        <f>D39</f>
        <v>Mo</v>
      </c>
      <c r="E40" s="152">
        <f>E39</f>
        <v>44417</v>
      </c>
      <c r="F40" s="65" t="s">
        <v>109</v>
      </c>
      <c r="G40" s="66">
        <v>9002</v>
      </c>
      <c r="H40" s="250" t="s">
        <v>151</v>
      </c>
      <c r="I40" s="237" t="s">
        <v>162</v>
      </c>
      <c r="J40" s="248">
        <v>1</v>
      </c>
      <c r="K40" s="157" t="s">
        <v>57</v>
      </c>
    </row>
    <row r="41" spans="1:11" ht="22.5" customHeight="1" x14ac:dyDescent="0.25">
      <c r="C41" s="196"/>
      <c r="D41" s="197" t="str">
        <f t="shared" ref="D41:E43" si="8">D40</f>
        <v>Mo</v>
      </c>
      <c r="E41" s="152">
        <f t="shared" si="8"/>
        <v>44417</v>
      </c>
      <c r="F41" s="236" t="s">
        <v>143</v>
      </c>
      <c r="G41" s="66">
        <v>9002</v>
      </c>
      <c r="H41" s="240" t="s">
        <v>161</v>
      </c>
      <c r="I41" s="237" t="s">
        <v>162</v>
      </c>
      <c r="J41" s="248">
        <v>1</v>
      </c>
      <c r="K41" s="157" t="s">
        <v>57</v>
      </c>
    </row>
    <row r="42" spans="1:11" ht="22.5" customHeight="1" x14ac:dyDescent="0.25">
      <c r="C42" s="196"/>
      <c r="D42" s="197" t="str">
        <f t="shared" si="8"/>
        <v>Mo</v>
      </c>
      <c r="E42" s="152">
        <f t="shared" si="8"/>
        <v>44417</v>
      </c>
      <c r="F42" s="236"/>
      <c r="G42" s="237"/>
      <c r="H42" s="240"/>
      <c r="I42" s="237"/>
      <c r="J42" s="248"/>
      <c r="K42" s="157"/>
    </row>
    <row r="43" spans="1:11" ht="22.5" customHeight="1" x14ac:dyDescent="0.25">
      <c r="C43" s="196"/>
      <c r="D43" s="197" t="str">
        <f t="shared" si="8"/>
        <v>Mo</v>
      </c>
      <c r="E43" s="152">
        <f t="shared" si="8"/>
        <v>44417</v>
      </c>
      <c r="F43" s="153"/>
      <c r="G43" s="154"/>
      <c r="H43" s="170"/>
      <c r="I43" s="154"/>
      <c r="J43" s="198"/>
      <c r="K43" s="157"/>
    </row>
    <row r="44" spans="1:11" ht="22.5" customHeight="1" x14ac:dyDescent="0.25">
      <c r="A44" s="130">
        <f t="shared" si="0"/>
        <v>1</v>
      </c>
      <c r="B44" s="130">
        <f t="shared" si="1"/>
        <v>2</v>
      </c>
      <c r="C44" s="196"/>
      <c r="D44" s="200" t="str">
        <f>IF(B44=1,"Mo",IF(B44=2,"Tue",IF(B44=3,"Wed",IF(B44=4,"Thu",IF(B44=5,"Fri",IF(B44=6,"Sat",IF(B44=7,"Sun","")))))))</f>
        <v>Tue</v>
      </c>
      <c r="E44" s="161">
        <f>+E39+1</f>
        <v>44418</v>
      </c>
      <c r="F44" s="46" t="s">
        <v>109</v>
      </c>
      <c r="G44" s="47">
        <v>9002</v>
      </c>
      <c r="H44" s="247" t="s">
        <v>151</v>
      </c>
      <c r="I44" s="163" t="s">
        <v>162</v>
      </c>
      <c r="J44" s="201">
        <v>1</v>
      </c>
      <c r="K44" s="166" t="s">
        <v>57</v>
      </c>
    </row>
    <row r="45" spans="1:11" ht="22.5" customHeight="1" x14ac:dyDescent="0.25">
      <c r="C45" s="196"/>
      <c r="D45" s="200" t="str">
        <f>D44</f>
        <v>Tue</v>
      </c>
      <c r="E45" s="161">
        <f>E44</f>
        <v>44418</v>
      </c>
      <c r="F45" s="162" t="s">
        <v>143</v>
      </c>
      <c r="G45" s="47">
        <v>9002</v>
      </c>
      <c r="H45" s="164" t="s">
        <v>161</v>
      </c>
      <c r="I45" s="163" t="s">
        <v>162</v>
      </c>
      <c r="J45" s="201">
        <v>7</v>
      </c>
      <c r="K45" s="166" t="s">
        <v>57</v>
      </c>
    </row>
    <row r="46" spans="1:11" ht="22.5" customHeight="1" x14ac:dyDescent="0.25">
      <c r="C46" s="196"/>
      <c r="D46" s="200" t="str">
        <f t="shared" ref="D46:E48" si="9">D45</f>
        <v>Tue</v>
      </c>
      <c r="E46" s="161">
        <f t="shared" si="9"/>
        <v>44418</v>
      </c>
      <c r="F46" s="162"/>
      <c r="G46" s="163"/>
      <c r="H46" s="172"/>
      <c r="I46" s="163"/>
      <c r="J46" s="201"/>
      <c r="K46" s="166"/>
    </row>
    <row r="47" spans="1:11" ht="22.5" customHeight="1" x14ac:dyDescent="0.25">
      <c r="C47" s="196"/>
      <c r="D47" s="200" t="str">
        <f t="shared" si="9"/>
        <v>Tue</v>
      </c>
      <c r="E47" s="161">
        <f t="shared" si="9"/>
        <v>44418</v>
      </c>
      <c r="F47" s="162"/>
      <c r="G47" s="163"/>
      <c r="H47" s="172"/>
      <c r="I47" s="163"/>
      <c r="J47" s="201"/>
      <c r="K47" s="166"/>
    </row>
    <row r="48" spans="1:11" ht="22.5" customHeight="1" x14ac:dyDescent="0.25">
      <c r="C48" s="196"/>
      <c r="D48" s="200" t="str">
        <f t="shared" si="9"/>
        <v>Tue</v>
      </c>
      <c r="E48" s="161">
        <f t="shared" si="9"/>
        <v>44418</v>
      </c>
      <c r="F48" s="162"/>
      <c r="G48" s="163"/>
      <c r="H48" s="172"/>
      <c r="I48" s="163"/>
      <c r="J48" s="201"/>
      <c r="K48" s="166"/>
    </row>
    <row r="49" spans="1:11" ht="22.5" customHeight="1" x14ac:dyDescent="0.25">
      <c r="A49" s="130">
        <f t="shared" si="0"/>
        <v>1</v>
      </c>
      <c r="B49" s="130">
        <f t="shared" si="1"/>
        <v>3</v>
      </c>
      <c r="C49" s="196"/>
      <c r="D49" s="197" t="str">
        <f t="shared" si="4"/>
        <v>Wed</v>
      </c>
      <c r="E49" s="152">
        <f>+E44+1</f>
        <v>44419</v>
      </c>
      <c r="F49" s="65" t="s">
        <v>109</v>
      </c>
      <c r="G49" s="66">
        <v>9002</v>
      </c>
      <c r="H49" s="250" t="s">
        <v>151</v>
      </c>
      <c r="I49" s="237" t="s">
        <v>162</v>
      </c>
      <c r="J49" s="248">
        <v>1</v>
      </c>
      <c r="K49" s="249" t="s">
        <v>57</v>
      </c>
    </row>
    <row r="50" spans="1:11" ht="22.5" customHeight="1" x14ac:dyDescent="0.25">
      <c r="C50" s="196"/>
      <c r="D50" s="197" t="str">
        <f>D49</f>
        <v>Wed</v>
      </c>
      <c r="E50" s="152">
        <f>E49</f>
        <v>44419</v>
      </c>
      <c r="F50" s="236" t="s">
        <v>143</v>
      </c>
      <c r="G50" s="66">
        <v>9002</v>
      </c>
      <c r="H50" s="240" t="s">
        <v>161</v>
      </c>
      <c r="I50" s="237" t="s">
        <v>162</v>
      </c>
      <c r="J50" s="248">
        <v>7</v>
      </c>
      <c r="K50" s="249" t="s">
        <v>57</v>
      </c>
    </row>
    <row r="51" spans="1:11" ht="22.5" customHeight="1" x14ac:dyDescent="0.25">
      <c r="C51" s="196"/>
      <c r="D51" s="197" t="str">
        <f t="shared" ref="D51:E53" si="10">D50</f>
        <v>Wed</v>
      </c>
      <c r="E51" s="152">
        <f t="shared" si="10"/>
        <v>44419</v>
      </c>
      <c r="F51" s="236"/>
      <c r="G51" s="237"/>
      <c r="H51" s="240"/>
      <c r="I51" s="237"/>
      <c r="J51" s="248"/>
      <c r="K51" s="249"/>
    </row>
    <row r="52" spans="1:11" ht="22.5" customHeight="1" x14ac:dyDescent="0.25">
      <c r="C52" s="196"/>
      <c r="D52" s="197" t="str">
        <f t="shared" si="10"/>
        <v>Wed</v>
      </c>
      <c r="E52" s="152">
        <f t="shared" si="10"/>
        <v>44419</v>
      </c>
      <c r="F52" s="236"/>
      <c r="G52" s="237"/>
      <c r="H52" s="240"/>
      <c r="I52" s="237"/>
      <c r="J52" s="248"/>
      <c r="K52" s="249"/>
    </row>
    <row r="53" spans="1:11" ht="22.5" customHeight="1" x14ac:dyDescent="0.25">
      <c r="C53" s="196"/>
      <c r="D53" s="197" t="str">
        <f t="shared" si="10"/>
        <v>Wed</v>
      </c>
      <c r="E53" s="152">
        <f t="shared" si="10"/>
        <v>44419</v>
      </c>
      <c r="F53" s="153"/>
      <c r="G53" s="154"/>
      <c r="H53" s="170"/>
      <c r="I53" s="154"/>
      <c r="J53" s="198"/>
      <c r="K53" s="157"/>
    </row>
    <row r="54" spans="1:11" ht="22.5" customHeight="1" x14ac:dyDescent="0.25">
      <c r="A54" s="130">
        <f t="shared" si="0"/>
        <v>1</v>
      </c>
      <c r="B54" s="130">
        <f t="shared" si="1"/>
        <v>4</v>
      </c>
      <c r="C54" s="196"/>
      <c r="D54" s="200" t="str">
        <f t="shared" si="4"/>
        <v>Thu</v>
      </c>
      <c r="E54" s="161">
        <f>+E49+1</f>
        <v>44420</v>
      </c>
      <c r="F54" s="162"/>
      <c r="G54" s="163"/>
      <c r="H54" s="171" t="s">
        <v>126</v>
      </c>
      <c r="I54" s="163"/>
      <c r="J54" s="201"/>
      <c r="K54" s="166"/>
    </row>
    <row r="55" spans="1:11" ht="22.5" customHeight="1" x14ac:dyDescent="0.25">
      <c r="C55" s="196"/>
      <c r="D55" s="200" t="str">
        <f>D54</f>
        <v>Thu</v>
      </c>
      <c r="E55" s="161">
        <f>E54</f>
        <v>44420</v>
      </c>
      <c r="F55" s="162"/>
      <c r="G55" s="163"/>
      <c r="H55" s="171"/>
      <c r="I55" s="163"/>
      <c r="J55" s="201"/>
      <c r="K55" s="166"/>
    </row>
    <row r="56" spans="1:11" ht="22.5" customHeight="1" x14ac:dyDescent="0.25">
      <c r="C56" s="196"/>
      <c r="D56" s="200" t="str">
        <f t="shared" ref="D56:E58" si="11">D55</f>
        <v>Thu</v>
      </c>
      <c r="E56" s="161">
        <f t="shared" si="11"/>
        <v>44420</v>
      </c>
      <c r="F56" s="162"/>
      <c r="G56" s="163"/>
      <c r="H56" s="171"/>
      <c r="I56" s="163"/>
      <c r="J56" s="201"/>
      <c r="K56" s="166"/>
    </row>
    <row r="57" spans="1:11" ht="22.5" customHeight="1" x14ac:dyDescent="0.25">
      <c r="C57" s="196"/>
      <c r="D57" s="200" t="str">
        <f t="shared" si="11"/>
        <v>Thu</v>
      </c>
      <c r="E57" s="161">
        <f t="shared" si="11"/>
        <v>44420</v>
      </c>
      <c r="F57" s="162"/>
      <c r="G57" s="163"/>
      <c r="H57" s="171"/>
      <c r="I57" s="163"/>
      <c r="J57" s="201"/>
      <c r="K57" s="166"/>
    </row>
    <row r="58" spans="1:11" ht="22.5" customHeight="1" x14ac:dyDescent="0.25">
      <c r="C58" s="196"/>
      <c r="D58" s="200" t="str">
        <f t="shared" si="11"/>
        <v>Thu</v>
      </c>
      <c r="E58" s="161">
        <f t="shared" si="11"/>
        <v>44420</v>
      </c>
      <c r="F58" s="162"/>
      <c r="G58" s="163"/>
      <c r="H58" s="171"/>
      <c r="I58" s="163"/>
      <c r="J58" s="201"/>
      <c r="K58" s="166"/>
    </row>
    <row r="59" spans="1:11" ht="22.5" customHeight="1" x14ac:dyDescent="0.25">
      <c r="A59" s="130">
        <f t="shared" si="0"/>
        <v>1</v>
      </c>
      <c r="B59" s="130">
        <f t="shared" si="1"/>
        <v>5</v>
      </c>
      <c r="C59" s="196"/>
      <c r="D59" s="197" t="str">
        <f t="shared" si="4"/>
        <v>Fri</v>
      </c>
      <c r="E59" s="152">
        <f>+E54+1</f>
        <v>44421</v>
      </c>
      <c r="F59" s="236" t="s">
        <v>169</v>
      </c>
      <c r="G59" s="237">
        <v>9003</v>
      </c>
      <c r="H59" s="240" t="s">
        <v>154</v>
      </c>
      <c r="I59" s="237" t="s">
        <v>162</v>
      </c>
      <c r="J59" s="248">
        <v>2</v>
      </c>
      <c r="K59" s="157" t="s">
        <v>57</v>
      </c>
    </row>
    <row r="60" spans="1:11" ht="22.5" customHeight="1" x14ac:dyDescent="0.25">
      <c r="C60" s="196"/>
      <c r="D60" s="197" t="str">
        <f>D59</f>
        <v>Fri</v>
      </c>
      <c r="E60" s="152">
        <f>E59</f>
        <v>44421</v>
      </c>
      <c r="F60" s="65" t="s">
        <v>109</v>
      </c>
      <c r="G60" s="66">
        <v>9002</v>
      </c>
      <c r="H60" s="250" t="s">
        <v>151</v>
      </c>
      <c r="I60" s="237" t="s">
        <v>162</v>
      </c>
      <c r="J60" s="248">
        <v>1</v>
      </c>
      <c r="K60" s="157" t="s">
        <v>57</v>
      </c>
    </row>
    <row r="61" spans="1:11" ht="22.5" customHeight="1" x14ac:dyDescent="0.25">
      <c r="C61" s="196"/>
      <c r="D61" s="197" t="str">
        <f t="shared" ref="D61:E63" si="12">D60</f>
        <v>Fri</v>
      </c>
      <c r="E61" s="152">
        <f t="shared" si="12"/>
        <v>44421</v>
      </c>
      <c r="F61" s="236" t="s">
        <v>143</v>
      </c>
      <c r="G61" s="66">
        <v>9002</v>
      </c>
      <c r="H61" s="240" t="s">
        <v>161</v>
      </c>
      <c r="I61" s="237" t="s">
        <v>162</v>
      </c>
      <c r="J61" s="248">
        <v>5</v>
      </c>
      <c r="K61" s="157" t="s">
        <v>57</v>
      </c>
    </row>
    <row r="62" spans="1:11" ht="22.5" customHeight="1" x14ac:dyDescent="0.25">
      <c r="C62" s="196"/>
      <c r="D62" s="197" t="str">
        <f t="shared" si="12"/>
        <v>Fri</v>
      </c>
      <c r="E62" s="152">
        <f t="shared" si="12"/>
        <v>44421</v>
      </c>
      <c r="F62" s="236"/>
      <c r="G62" s="237"/>
      <c r="H62" s="240"/>
      <c r="I62" s="237"/>
      <c r="J62" s="248"/>
      <c r="K62" s="157"/>
    </row>
    <row r="63" spans="1:11" ht="22.5" customHeight="1" x14ac:dyDescent="0.25">
      <c r="C63" s="196"/>
      <c r="D63" s="197" t="str">
        <f t="shared" si="12"/>
        <v>Fri</v>
      </c>
      <c r="E63" s="152">
        <f t="shared" si="12"/>
        <v>44421</v>
      </c>
      <c r="F63" s="153"/>
      <c r="G63" s="154"/>
      <c r="H63" s="170"/>
      <c r="I63" s="154"/>
      <c r="J63" s="198"/>
      <c r="K63" s="157"/>
    </row>
    <row r="64" spans="1:11" ht="22.5" customHeight="1" x14ac:dyDescent="0.25">
      <c r="A64" s="130" t="str">
        <f t="shared" si="0"/>
        <v/>
      </c>
      <c r="B64" s="130">
        <f t="shared" si="1"/>
        <v>6</v>
      </c>
      <c r="C64" s="196"/>
      <c r="D64" s="200" t="str">
        <f t="shared" si="4"/>
        <v>Sat</v>
      </c>
      <c r="E64" s="161">
        <f>+E59+1</f>
        <v>44422</v>
      </c>
      <c r="F64" s="162"/>
      <c r="G64" s="163"/>
      <c r="H64" s="164"/>
      <c r="I64" s="163"/>
      <c r="J64" s="201"/>
      <c r="K64" s="166"/>
    </row>
    <row r="65" spans="1:11" ht="22.5" customHeight="1" x14ac:dyDescent="0.25">
      <c r="A65" s="130" t="str">
        <f t="shared" si="0"/>
        <v/>
      </c>
      <c r="B65" s="130">
        <f t="shared" si="1"/>
        <v>7</v>
      </c>
      <c r="C65" s="196"/>
      <c r="D65" s="200" t="str">
        <f t="shared" si="4"/>
        <v>Sun</v>
      </c>
      <c r="E65" s="161">
        <f>+E64+1</f>
        <v>44423</v>
      </c>
      <c r="F65" s="162"/>
      <c r="G65" s="163"/>
      <c r="H65" s="164"/>
      <c r="I65" s="163"/>
      <c r="J65" s="201"/>
      <c r="K65" s="166"/>
    </row>
    <row r="66" spans="1:11" ht="22.5" customHeight="1" x14ac:dyDescent="0.25">
      <c r="A66" s="130">
        <f t="shared" si="0"/>
        <v>1</v>
      </c>
      <c r="B66" s="130">
        <f t="shared" si="1"/>
        <v>1</v>
      </c>
      <c r="C66" s="196"/>
      <c r="D66" s="197" t="str">
        <f t="shared" si="4"/>
        <v>Mo</v>
      </c>
      <c r="E66" s="152">
        <f>+E65+1</f>
        <v>44424</v>
      </c>
      <c r="F66" s="65" t="s">
        <v>109</v>
      </c>
      <c r="G66" s="66">
        <v>9002</v>
      </c>
      <c r="H66" s="250" t="s">
        <v>151</v>
      </c>
      <c r="I66" s="154" t="s">
        <v>162</v>
      </c>
      <c r="J66" s="198">
        <v>1</v>
      </c>
      <c r="K66" s="157" t="s">
        <v>57</v>
      </c>
    </row>
    <row r="67" spans="1:11" ht="22.5" customHeight="1" x14ac:dyDescent="0.25">
      <c r="C67" s="196"/>
      <c r="D67" s="197" t="str">
        <f>D66</f>
        <v>Mo</v>
      </c>
      <c r="E67" s="152">
        <f>E66</f>
        <v>44424</v>
      </c>
      <c r="F67" s="236" t="s">
        <v>167</v>
      </c>
      <c r="G67" s="237">
        <v>9003</v>
      </c>
      <c r="H67" s="240" t="s">
        <v>164</v>
      </c>
      <c r="I67" s="154" t="s">
        <v>162</v>
      </c>
      <c r="J67" s="198">
        <v>7</v>
      </c>
      <c r="K67" s="157" t="s">
        <v>57</v>
      </c>
    </row>
    <row r="68" spans="1:11" ht="22.5" customHeight="1" x14ac:dyDescent="0.25">
      <c r="C68" s="196"/>
      <c r="D68" s="197" t="str">
        <f t="shared" ref="D68:E70" si="13">D67</f>
        <v>Mo</v>
      </c>
      <c r="E68" s="152">
        <f t="shared" si="13"/>
        <v>44424</v>
      </c>
      <c r="F68" s="236"/>
      <c r="G68" s="237"/>
      <c r="H68" s="240"/>
      <c r="I68" s="154"/>
      <c r="J68" s="198"/>
      <c r="K68" s="157"/>
    </row>
    <row r="69" spans="1:11" ht="22.5" customHeight="1" x14ac:dyDescent="0.25">
      <c r="C69" s="196"/>
      <c r="D69" s="197" t="str">
        <f t="shared" si="13"/>
        <v>Mo</v>
      </c>
      <c r="E69" s="152">
        <f t="shared" si="13"/>
        <v>44424</v>
      </c>
      <c r="F69" s="236"/>
      <c r="G69" s="237"/>
      <c r="H69" s="240"/>
      <c r="I69" s="154"/>
      <c r="J69" s="198"/>
      <c r="K69" s="157"/>
    </row>
    <row r="70" spans="1:11" ht="22.5" customHeight="1" x14ac:dyDescent="0.25">
      <c r="C70" s="196"/>
      <c r="D70" s="197" t="str">
        <f t="shared" si="13"/>
        <v>Mo</v>
      </c>
      <c r="E70" s="152">
        <f t="shared" si="13"/>
        <v>44424</v>
      </c>
      <c r="F70" s="236"/>
      <c r="G70" s="237"/>
      <c r="H70" s="240"/>
      <c r="I70" s="154"/>
      <c r="J70" s="198"/>
      <c r="K70" s="157"/>
    </row>
    <row r="71" spans="1:11" ht="22.5" customHeight="1" x14ac:dyDescent="0.25">
      <c r="A71" s="130">
        <f t="shared" si="0"/>
        <v>1</v>
      </c>
      <c r="B71" s="130">
        <f t="shared" si="1"/>
        <v>2</v>
      </c>
      <c r="C71" s="196"/>
      <c r="D71" s="200" t="str">
        <f t="shared" si="4"/>
        <v>Tue</v>
      </c>
      <c r="E71" s="161">
        <f>+E66+1</f>
        <v>44425</v>
      </c>
      <c r="F71" s="162" t="s">
        <v>171</v>
      </c>
      <c r="G71" s="163">
        <v>9002</v>
      </c>
      <c r="H71" s="164" t="s">
        <v>155</v>
      </c>
      <c r="I71" s="163" t="s">
        <v>162</v>
      </c>
      <c r="J71" s="201">
        <v>7</v>
      </c>
      <c r="K71" s="166" t="s">
        <v>57</v>
      </c>
    </row>
    <row r="72" spans="1:11" ht="22.5" customHeight="1" x14ac:dyDescent="0.25">
      <c r="C72" s="196"/>
      <c r="D72" s="200" t="str">
        <f>D71</f>
        <v>Tue</v>
      </c>
      <c r="E72" s="161">
        <f>E71</f>
        <v>44425</v>
      </c>
      <c r="F72" s="46" t="s">
        <v>109</v>
      </c>
      <c r="G72" s="47">
        <v>9002</v>
      </c>
      <c r="H72" s="247" t="s">
        <v>151</v>
      </c>
      <c r="I72" s="163" t="s">
        <v>162</v>
      </c>
      <c r="J72" s="201">
        <v>1</v>
      </c>
      <c r="K72" s="166" t="s">
        <v>57</v>
      </c>
    </row>
    <row r="73" spans="1:11" ht="22.5" customHeight="1" x14ac:dyDescent="0.25">
      <c r="C73" s="196"/>
      <c r="D73" s="200" t="str">
        <f t="shared" ref="D73:E75" si="14">D72</f>
        <v>Tue</v>
      </c>
      <c r="E73" s="161">
        <f t="shared" si="14"/>
        <v>44425</v>
      </c>
      <c r="F73" s="162"/>
      <c r="G73" s="163"/>
      <c r="H73" s="164"/>
      <c r="I73" s="163"/>
      <c r="J73" s="201"/>
      <c r="K73" s="166"/>
    </row>
    <row r="74" spans="1:11" ht="22.5" customHeight="1" x14ac:dyDescent="0.25">
      <c r="C74" s="196"/>
      <c r="D74" s="200" t="str">
        <f t="shared" si="14"/>
        <v>Tue</v>
      </c>
      <c r="E74" s="161">
        <f t="shared" si="14"/>
        <v>44425</v>
      </c>
      <c r="F74" s="162"/>
      <c r="G74" s="163"/>
      <c r="H74" s="164"/>
      <c r="I74" s="163"/>
      <c r="J74" s="201"/>
      <c r="K74" s="166"/>
    </row>
    <row r="75" spans="1:11" ht="22.5" customHeight="1" x14ac:dyDescent="0.25">
      <c r="C75" s="196"/>
      <c r="D75" s="200" t="str">
        <f t="shared" si="14"/>
        <v>Tue</v>
      </c>
      <c r="E75" s="161">
        <f t="shared" si="14"/>
        <v>44425</v>
      </c>
      <c r="F75" s="162"/>
      <c r="G75" s="163"/>
      <c r="H75" s="164"/>
      <c r="I75" s="163"/>
      <c r="J75" s="201"/>
      <c r="K75" s="166"/>
    </row>
    <row r="76" spans="1:11" ht="22.5" customHeight="1" x14ac:dyDescent="0.25">
      <c r="A76" s="130">
        <f t="shared" si="0"/>
        <v>1</v>
      </c>
      <c r="B76" s="130">
        <f t="shared" si="1"/>
        <v>3</v>
      </c>
      <c r="C76" s="196"/>
      <c r="D76" s="197" t="str">
        <f t="shared" si="4"/>
        <v>Wed</v>
      </c>
      <c r="E76" s="152">
        <f t="shared" ref="E76" si="15">+E71+1</f>
        <v>44426</v>
      </c>
      <c r="F76" s="236"/>
      <c r="G76" s="237"/>
      <c r="H76" s="240" t="s">
        <v>155</v>
      </c>
      <c r="I76" s="154" t="s">
        <v>162</v>
      </c>
      <c r="J76" s="198">
        <v>7</v>
      </c>
      <c r="K76" s="157" t="s">
        <v>57</v>
      </c>
    </row>
    <row r="77" spans="1:11" ht="22.5" customHeight="1" x14ac:dyDescent="0.25">
      <c r="C77" s="196"/>
      <c r="D77" s="197" t="str">
        <f>D76</f>
        <v>Wed</v>
      </c>
      <c r="E77" s="152">
        <f>E76</f>
        <v>44426</v>
      </c>
      <c r="F77" s="65" t="s">
        <v>109</v>
      </c>
      <c r="G77" s="66">
        <v>9002</v>
      </c>
      <c r="H77" s="250" t="s">
        <v>151</v>
      </c>
      <c r="I77" s="154" t="s">
        <v>162</v>
      </c>
      <c r="J77" s="198">
        <v>1</v>
      </c>
      <c r="K77" s="157" t="s">
        <v>57</v>
      </c>
    </row>
    <row r="78" spans="1:11" ht="22.5" customHeight="1" x14ac:dyDescent="0.25">
      <c r="C78" s="196"/>
      <c r="D78" s="197" t="str">
        <f t="shared" ref="D78:E80" si="16">D77</f>
        <v>Wed</v>
      </c>
      <c r="E78" s="152">
        <f t="shared" si="16"/>
        <v>44426</v>
      </c>
      <c r="F78" s="236"/>
      <c r="G78" s="237"/>
      <c r="H78" s="240"/>
      <c r="I78" s="154"/>
      <c r="J78" s="198"/>
      <c r="K78" s="157"/>
    </row>
    <row r="79" spans="1:11" ht="22.5" customHeight="1" x14ac:dyDescent="0.25">
      <c r="C79" s="196"/>
      <c r="D79" s="197" t="str">
        <f t="shared" si="16"/>
        <v>Wed</v>
      </c>
      <c r="E79" s="152">
        <f t="shared" si="16"/>
        <v>44426</v>
      </c>
      <c r="F79" s="153"/>
      <c r="G79" s="154"/>
      <c r="H79" s="170"/>
      <c r="I79" s="154"/>
      <c r="J79" s="198"/>
      <c r="K79" s="157"/>
    </row>
    <row r="80" spans="1:11" ht="22.5" customHeight="1" x14ac:dyDescent="0.25">
      <c r="C80" s="196"/>
      <c r="D80" s="197" t="str">
        <f t="shared" si="16"/>
        <v>Wed</v>
      </c>
      <c r="E80" s="152">
        <f t="shared" si="16"/>
        <v>44426</v>
      </c>
      <c r="F80" s="153"/>
      <c r="G80" s="154"/>
      <c r="H80" s="170"/>
      <c r="I80" s="154"/>
      <c r="J80" s="198"/>
      <c r="K80" s="157"/>
    </row>
    <row r="81" spans="1:11" ht="22.5" customHeight="1" x14ac:dyDescent="0.25">
      <c r="A81" s="130">
        <f t="shared" si="0"/>
        <v>1</v>
      </c>
      <c r="B81" s="130">
        <f t="shared" si="1"/>
        <v>4</v>
      </c>
      <c r="C81" s="196"/>
      <c r="D81" s="200" t="str">
        <f t="shared" si="4"/>
        <v>Thu</v>
      </c>
      <c r="E81" s="161">
        <f>+E76+1</f>
        <v>44427</v>
      </c>
      <c r="F81" s="162"/>
      <c r="G81" s="163"/>
      <c r="H81" s="164" t="s">
        <v>155</v>
      </c>
      <c r="I81" s="163" t="s">
        <v>162</v>
      </c>
      <c r="J81" s="201">
        <v>7</v>
      </c>
      <c r="K81" s="166" t="s">
        <v>57</v>
      </c>
    </row>
    <row r="82" spans="1:11" ht="22.5" customHeight="1" x14ac:dyDescent="0.25">
      <c r="C82" s="196"/>
      <c r="D82" s="200" t="str">
        <f>D81</f>
        <v>Thu</v>
      </c>
      <c r="E82" s="161">
        <f>E81</f>
        <v>44427</v>
      </c>
      <c r="F82" s="46" t="s">
        <v>109</v>
      </c>
      <c r="G82" s="47">
        <v>9002</v>
      </c>
      <c r="H82" s="247" t="s">
        <v>151</v>
      </c>
      <c r="I82" s="163" t="s">
        <v>162</v>
      </c>
      <c r="J82" s="201">
        <v>1</v>
      </c>
      <c r="K82" s="166" t="s">
        <v>57</v>
      </c>
    </row>
    <row r="83" spans="1:11" ht="22.5" customHeight="1" x14ac:dyDescent="0.25">
      <c r="C83" s="196"/>
      <c r="D83" s="200" t="str">
        <f t="shared" ref="D83:E85" si="17">D82</f>
        <v>Thu</v>
      </c>
      <c r="E83" s="161">
        <f t="shared" si="17"/>
        <v>44427</v>
      </c>
      <c r="F83" s="162"/>
      <c r="G83" s="163"/>
      <c r="H83" s="164"/>
      <c r="I83" s="163"/>
      <c r="J83" s="201"/>
      <c r="K83" s="166"/>
    </row>
    <row r="84" spans="1:11" ht="22.5" customHeight="1" x14ac:dyDescent="0.25">
      <c r="C84" s="196"/>
      <c r="D84" s="200" t="str">
        <f t="shared" si="17"/>
        <v>Thu</v>
      </c>
      <c r="E84" s="161">
        <f t="shared" si="17"/>
        <v>44427</v>
      </c>
      <c r="F84" s="162"/>
      <c r="G84" s="163"/>
      <c r="H84" s="164"/>
      <c r="I84" s="163"/>
      <c r="J84" s="201"/>
      <c r="K84" s="166"/>
    </row>
    <row r="85" spans="1:11" ht="22.5" customHeight="1" x14ac:dyDescent="0.25">
      <c r="C85" s="196"/>
      <c r="D85" s="200" t="str">
        <f t="shared" si="17"/>
        <v>Thu</v>
      </c>
      <c r="E85" s="161">
        <f t="shared" si="17"/>
        <v>44427</v>
      </c>
      <c r="F85" s="162"/>
      <c r="G85" s="163"/>
      <c r="H85" s="164"/>
      <c r="I85" s="163"/>
      <c r="J85" s="201"/>
      <c r="K85" s="166"/>
    </row>
    <row r="86" spans="1:11" ht="22.5" customHeight="1" x14ac:dyDescent="0.25">
      <c r="A86" s="130">
        <f t="shared" si="0"/>
        <v>1</v>
      </c>
      <c r="B86" s="130">
        <f t="shared" si="1"/>
        <v>5</v>
      </c>
      <c r="C86" s="196"/>
      <c r="D86" s="197" t="str">
        <f t="shared" si="4"/>
        <v>Fri</v>
      </c>
      <c r="E86" s="152">
        <f>+E81+1</f>
        <v>44428</v>
      </c>
      <c r="F86" s="65" t="s">
        <v>109</v>
      </c>
      <c r="G86" s="66">
        <v>9002</v>
      </c>
      <c r="H86" s="244" t="s">
        <v>151</v>
      </c>
      <c r="I86" s="154" t="s">
        <v>162</v>
      </c>
      <c r="J86" s="198">
        <v>1</v>
      </c>
      <c r="K86" s="157" t="s">
        <v>57</v>
      </c>
    </row>
    <row r="87" spans="1:11" ht="22.5" customHeight="1" x14ac:dyDescent="0.25">
      <c r="C87" s="196"/>
      <c r="D87" s="197" t="str">
        <f>D86</f>
        <v>Fri</v>
      </c>
      <c r="E87" s="152">
        <f>E86</f>
        <v>44428</v>
      </c>
      <c r="F87" s="236" t="s">
        <v>167</v>
      </c>
      <c r="G87" s="237">
        <v>9003</v>
      </c>
      <c r="H87" s="170" t="s">
        <v>158</v>
      </c>
      <c r="I87" s="154" t="s">
        <v>162</v>
      </c>
      <c r="J87" s="198">
        <v>7</v>
      </c>
      <c r="K87" s="157" t="s">
        <v>57</v>
      </c>
    </row>
    <row r="88" spans="1:11" ht="22.5" customHeight="1" x14ac:dyDescent="0.25">
      <c r="C88" s="196"/>
      <c r="D88" s="197" t="str">
        <f t="shared" ref="D88:E90" si="18">D87</f>
        <v>Fri</v>
      </c>
      <c r="E88" s="152">
        <f t="shared" si="18"/>
        <v>44428</v>
      </c>
      <c r="F88" s="153"/>
      <c r="G88" s="154"/>
      <c r="H88" s="170"/>
      <c r="I88" s="154"/>
      <c r="J88" s="198"/>
      <c r="K88" s="157"/>
    </row>
    <row r="89" spans="1:11" ht="22.5" customHeight="1" x14ac:dyDescent="0.25">
      <c r="C89" s="196"/>
      <c r="D89" s="197" t="str">
        <f t="shared" si="18"/>
        <v>Fri</v>
      </c>
      <c r="E89" s="152">
        <f t="shared" si="18"/>
        <v>44428</v>
      </c>
      <c r="F89" s="153"/>
      <c r="G89" s="154"/>
      <c r="H89" s="170"/>
      <c r="I89" s="154"/>
      <c r="J89" s="198"/>
      <c r="K89" s="157"/>
    </row>
    <row r="90" spans="1:11" ht="22.5" customHeight="1" x14ac:dyDescent="0.25">
      <c r="C90" s="196"/>
      <c r="D90" s="197" t="str">
        <f t="shared" si="18"/>
        <v>Fri</v>
      </c>
      <c r="E90" s="152">
        <f t="shared" si="18"/>
        <v>44428</v>
      </c>
      <c r="F90" s="153"/>
      <c r="G90" s="154"/>
      <c r="H90" s="170"/>
      <c r="I90" s="154"/>
      <c r="J90" s="198"/>
      <c r="K90" s="157"/>
    </row>
    <row r="91" spans="1:11" ht="22.5" customHeight="1" x14ac:dyDescent="0.25">
      <c r="A91" s="130" t="str">
        <f t="shared" si="0"/>
        <v/>
      </c>
      <c r="B91" s="130">
        <f t="shared" si="1"/>
        <v>6</v>
      </c>
      <c r="C91" s="196"/>
      <c r="D91" s="200" t="str">
        <f t="shared" si="4"/>
        <v>Sat</v>
      </c>
      <c r="E91" s="161">
        <f>+E86+1</f>
        <v>44429</v>
      </c>
      <c r="F91" s="162"/>
      <c r="G91" s="163"/>
      <c r="H91" s="164"/>
      <c r="I91" s="163"/>
      <c r="J91" s="201"/>
      <c r="K91" s="166"/>
    </row>
    <row r="92" spans="1:11" s="202" customFormat="1" ht="22.5" customHeight="1" x14ac:dyDescent="0.25">
      <c r="A92" s="202" t="str">
        <f t="shared" si="0"/>
        <v/>
      </c>
      <c r="B92" s="202">
        <f t="shared" si="1"/>
        <v>7</v>
      </c>
      <c r="C92" s="203"/>
      <c r="D92" s="200" t="str">
        <f t="shared" si="4"/>
        <v>Sun</v>
      </c>
      <c r="E92" s="161">
        <f>+E91+1</f>
        <v>44430</v>
      </c>
      <c r="F92" s="162"/>
      <c r="G92" s="163"/>
      <c r="H92" s="164"/>
      <c r="I92" s="163"/>
      <c r="J92" s="201"/>
      <c r="K92" s="166"/>
    </row>
    <row r="93" spans="1:11" ht="22.5" customHeight="1" x14ac:dyDescent="0.25">
      <c r="A93" s="130">
        <f t="shared" si="0"/>
        <v>1</v>
      </c>
      <c r="B93" s="130">
        <f t="shared" si="1"/>
        <v>1</v>
      </c>
      <c r="C93" s="196"/>
      <c r="D93" s="197" t="str">
        <f>IF(B93=1,"Mo",IF(B93=2,"Tue",IF(B93=3,"Wed",IF(B93=4,"Thu",IF(B93=5,"Fri",IF(B93=6,"Sat",IF(B93=7,"Sun","")))))))</f>
        <v>Mo</v>
      </c>
      <c r="E93" s="152">
        <f>+E92+1</f>
        <v>44431</v>
      </c>
      <c r="F93" s="236" t="s">
        <v>169</v>
      </c>
      <c r="G93" s="237">
        <v>9003</v>
      </c>
      <c r="H93" s="240" t="s">
        <v>156</v>
      </c>
      <c r="I93" s="154" t="s">
        <v>162</v>
      </c>
      <c r="J93" s="198">
        <v>5</v>
      </c>
      <c r="K93" s="157" t="s">
        <v>57</v>
      </c>
    </row>
    <row r="94" spans="1:11" ht="22.5" customHeight="1" x14ac:dyDescent="0.25">
      <c r="C94" s="196"/>
      <c r="D94" s="197" t="str">
        <f>D93</f>
        <v>Mo</v>
      </c>
      <c r="E94" s="152">
        <f>E93</f>
        <v>44431</v>
      </c>
      <c r="F94" s="65" t="s">
        <v>109</v>
      </c>
      <c r="G94" s="66">
        <v>9002</v>
      </c>
      <c r="H94" s="250" t="s">
        <v>151</v>
      </c>
      <c r="I94" s="154" t="s">
        <v>162</v>
      </c>
      <c r="J94" s="198">
        <v>1</v>
      </c>
      <c r="K94" s="157" t="s">
        <v>57</v>
      </c>
    </row>
    <row r="95" spans="1:11" ht="22.5" customHeight="1" x14ac:dyDescent="0.25">
      <c r="C95" s="196"/>
      <c r="D95" s="197" t="str">
        <f t="shared" ref="D95:E97" si="19">D94</f>
        <v>Mo</v>
      </c>
      <c r="E95" s="152">
        <f t="shared" si="19"/>
        <v>44431</v>
      </c>
      <c r="F95" s="236" t="s">
        <v>167</v>
      </c>
      <c r="G95" s="237">
        <v>9003</v>
      </c>
      <c r="H95" s="240" t="s">
        <v>158</v>
      </c>
      <c r="I95" s="154" t="s">
        <v>162</v>
      </c>
      <c r="J95" s="198">
        <v>2</v>
      </c>
      <c r="K95" s="157" t="s">
        <v>57</v>
      </c>
    </row>
    <row r="96" spans="1:11" ht="22.5" customHeight="1" x14ac:dyDescent="0.25">
      <c r="C96" s="196"/>
      <c r="D96" s="197" t="str">
        <f t="shared" si="19"/>
        <v>Mo</v>
      </c>
      <c r="E96" s="152">
        <f t="shared" si="19"/>
        <v>44431</v>
      </c>
      <c r="F96" s="153"/>
      <c r="G96" s="154"/>
      <c r="H96" s="155"/>
      <c r="I96" s="154"/>
      <c r="J96" s="198"/>
      <c r="K96" s="157"/>
    </row>
    <row r="97" spans="1:11" ht="22.5" customHeight="1" x14ac:dyDescent="0.25">
      <c r="C97" s="199"/>
      <c r="D97" s="197" t="str">
        <f t="shared" si="19"/>
        <v>Mo</v>
      </c>
      <c r="E97" s="152">
        <f t="shared" si="19"/>
        <v>44431</v>
      </c>
      <c r="F97" s="153"/>
      <c r="G97" s="154"/>
      <c r="H97" s="155"/>
      <c r="I97" s="154"/>
      <c r="J97" s="198"/>
      <c r="K97" s="157"/>
    </row>
    <row r="98" spans="1:11" ht="22.5" customHeight="1" x14ac:dyDescent="0.25">
      <c r="A98" s="130">
        <f t="shared" si="0"/>
        <v>1</v>
      </c>
      <c r="B98" s="130">
        <f t="shared" si="1"/>
        <v>2</v>
      </c>
      <c r="C98" s="196"/>
      <c r="D98" s="200" t="str">
        <f>IF(B98=1,"Mo",IF(B98=2,"Tue",IF(B98=3,"Wed",IF(B98=4,"Thu",IF(B98=5,"Fri",IF(B98=6,"Sat",IF(B98=7,"Sun","")))))))</f>
        <v>Tue</v>
      </c>
      <c r="E98" s="161">
        <f>+E93+1</f>
        <v>44432</v>
      </c>
      <c r="F98" s="162" t="s">
        <v>169</v>
      </c>
      <c r="G98" s="163">
        <v>9003</v>
      </c>
      <c r="H98" s="164" t="s">
        <v>157</v>
      </c>
      <c r="I98" s="163" t="s">
        <v>162</v>
      </c>
      <c r="J98" s="201">
        <v>2</v>
      </c>
      <c r="K98" s="166" t="s">
        <v>57</v>
      </c>
    </row>
    <row r="99" spans="1:11" ht="22.5" customHeight="1" x14ac:dyDescent="0.25">
      <c r="C99" s="196"/>
      <c r="D99" s="200" t="str">
        <f>D98</f>
        <v>Tue</v>
      </c>
      <c r="E99" s="161">
        <f>E98</f>
        <v>44432</v>
      </c>
      <c r="F99" s="213" t="s">
        <v>170</v>
      </c>
      <c r="G99" s="47">
        <v>9003</v>
      </c>
      <c r="H99" s="164" t="s">
        <v>146</v>
      </c>
      <c r="I99" s="163" t="s">
        <v>162</v>
      </c>
      <c r="J99" s="201">
        <v>2</v>
      </c>
      <c r="K99" s="166" t="s">
        <v>57</v>
      </c>
    </row>
    <row r="100" spans="1:11" ht="22.5" customHeight="1" x14ac:dyDescent="0.25">
      <c r="C100" s="196"/>
      <c r="D100" s="200" t="str">
        <f t="shared" ref="D100:E102" si="20">D99</f>
        <v>Tue</v>
      </c>
      <c r="E100" s="161">
        <f t="shared" si="20"/>
        <v>44432</v>
      </c>
      <c r="F100" s="46" t="s">
        <v>109</v>
      </c>
      <c r="G100" s="47">
        <v>9002</v>
      </c>
      <c r="H100" s="245" t="s">
        <v>151</v>
      </c>
      <c r="I100" s="163" t="s">
        <v>162</v>
      </c>
      <c r="J100" s="201">
        <v>1</v>
      </c>
      <c r="K100" s="166" t="s">
        <v>57</v>
      </c>
    </row>
    <row r="101" spans="1:11" ht="22.5" customHeight="1" x14ac:dyDescent="0.25">
      <c r="C101" s="196"/>
      <c r="D101" s="200" t="str">
        <f t="shared" si="20"/>
        <v>Tue</v>
      </c>
      <c r="E101" s="161">
        <f t="shared" si="20"/>
        <v>44432</v>
      </c>
      <c r="F101" s="162" t="s">
        <v>167</v>
      </c>
      <c r="G101" s="163">
        <v>9003</v>
      </c>
      <c r="H101" s="164" t="s">
        <v>159</v>
      </c>
      <c r="I101" s="163" t="s">
        <v>162</v>
      </c>
      <c r="J101" s="201">
        <v>3</v>
      </c>
      <c r="K101" s="166" t="s">
        <v>57</v>
      </c>
    </row>
    <row r="102" spans="1:11" ht="22.5" customHeight="1" x14ac:dyDescent="0.25">
      <c r="C102" s="196"/>
      <c r="D102" s="200" t="str">
        <f t="shared" si="20"/>
        <v>Tue</v>
      </c>
      <c r="E102" s="161">
        <f t="shared" si="20"/>
        <v>44432</v>
      </c>
      <c r="F102" s="162"/>
      <c r="G102" s="163"/>
      <c r="H102" s="164"/>
      <c r="I102" s="163"/>
      <c r="J102" s="201"/>
      <c r="K102" s="166"/>
    </row>
    <row r="103" spans="1:11" ht="22.5" customHeight="1" x14ac:dyDescent="0.25">
      <c r="A103" s="130">
        <f t="shared" si="0"/>
        <v>1</v>
      </c>
      <c r="B103" s="130">
        <f t="shared" si="1"/>
        <v>3</v>
      </c>
      <c r="C103" s="196"/>
      <c r="D103" s="197" t="str">
        <f t="shared" si="4"/>
        <v>Wed</v>
      </c>
      <c r="E103" s="152">
        <f t="shared" ref="E103" si="21">+E98+1</f>
        <v>44433</v>
      </c>
      <c r="F103" s="236"/>
      <c r="G103" s="237"/>
      <c r="H103" s="240" t="s">
        <v>146</v>
      </c>
      <c r="I103" s="154" t="s">
        <v>162</v>
      </c>
      <c r="J103" s="198">
        <v>4</v>
      </c>
      <c r="K103" s="157" t="s">
        <v>57</v>
      </c>
    </row>
    <row r="104" spans="1:11" ht="22.5" customHeight="1" x14ac:dyDescent="0.25">
      <c r="C104" s="196"/>
      <c r="D104" s="197" t="str">
        <f>D103</f>
        <v>Wed</v>
      </c>
      <c r="E104" s="152">
        <f>E103</f>
        <v>44433</v>
      </c>
      <c r="F104" s="65" t="s">
        <v>109</v>
      </c>
      <c r="G104" s="66">
        <v>9002</v>
      </c>
      <c r="H104" s="250" t="s">
        <v>151</v>
      </c>
      <c r="I104" s="154" t="s">
        <v>162</v>
      </c>
      <c r="J104" s="198">
        <v>1</v>
      </c>
      <c r="K104" s="157" t="s">
        <v>57</v>
      </c>
    </row>
    <row r="105" spans="1:11" ht="22.5" customHeight="1" x14ac:dyDescent="0.25">
      <c r="C105" s="196"/>
      <c r="D105" s="197" t="str">
        <f t="shared" ref="D105:E107" si="22">D104</f>
        <v>Wed</v>
      </c>
      <c r="E105" s="152">
        <f t="shared" si="22"/>
        <v>44433</v>
      </c>
      <c r="F105" s="236"/>
      <c r="G105" s="237"/>
      <c r="H105" s="240" t="s">
        <v>165</v>
      </c>
      <c r="I105" s="154" t="s">
        <v>162</v>
      </c>
      <c r="J105" s="198">
        <v>3</v>
      </c>
      <c r="K105" s="157" t="s">
        <v>57</v>
      </c>
    </row>
    <row r="106" spans="1:11" ht="22.5" customHeight="1" x14ac:dyDescent="0.25">
      <c r="C106" s="196"/>
      <c r="D106" s="197" t="str">
        <f t="shared" si="22"/>
        <v>Wed</v>
      </c>
      <c r="E106" s="152">
        <f t="shared" si="22"/>
        <v>44433</v>
      </c>
      <c r="F106" s="236"/>
      <c r="G106" s="237"/>
      <c r="H106" s="240"/>
      <c r="I106" s="154"/>
      <c r="J106" s="198"/>
      <c r="K106" s="157"/>
    </row>
    <row r="107" spans="1:11" ht="22.5" customHeight="1" x14ac:dyDescent="0.25">
      <c r="C107" s="196"/>
      <c r="D107" s="197" t="str">
        <f t="shared" si="22"/>
        <v>Wed</v>
      </c>
      <c r="E107" s="152">
        <f t="shared" si="22"/>
        <v>44433</v>
      </c>
      <c r="F107" s="153"/>
      <c r="G107" s="154"/>
      <c r="H107" s="170"/>
      <c r="I107" s="154"/>
      <c r="J107" s="198"/>
      <c r="K107" s="157"/>
    </row>
    <row r="108" spans="1:11" ht="22.5" customHeight="1" x14ac:dyDescent="0.25">
      <c r="A108" s="130">
        <f t="shared" si="0"/>
        <v>1</v>
      </c>
      <c r="B108" s="130">
        <f t="shared" si="1"/>
        <v>4</v>
      </c>
      <c r="C108" s="196"/>
      <c r="D108" s="200" t="str">
        <f t="shared" si="4"/>
        <v>Thu</v>
      </c>
      <c r="E108" s="161">
        <f>+E103+1</f>
        <v>44434</v>
      </c>
      <c r="F108" s="46" t="s">
        <v>109</v>
      </c>
      <c r="G108" s="47">
        <v>9002</v>
      </c>
      <c r="H108" s="164" t="s">
        <v>145</v>
      </c>
      <c r="I108" s="201" t="s">
        <v>162</v>
      </c>
      <c r="J108" s="201">
        <v>2</v>
      </c>
      <c r="K108" s="166" t="s">
        <v>57</v>
      </c>
    </row>
    <row r="109" spans="1:11" ht="22.5" customHeight="1" x14ac:dyDescent="0.25">
      <c r="C109" s="196"/>
      <c r="D109" s="200" t="str">
        <f>D108</f>
        <v>Thu</v>
      </c>
      <c r="E109" s="161">
        <f>E108</f>
        <v>44434</v>
      </c>
      <c r="F109" s="213" t="s">
        <v>170</v>
      </c>
      <c r="G109" s="47">
        <v>9003</v>
      </c>
      <c r="H109" s="164" t="s">
        <v>146</v>
      </c>
      <c r="I109" s="201" t="s">
        <v>162</v>
      </c>
      <c r="J109" s="201">
        <v>2</v>
      </c>
      <c r="K109" s="166" t="s">
        <v>57</v>
      </c>
    </row>
    <row r="110" spans="1:11" ht="22.5" customHeight="1" x14ac:dyDescent="0.25">
      <c r="C110" s="196"/>
      <c r="D110" s="200" t="str">
        <f t="shared" ref="D110:E112" si="23">D109</f>
        <v>Thu</v>
      </c>
      <c r="E110" s="161">
        <f t="shared" si="23"/>
        <v>44434</v>
      </c>
      <c r="F110" s="162"/>
      <c r="G110" s="163">
        <v>9010</v>
      </c>
      <c r="H110" s="164" t="s">
        <v>147</v>
      </c>
      <c r="I110" s="201"/>
      <c r="J110" s="201"/>
      <c r="K110" s="166"/>
    </row>
    <row r="111" spans="1:11" ht="22.5" customHeight="1" x14ac:dyDescent="0.25">
      <c r="C111" s="196"/>
      <c r="D111" s="200" t="str">
        <f t="shared" si="23"/>
        <v>Thu</v>
      </c>
      <c r="E111" s="161">
        <f t="shared" si="23"/>
        <v>44434</v>
      </c>
      <c r="F111" s="162"/>
      <c r="G111" s="163"/>
      <c r="H111" s="164"/>
      <c r="I111" s="163"/>
      <c r="J111" s="201"/>
      <c r="K111" s="166"/>
    </row>
    <row r="112" spans="1:11" ht="22.5" customHeight="1" x14ac:dyDescent="0.25">
      <c r="C112" s="196"/>
      <c r="D112" s="200" t="str">
        <f t="shared" si="23"/>
        <v>Thu</v>
      </c>
      <c r="E112" s="161">
        <f t="shared" si="23"/>
        <v>44434</v>
      </c>
      <c r="F112" s="162"/>
      <c r="G112" s="163"/>
      <c r="H112" s="164"/>
      <c r="I112" s="163"/>
      <c r="J112" s="201"/>
      <c r="K112" s="166"/>
    </row>
    <row r="113" spans="1:11" ht="22.5" customHeight="1" x14ac:dyDescent="0.25">
      <c r="A113" s="130">
        <f t="shared" si="0"/>
        <v>1</v>
      </c>
      <c r="B113" s="130">
        <f t="shared" si="1"/>
        <v>5</v>
      </c>
      <c r="C113" s="196"/>
      <c r="D113" s="197" t="str">
        <f t="shared" si="4"/>
        <v>Fri</v>
      </c>
      <c r="E113" s="152">
        <f>+E108+1</f>
        <v>44435</v>
      </c>
      <c r="F113" s="153"/>
      <c r="G113" s="154">
        <v>9010</v>
      </c>
      <c r="H113" s="170" t="s">
        <v>148</v>
      </c>
      <c r="I113" s="154"/>
      <c r="J113" s="198"/>
      <c r="K113" s="157"/>
    </row>
    <row r="114" spans="1:11" ht="22.5" customHeight="1" x14ac:dyDescent="0.25">
      <c r="C114" s="196"/>
      <c r="D114" s="197" t="str">
        <f>D113</f>
        <v>Fri</v>
      </c>
      <c r="E114" s="152">
        <f>E113</f>
        <v>44435</v>
      </c>
      <c r="F114" s="153"/>
      <c r="G114" s="154"/>
      <c r="H114" s="170"/>
      <c r="I114" s="154"/>
      <c r="J114" s="198"/>
      <c r="K114" s="157"/>
    </row>
    <row r="115" spans="1:11" ht="22.5" customHeight="1" x14ac:dyDescent="0.25">
      <c r="C115" s="196"/>
      <c r="D115" s="197" t="str">
        <f t="shared" ref="D115:E117" si="24">D114</f>
        <v>Fri</v>
      </c>
      <c r="E115" s="152">
        <f t="shared" si="24"/>
        <v>44435</v>
      </c>
      <c r="F115" s="153"/>
      <c r="G115" s="154"/>
      <c r="H115" s="170"/>
      <c r="I115" s="154"/>
      <c r="J115" s="198"/>
      <c r="K115" s="157"/>
    </row>
    <row r="116" spans="1:11" ht="22.5" customHeight="1" x14ac:dyDescent="0.25">
      <c r="C116" s="196"/>
      <c r="D116" s="197" t="str">
        <f t="shared" si="24"/>
        <v>Fri</v>
      </c>
      <c r="E116" s="152">
        <f t="shared" si="24"/>
        <v>44435</v>
      </c>
      <c r="F116" s="153"/>
      <c r="G116" s="154"/>
      <c r="H116" s="170"/>
      <c r="I116" s="154"/>
      <c r="J116" s="198"/>
      <c r="K116" s="157"/>
    </row>
    <row r="117" spans="1:11" ht="22.5" customHeight="1" x14ac:dyDescent="0.25">
      <c r="C117" s="196"/>
      <c r="D117" s="197" t="str">
        <f t="shared" si="24"/>
        <v>Fri</v>
      </c>
      <c r="E117" s="152">
        <f t="shared" si="24"/>
        <v>44435</v>
      </c>
      <c r="F117" s="153"/>
      <c r="G117" s="154"/>
      <c r="H117" s="170"/>
      <c r="I117" s="154"/>
      <c r="J117" s="198"/>
      <c r="K117" s="157"/>
    </row>
    <row r="118" spans="1:11" ht="22.5" customHeight="1" x14ac:dyDescent="0.25">
      <c r="A118" s="130" t="str">
        <f t="shared" si="0"/>
        <v/>
      </c>
      <c r="B118" s="130">
        <f t="shared" si="1"/>
        <v>6</v>
      </c>
      <c r="C118" s="196"/>
      <c r="D118" s="200" t="str">
        <f t="shared" si="4"/>
        <v>Sat</v>
      </c>
      <c r="E118" s="161">
        <f>+E113+1</f>
        <v>44436</v>
      </c>
      <c r="F118" s="162"/>
      <c r="G118" s="163"/>
      <c r="H118" s="171"/>
      <c r="I118" s="163"/>
      <c r="J118" s="201"/>
      <c r="K118" s="166"/>
    </row>
    <row r="119" spans="1:11" ht="22.5" customHeight="1" x14ac:dyDescent="0.25">
      <c r="A119" s="130" t="str">
        <f t="shared" si="0"/>
        <v/>
      </c>
      <c r="B119" s="130">
        <f>WEEKDAY(E118+1,2)</f>
        <v>7</v>
      </c>
      <c r="C119" s="196"/>
      <c r="D119" s="197" t="str">
        <f>IF(B119=1,"Mo",IF(B119=2,"Tue",IF(B119=3,"Wed",IF(B119=4,"Thu",IF(B119=5,"Fri",IF(B119=6,"Sat",IF(B119=7,"Sun","")))))))</f>
        <v>Sun</v>
      </c>
      <c r="E119" s="152">
        <f>IF(MONTH(E118+1)&gt;MONTH(E118),"",E118+1)</f>
        <v>44437</v>
      </c>
      <c r="F119" s="162"/>
      <c r="G119" s="163"/>
      <c r="H119" s="164"/>
      <c r="I119" s="163"/>
      <c r="J119" s="201"/>
      <c r="K119" s="166"/>
    </row>
    <row r="120" spans="1:11" ht="22.5" customHeight="1" x14ac:dyDescent="0.25">
      <c r="A120" s="130">
        <f t="shared" si="0"/>
        <v>1</v>
      </c>
      <c r="B120" s="130">
        <v>3</v>
      </c>
      <c r="C120" s="196"/>
      <c r="D120" s="197" t="str">
        <f>IF(B93=1,"Mo",IF(B93=2,"Tue",IF(B93=3,"Wed",IF(B93=4,"Thu",IF(B93=5,"Fri",IF(B93=6,"Sat",IF(B93=7,"Sun","")))))))</f>
        <v>Mo</v>
      </c>
      <c r="E120" s="152">
        <f>IF(MONTH(E119+1)&gt;MONTH(E119),"",E119+1)</f>
        <v>44438</v>
      </c>
      <c r="F120" s="236" t="s">
        <v>167</v>
      </c>
      <c r="G120" s="237">
        <v>9003</v>
      </c>
      <c r="H120" s="240" t="s">
        <v>159</v>
      </c>
      <c r="I120" s="154" t="s">
        <v>162</v>
      </c>
      <c r="J120" s="198">
        <v>5</v>
      </c>
      <c r="K120" s="157" t="s">
        <v>57</v>
      </c>
    </row>
    <row r="121" spans="1:11" ht="22.5" customHeight="1" x14ac:dyDescent="0.25">
      <c r="C121" s="196"/>
      <c r="D121" s="204" t="str">
        <f>D120</f>
        <v>Mo</v>
      </c>
      <c r="E121" s="205">
        <f>E120</f>
        <v>44438</v>
      </c>
      <c r="F121" s="65" t="s">
        <v>109</v>
      </c>
      <c r="G121" s="66">
        <v>9002</v>
      </c>
      <c r="H121" s="250" t="s">
        <v>151</v>
      </c>
      <c r="I121" s="154" t="s">
        <v>162</v>
      </c>
      <c r="J121" s="209">
        <v>1</v>
      </c>
      <c r="K121" s="157" t="s">
        <v>57</v>
      </c>
    </row>
    <row r="122" spans="1:11" ht="22.5" customHeight="1" x14ac:dyDescent="0.25">
      <c r="C122" s="196"/>
      <c r="D122" s="204" t="str">
        <f t="shared" ref="D122:E124" si="25">D121</f>
        <v>Mo</v>
      </c>
      <c r="E122" s="205">
        <f t="shared" si="25"/>
        <v>44438</v>
      </c>
      <c r="F122" s="65" t="s">
        <v>109</v>
      </c>
      <c r="G122" s="66">
        <v>9002</v>
      </c>
      <c r="H122" s="251" t="s">
        <v>166</v>
      </c>
      <c r="I122" s="154" t="s">
        <v>162</v>
      </c>
      <c r="J122" s="209">
        <v>2</v>
      </c>
      <c r="K122" s="157" t="s">
        <v>57</v>
      </c>
    </row>
    <row r="123" spans="1:11" ht="21.75" customHeight="1" x14ac:dyDescent="0.25">
      <c r="C123" s="196"/>
      <c r="D123" s="204" t="str">
        <f t="shared" si="25"/>
        <v>Mo</v>
      </c>
      <c r="E123" s="205">
        <f t="shared" si="25"/>
        <v>44438</v>
      </c>
      <c r="F123" s="252"/>
      <c r="G123" s="253"/>
      <c r="H123" s="254"/>
      <c r="I123" s="207"/>
      <c r="J123" s="209"/>
      <c r="K123" s="157"/>
    </row>
    <row r="124" spans="1:11" ht="21.75" customHeight="1" x14ac:dyDescent="0.25">
      <c r="C124" s="210"/>
      <c r="D124" s="204" t="str">
        <f t="shared" si="25"/>
        <v>Mo</v>
      </c>
      <c r="E124" s="205">
        <f t="shared" si="25"/>
        <v>44438</v>
      </c>
      <c r="F124" s="252"/>
      <c r="G124" s="253"/>
      <c r="H124" s="254"/>
      <c r="I124" s="207"/>
      <c r="J124" s="209"/>
      <c r="K124" s="157"/>
    </row>
    <row r="125" spans="1:11" ht="21.75" customHeight="1" x14ac:dyDescent="0.25">
      <c r="C125" s="210"/>
      <c r="D125" s="211" t="str">
        <f>IF(B98=1,"Mo",IF(B98=2,"Tue",IF(B98=3,"Wed",IF(B98=4,"Thu",IF(B98=5,"Fri",IF(B98=6,"Sat",IF(B98=7,"Sun","")))))))</f>
        <v>Tue</v>
      </c>
      <c r="E125" s="212">
        <f>E124+1</f>
        <v>44439</v>
      </c>
      <c r="F125" s="162" t="s">
        <v>167</v>
      </c>
      <c r="G125" s="163">
        <v>9003</v>
      </c>
      <c r="H125" s="246" t="s">
        <v>159</v>
      </c>
      <c r="I125" s="163" t="s">
        <v>162</v>
      </c>
      <c r="J125" s="216">
        <v>5</v>
      </c>
      <c r="K125" s="166" t="s">
        <v>57</v>
      </c>
    </row>
    <row r="126" spans="1:11" ht="21.75" customHeight="1" x14ac:dyDescent="0.25">
      <c r="C126" s="210"/>
      <c r="D126" s="211" t="str">
        <f>D125</f>
        <v>Tue</v>
      </c>
      <c r="E126" s="212">
        <f>E125</f>
        <v>44439</v>
      </c>
      <c r="F126" s="213" t="s">
        <v>170</v>
      </c>
      <c r="G126" s="47">
        <v>9003</v>
      </c>
      <c r="H126" s="164" t="s">
        <v>160</v>
      </c>
      <c r="I126" s="163" t="s">
        <v>162</v>
      </c>
      <c r="J126" s="216">
        <v>2</v>
      </c>
      <c r="K126" s="166" t="s">
        <v>57</v>
      </c>
    </row>
    <row r="127" spans="1:11" ht="21.75" customHeight="1" x14ac:dyDescent="0.25">
      <c r="C127" s="210"/>
      <c r="D127" s="211" t="str">
        <f t="shared" ref="D127:E128" si="26">D126</f>
        <v>Tue</v>
      </c>
      <c r="E127" s="212">
        <f t="shared" si="26"/>
        <v>44439</v>
      </c>
      <c r="F127" s="46" t="s">
        <v>109</v>
      </c>
      <c r="G127" s="47">
        <v>9002</v>
      </c>
      <c r="H127" s="246" t="s">
        <v>151</v>
      </c>
      <c r="I127" s="163" t="s">
        <v>162</v>
      </c>
      <c r="J127" s="216">
        <v>1</v>
      </c>
      <c r="K127" s="166" t="s">
        <v>57</v>
      </c>
    </row>
    <row r="128" spans="1:11" ht="21.75" customHeight="1" x14ac:dyDescent="0.25">
      <c r="C128" s="210"/>
      <c r="D128" s="211" t="str">
        <f t="shared" si="26"/>
        <v>Tue</v>
      </c>
      <c r="E128" s="212">
        <f t="shared" si="26"/>
        <v>44439</v>
      </c>
      <c r="F128" s="213"/>
      <c r="G128" s="214"/>
      <c r="H128" s="215"/>
      <c r="I128" s="214"/>
      <c r="J128" s="216"/>
      <c r="K128" s="166"/>
    </row>
    <row r="129" spans="3:11" ht="21.75" customHeight="1" thickBot="1" x14ac:dyDescent="0.3">
      <c r="C129" s="217"/>
      <c r="D129" s="218" t="str">
        <f>D125</f>
        <v>Tue</v>
      </c>
      <c r="E129" s="219">
        <f>E125</f>
        <v>44439</v>
      </c>
      <c r="F129" s="220"/>
      <c r="G129" s="221"/>
      <c r="H129" s="222"/>
      <c r="I129" s="221"/>
      <c r="J129" s="223"/>
      <c r="K129" s="224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10" type="noConversion"/>
  <conditionalFormatting sqref="C11:C119">
    <cfRule type="expression" dxfId="784" priority="93" stopIfTrue="1">
      <formula>IF($A11=1,B11,)</formula>
    </cfRule>
    <cfRule type="expression" dxfId="783" priority="94" stopIfTrue="1">
      <formula>IF($A11="",B11,)</formula>
    </cfRule>
  </conditionalFormatting>
  <conditionalFormatting sqref="E11">
    <cfRule type="expression" dxfId="782" priority="95" stopIfTrue="1">
      <formula>IF($A11="",B11,"")</formula>
    </cfRule>
  </conditionalFormatting>
  <conditionalFormatting sqref="E12:E119">
    <cfRule type="expression" dxfId="781" priority="96" stopIfTrue="1">
      <formula>IF($A12&lt;&gt;1,B12,"")</formula>
    </cfRule>
  </conditionalFormatting>
  <conditionalFormatting sqref="D11:D119">
    <cfRule type="expression" dxfId="780" priority="97" stopIfTrue="1">
      <formula>IF($A11="",B11,)</formula>
    </cfRule>
  </conditionalFormatting>
  <conditionalFormatting sqref="G11 G23:G26 G88:G92 G13:G16 G29:G31 G34:G39 G42:G43 G46:G48 G51:G59 G62:G65 G68:G71 G73:G76 G78:G80 G96:G97 G102:G103 G105:G107 G110:G118">
    <cfRule type="expression" dxfId="779" priority="98" stopIfTrue="1">
      <formula>#REF!="Freelancer"</formula>
    </cfRule>
    <cfRule type="expression" dxfId="778" priority="99" stopIfTrue="1">
      <formula>#REF!="DTC Int. Staff"</formula>
    </cfRule>
  </conditionalFormatting>
  <conditionalFormatting sqref="G118 G23:G26 G37:G39 G64:G65 G91:G92 G42:G43 G46:G48 G51:G53 G68:G71 G73:G76 G78:G80 G96:G97 G102:G103 G105:G107">
    <cfRule type="expression" dxfId="777" priority="91" stopIfTrue="1">
      <formula>$F$5="Freelancer"</formula>
    </cfRule>
    <cfRule type="expression" dxfId="776" priority="92" stopIfTrue="1">
      <formula>$F$5="DTC Int. Staff"</formula>
    </cfRule>
  </conditionalFormatting>
  <conditionalFormatting sqref="G13:G16">
    <cfRule type="expression" dxfId="775" priority="89" stopIfTrue="1">
      <formula>#REF!="Freelancer"</formula>
    </cfRule>
    <cfRule type="expression" dxfId="774" priority="90" stopIfTrue="1">
      <formula>#REF!="DTC Int. Staff"</formula>
    </cfRule>
  </conditionalFormatting>
  <conditionalFormatting sqref="G13:G16">
    <cfRule type="expression" dxfId="773" priority="87" stopIfTrue="1">
      <formula>$F$5="Freelancer"</formula>
    </cfRule>
    <cfRule type="expression" dxfId="772" priority="88" stopIfTrue="1">
      <formula>$F$5="DTC Int. Staff"</formula>
    </cfRule>
  </conditionalFormatting>
  <conditionalFormatting sqref="G18:G21">
    <cfRule type="expression" dxfId="771" priority="85" stopIfTrue="1">
      <formula>#REF!="Freelancer"</formula>
    </cfRule>
    <cfRule type="expression" dxfId="770" priority="86" stopIfTrue="1">
      <formula>#REF!="DTC Int. Staff"</formula>
    </cfRule>
  </conditionalFormatting>
  <conditionalFormatting sqref="G18:G21">
    <cfRule type="expression" dxfId="769" priority="83" stopIfTrue="1">
      <formula>$F$5="Freelancer"</formula>
    </cfRule>
    <cfRule type="expression" dxfId="768" priority="84" stopIfTrue="1">
      <formula>$F$5="DTC Int. Staff"</formula>
    </cfRule>
  </conditionalFormatting>
  <conditionalFormatting sqref="C120:C129">
    <cfRule type="expression" dxfId="767" priority="80" stopIfTrue="1">
      <formula>IF($A120=1,B120,)</formula>
    </cfRule>
    <cfRule type="expression" dxfId="766" priority="81" stopIfTrue="1">
      <formula>IF($A120="",B120,)</formula>
    </cfRule>
  </conditionalFormatting>
  <conditionalFormatting sqref="D120:D129">
    <cfRule type="expression" dxfId="765" priority="82" stopIfTrue="1">
      <formula>IF($A120="",B120,)</formula>
    </cfRule>
  </conditionalFormatting>
  <conditionalFormatting sqref="E120:E129">
    <cfRule type="expression" dxfId="764" priority="79" stopIfTrue="1">
      <formula>IF($A120&lt;&gt;1,B120,"")</formula>
    </cfRule>
  </conditionalFormatting>
  <conditionalFormatting sqref="G59 G62:G63">
    <cfRule type="expression" dxfId="763" priority="77" stopIfTrue="1">
      <formula>$F$5="Freelancer"</formula>
    </cfRule>
    <cfRule type="expression" dxfId="762" priority="78" stopIfTrue="1">
      <formula>$F$5="DTC Int. Staff"</formula>
    </cfRule>
  </conditionalFormatting>
  <conditionalFormatting sqref="G81 G83:G85">
    <cfRule type="expression" dxfId="761" priority="75" stopIfTrue="1">
      <formula>#REF!="Freelancer"</formula>
    </cfRule>
    <cfRule type="expression" dxfId="760" priority="76" stopIfTrue="1">
      <formula>#REF!="DTC Int. Staff"</formula>
    </cfRule>
  </conditionalFormatting>
  <conditionalFormatting sqref="G81 G83:G85">
    <cfRule type="expression" dxfId="759" priority="73" stopIfTrue="1">
      <formula>$F$5="Freelancer"</formula>
    </cfRule>
    <cfRule type="expression" dxfId="758" priority="74" stopIfTrue="1">
      <formula>$F$5="DTC Int. Staff"</formula>
    </cfRule>
  </conditionalFormatting>
  <conditionalFormatting sqref="H100">
    <cfRule type="expression" dxfId="757" priority="71" stopIfTrue="1">
      <formula>#REF!="Freelancer"</formula>
    </cfRule>
    <cfRule type="expression" dxfId="756" priority="72" stopIfTrue="1">
      <formula>#REF!="DTC Int. Staff"</formula>
    </cfRule>
  </conditionalFormatting>
  <conditionalFormatting sqref="H100">
    <cfRule type="expression" dxfId="755" priority="69" stopIfTrue="1">
      <formula>$F$5="Freelancer"</formula>
    </cfRule>
    <cfRule type="expression" dxfId="754" priority="70" stopIfTrue="1">
      <formula>$F$5="DTC Int. Staff"</formula>
    </cfRule>
  </conditionalFormatting>
  <conditionalFormatting sqref="G12">
    <cfRule type="expression" dxfId="753" priority="67" stopIfTrue="1">
      <formula>#REF!="Freelancer"</formula>
    </cfRule>
    <cfRule type="expression" dxfId="752" priority="68" stopIfTrue="1">
      <formula>#REF!="DTC Int. Staff"</formula>
    </cfRule>
  </conditionalFormatting>
  <conditionalFormatting sqref="G17">
    <cfRule type="expression" dxfId="751" priority="65" stopIfTrue="1">
      <formula>#REF!="Freelancer"</formula>
    </cfRule>
    <cfRule type="expression" dxfId="750" priority="66" stopIfTrue="1">
      <formula>#REF!="DTC Int. Staff"</formula>
    </cfRule>
  </conditionalFormatting>
  <conditionalFormatting sqref="G22">
    <cfRule type="expression" dxfId="749" priority="63" stopIfTrue="1">
      <formula>#REF!="Freelancer"</formula>
    </cfRule>
    <cfRule type="expression" dxfId="748" priority="64" stopIfTrue="1">
      <formula>#REF!="DTC Int. Staff"</formula>
    </cfRule>
  </conditionalFormatting>
  <conditionalFormatting sqref="G27">
    <cfRule type="expression" dxfId="747" priority="61" stopIfTrue="1">
      <formula>#REF!="Freelancer"</formula>
    </cfRule>
    <cfRule type="expression" dxfId="746" priority="62" stopIfTrue="1">
      <formula>#REF!="DTC Int. Staff"</formula>
    </cfRule>
  </conditionalFormatting>
  <conditionalFormatting sqref="G28">
    <cfRule type="expression" dxfId="745" priority="59" stopIfTrue="1">
      <formula>#REF!="Freelancer"</formula>
    </cfRule>
    <cfRule type="expression" dxfId="744" priority="60" stopIfTrue="1">
      <formula>#REF!="DTC Int. Staff"</formula>
    </cfRule>
  </conditionalFormatting>
  <conditionalFormatting sqref="G32">
    <cfRule type="expression" dxfId="743" priority="57" stopIfTrue="1">
      <formula>#REF!="Freelancer"</formula>
    </cfRule>
    <cfRule type="expression" dxfId="742" priority="58" stopIfTrue="1">
      <formula>#REF!="DTC Int. Staff"</formula>
    </cfRule>
  </conditionalFormatting>
  <conditionalFormatting sqref="G33">
    <cfRule type="expression" dxfId="741" priority="55" stopIfTrue="1">
      <formula>#REF!="Freelancer"</formula>
    </cfRule>
    <cfRule type="expression" dxfId="740" priority="56" stopIfTrue="1">
      <formula>#REF!="DTC Int. Staff"</formula>
    </cfRule>
  </conditionalFormatting>
  <conditionalFormatting sqref="G40:G41">
    <cfRule type="expression" dxfId="739" priority="53" stopIfTrue="1">
      <formula>#REF!="Freelancer"</formula>
    </cfRule>
    <cfRule type="expression" dxfId="738" priority="54" stopIfTrue="1">
      <formula>#REF!="DTC Int. Staff"</formula>
    </cfRule>
  </conditionalFormatting>
  <conditionalFormatting sqref="G44">
    <cfRule type="expression" dxfId="737" priority="51" stopIfTrue="1">
      <formula>#REF!="Freelancer"</formula>
    </cfRule>
    <cfRule type="expression" dxfId="736" priority="52" stopIfTrue="1">
      <formula>#REF!="DTC Int. Staff"</formula>
    </cfRule>
  </conditionalFormatting>
  <conditionalFormatting sqref="G49">
    <cfRule type="expression" dxfId="735" priority="49" stopIfTrue="1">
      <formula>#REF!="Freelancer"</formula>
    </cfRule>
    <cfRule type="expression" dxfId="734" priority="50" stopIfTrue="1">
      <formula>#REF!="DTC Int. Staff"</formula>
    </cfRule>
  </conditionalFormatting>
  <conditionalFormatting sqref="G60">
    <cfRule type="expression" dxfId="733" priority="47" stopIfTrue="1">
      <formula>#REF!="Freelancer"</formula>
    </cfRule>
    <cfRule type="expression" dxfId="732" priority="48" stopIfTrue="1">
      <formula>#REF!="DTC Int. Staff"</formula>
    </cfRule>
  </conditionalFormatting>
  <conditionalFormatting sqref="G66">
    <cfRule type="expression" dxfId="731" priority="45" stopIfTrue="1">
      <formula>#REF!="Freelancer"</formula>
    </cfRule>
    <cfRule type="expression" dxfId="730" priority="46" stopIfTrue="1">
      <formula>#REF!="DTC Int. Staff"</formula>
    </cfRule>
  </conditionalFormatting>
  <conditionalFormatting sqref="G72">
    <cfRule type="expression" dxfId="729" priority="43" stopIfTrue="1">
      <formula>#REF!="Freelancer"</formula>
    </cfRule>
    <cfRule type="expression" dxfId="728" priority="44" stopIfTrue="1">
      <formula>#REF!="DTC Int. Staff"</formula>
    </cfRule>
  </conditionalFormatting>
  <conditionalFormatting sqref="G77">
    <cfRule type="expression" dxfId="727" priority="41" stopIfTrue="1">
      <formula>#REF!="Freelancer"</formula>
    </cfRule>
    <cfRule type="expression" dxfId="726" priority="42" stopIfTrue="1">
      <formula>#REF!="DTC Int. Staff"</formula>
    </cfRule>
  </conditionalFormatting>
  <conditionalFormatting sqref="G82">
    <cfRule type="expression" dxfId="725" priority="39" stopIfTrue="1">
      <formula>#REF!="Freelancer"</formula>
    </cfRule>
    <cfRule type="expression" dxfId="724" priority="40" stopIfTrue="1">
      <formula>#REF!="DTC Int. Staff"</formula>
    </cfRule>
  </conditionalFormatting>
  <conditionalFormatting sqref="G86">
    <cfRule type="expression" dxfId="723" priority="37" stopIfTrue="1">
      <formula>#REF!="Freelancer"</formula>
    </cfRule>
    <cfRule type="expression" dxfId="722" priority="38" stopIfTrue="1">
      <formula>#REF!="DTC Int. Staff"</formula>
    </cfRule>
  </conditionalFormatting>
  <conditionalFormatting sqref="G94">
    <cfRule type="expression" dxfId="721" priority="35" stopIfTrue="1">
      <formula>#REF!="Freelancer"</formula>
    </cfRule>
    <cfRule type="expression" dxfId="720" priority="36" stopIfTrue="1">
      <formula>#REF!="DTC Int. Staff"</formula>
    </cfRule>
  </conditionalFormatting>
  <conditionalFormatting sqref="G100">
    <cfRule type="expression" dxfId="719" priority="33" stopIfTrue="1">
      <formula>#REF!="Freelancer"</formula>
    </cfRule>
    <cfRule type="expression" dxfId="718" priority="34" stopIfTrue="1">
      <formula>#REF!="DTC Int. Staff"</formula>
    </cfRule>
  </conditionalFormatting>
  <conditionalFormatting sqref="G104">
    <cfRule type="expression" dxfId="717" priority="31" stopIfTrue="1">
      <formula>#REF!="Freelancer"</formula>
    </cfRule>
    <cfRule type="expression" dxfId="716" priority="32" stopIfTrue="1">
      <formula>#REF!="DTC Int. Staff"</formula>
    </cfRule>
  </conditionalFormatting>
  <conditionalFormatting sqref="G108">
    <cfRule type="expression" dxfId="715" priority="29" stopIfTrue="1">
      <formula>#REF!="Freelancer"</formula>
    </cfRule>
    <cfRule type="expression" dxfId="714" priority="30" stopIfTrue="1">
      <formula>#REF!="DTC Int. Staff"</formula>
    </cfRule>
  </conditionalFormatting>
  <conditionalFormatting sqref="G121">
    <cfRule type="expression" dxfId="713" priority="27" stopIfTrue="1">
      <formula>#REF!="Freelancer"</formula>
    </cfRule>
    <cfRule type="expression" dxfId="712" priority="28" stopIfTrue="1">
      <formula>#REF!="DTC Int. Staff"</formula>
    </cfRule>
  </conditionalFormatting>
  <conditionalFormatting sqref="G122">
    <cfRule type="expression" dxfId="711" priority="25" stopIfTrue="1">
      <formula>#REF!="Freelancer"</formula>
    </cfRule>
    <cfRule type="expression" dxfId="710" priority="26" stopIfTrue="1">
      <formula>#REF!="DTC Int. Staff"</formula>
    </cfRule>
  </conditionalFormatting>
  <conditionalFormatting sqref="G127">
    <cfRule type="expression" dxfId="709" priority="23" stopIfTrue="1">
      <formula>#REF!="Freelancer"</formula>
    </cfRule>
    <cfRule type="expression" dxfId="708" priority="24" stopIfTrue="1">
      <formula>#REF!="DTC Int. Staff"</formula>
    </cfRule>
  </conditionalFormatting>
  <conditionalFormatting sqref="G126">
    <cfRule type="expression" dxfId="707" priority="21" stopIfTrue="1">
      <formula>#REF!="Freelancer"</formula>
    </cfRule>
    <cfRule type="expression" dxfId="706" priority="22" stopIfTrue="1">
      <formula>#REF!="DTC Int. Staff"</formula>
    </cfRule>
  </conditionalFormatting>
  <conditionalFormatting sqref="G45">
    <cfRule type="expression" dxfId="705" priority="17" stopIfTrue="1">
      <formula>#REF!="Freelancer"</formula>
    </cfRule>
    <cfRule type="expression" dxfId="704" priority="18" stopIfTrue="1">
      <formula>#REF!="DTC Int. Staff"</formula>
    </cfRule>
  </conditionalFormatting>
  <conditionalFormatting sqref="G50">
    <cfRule type="expression" dxfId="703" priority="15" stopIfTrue="1">
      <formula>#REF!="Freelancer"</formula>
    </cfRule>
    <cfRule type="expression" dxfId="702" priority="16" stopIfTrue="1">
      <formula>#REF!="DTC Int. Staff"</formula>
    </cfRule>
  </conditionalFormatting>
  <conditionalFormatting sqref="G61">
    <cfRule type="expression" dxfId="701" priority="13" stopIfTrue="1">
      <formula>#REF!="Freelancer"</formula>
    </cfRule>
    <cfRule type="expression" dxfId="700" priority="14" stopIfTrue="1">
      <formula>#REF!="DTC Int. Staff"</formula>
    </cfRule>
  </conditionalFormatting>
  <conditionalFormatting sqref="G93">
    <cfRule type="expression" dxfId="699" priority="11" stopIfTrue="1">
      <formula>#REF!="Freelancer"</formula>
    </cfRule>
    <cfRule type="expression" dxfId="698" priority="12" stopIfTrue="1">
      <formula>#REF!="DTC Int. Staff"</formula>
    </cfRule>
  </conditionalFormatting>
  <conditionalFormatting sqref="G93">
    <cfRule type="expression" dxfId="697" priority="9" stopIfTrue="1">
      <formula>$F$5="Freelancer"</formula>
    </cfRule>
    <cfRule type="expression" dxfId="696" priority="10" stopIfTrue="1">
      <formula>$F$5="DTC Int. Staff"</formula>
    </cfRule>
  </conditionalFormatting>
  <conditionalFormatting sqref="G98">
    <cfRule type="expression" dxfId="695" priority="7" stopIfTrue="1">
      <formula>#REF!="Freelancer"</formula>
    </cfRule>
    <cfRule type="expression" dxfId="694" priority="8" stopIfTrue="1">
      <formula>#REF!="DTC Int. Staff"</formula>
    </cfRule>
  </conditionalFormatting>
  <conditionalFormatting sqref="G98">
    <cfRule type="expression" dxfId="693" priority="5" stopIfTrue="1">
      <formula>$F$5="Freelancer"</formula>
    </cfRule>
    <cfRule type="expression" dxfId="692" priority="6" stopIfTrue="1">
      <formula>$F$5="DTC Int. Staff"</formula>
    </cfRule>
  </conditionalFormatting>
  <conditionalFormatting sqref="G109">
    <cfRule type="expression" dxfId="691" priority="3" stopIfTrue="1">
      <formula>#REF!="Freelancer"</formula>
    </cfRule>
    <cfRule type="expression" dxfId="690" priority="4" stopIfTrue="1">
      <formula>#REF!="DTC Int. Staff"</formula>
    </cfRule>
  </conditionalFormatting>
  <conditionalFormatting sqref="G99">
    <cfRule type="expression" dxfId="689" priority="1" stopIfTrue="1">
      <formula>#REF!="Freelancer"</formula>
    </cfRule>
    <cfRule type="expression" dxfId="68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2022-01-10T11:11:20Z</dcterms:modified>
</cp:coreProperties>
</file>