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323366A-9079-4A2A-967E-338ACA85E0CA}" xr6:coauthVersionLast="47" xr6:coauthVersionMax="47" xr10:uidLastSave="{00000000-0000-0000-0000-000000000000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A42" i="50"/>
  <c r="E11" i="50"/>
  <c r="B11" i="50" s="1"/>
  <c r="D11" i="50" s="1"/>
  <c r="I8" i="50"/>
  <c r="J8" i="50" s="1"/>
  <c r="F5" i="50"/>
  <c r="F4" i="50"/>
  <c r="F3" i="50"/>
  <c r="D41" i="46"/>
  <c r="A41" i="46"/>
  <c r="E11" i="46"/>
  <c r="E12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B11" i="46"/>
  <c r="D11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B13" i="50"/>
  <c r="D13" i="50" s="1"/>
  <c r="E14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14" i="50"/>
  <c r="E15" i="50"/>
  <c r="A13" i="50"/>
  <c r="A14" i="46"/>
  <c r="D14" i="46"/>
  <c r="B15" i="46"/>
  <c r="E16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16" i="50"/>
  <c r="B15" i="50"/>
  <c r="D14" i="50"/>
  <c r="A14" i="50"/>
  <c r="D15" i="46"/>
  <c r="A15" i="46"/>
  <c r="B16" i="46"/>
  <c r="E17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15" i="50"/>
  <c r="A15" i="50"/>
  <c r="E17" i="50"/>
  <c r="B16" i="50"/>
  <c r="B17" i="46"/>
  <c r="E18" i="46"/>
  <c r="D16" i="46"/>
  <c r="A16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16" i="50"/>
  <c r="A16" i="50"/>
  <c r="B17" i="50"/>
  <c r="E18" i="50"/>
  <c r="B18" i="46"/>
  <c r="E19" i="46"/>
  <c r="E20" i="46"/>
  <c r="D17" i="46"/>
  <c r="A17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18" i="50"/>
  <c r="E19" i="50"/>
  <c r="A17" i="50"/>
  <c r="D17" i="50"/>
  <c r="B20" i="46"/>
  <c r="E21" i="46"/>
  <c r="D18" i="46"/>
  <c r="D19" i="46" s="1"/>
  <c r="A1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B19" i="50"/>
  <c r="E20" i="50"/>
  <c r="A18" i="50"/>
  <c r="D18" i="50"/>
  <c r="D20" i="46"/>
  <c r="A20" i="46"/>
  <c r="E22" i="46"/>
  <c r="B21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19" i="50"/>
  <c r="D19" i="50"/>
  <c r="B20" i="50"/>
  <c r="E21" i="50"/>
  <c r="D21" i="46"/>
  <c r="A21" i="46"/>
  <c r="B22" i="46"/>
  <c r="E23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B21" i="50"/>
  <c r="E22" i="50"/>
  <c r="A20" i="50"/>
  <c r="D20" i="50"/>
  <c r="E24" i="46"/>
  <c r="B23" i="46"/>
  <c r="D22" i="46"/>
  <c r="A22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23" i="50"/>
  <c r="B22" i="50"/>
  <c r="A21" i="50"/>
  <c r="D21" i="50"/>
  <c r="A23" i="46"/>
  <c r="D23" i="46"/>
  <c r="E25" i="46"/>
  <c r="B24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22" i="50"/>
  <c r="D22" i="50"/>
  <c r="E24" i="50"/>
  <c r="B23" i="50"/>
  <c r="A24" i="46"/>
  <c r="D24" i="46"/>
  <c r="E26" i="46"/>
  <c r="B25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23" i="50"/>
  <c r="A23" i="50"/>
  <c r="E25" i="50"/>
  <c r="B24" i="50"/>
  <c r="A25" i="46"/>
  <c r="D25" i="46"/>
  <c r="E27" i="46"/>
  <c r="B26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24" i="50"/>
  <c r="D24" i="50"/>
  <c r="E26" i="50"/>
  <c r="B25" i="50"/>
  <c r="E28" i="46"/>
  <c r="B27" i="46"/>
  <c r="A26" i="46"/>
  <c r="D26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25" i="50"/>
  <c r="A25" i="50"/>
  <c r="E27" i="50"/>
  <c r="B26" i="50"/>
  <c r="E29" i="46"/>
  <c r="B28" i="46"/>
  <c r="A27" i="46"/>
  <c r="D27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26" i="50"/>
  <c r="D26" i="50"/>
  <c r="E28" i="50"/>
  <c r="B27" i="50"/>
  <c r="A28" i="46"/>
  <c r="D28" i="46"/>
  <c r="E30" i="46"/>
  <c r="B29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27" i="50"/>
  <c r="A27" i="50"/>
  <c r="E30" i="50"/>
  <c r="E29" i="50"/>
  <c r="B28" i="50"/>
  <c r="D29" i="46"/>
  <c r="A29" i="46"/>
  <c r="E31" i="46"/>
  <c r="B30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32" i="50"/>
  <c r="E31" i="50"/>
  <c r="D28" i="50"/>
  <c r="D29" i="50" s="1"/>
  <c r="A28" i="50"/>
  <c r="B30" i="50"/>
  <c r="A30" i="46"/>
  <c r="D30" i="46"/>
  <c r="B31" i="46"/>
  <c r="E32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32" i="50"/>
  <c r="D32" i="50" s="1"/>
  <c r="A30" i="50"/>
  <c r="D30" i="50"/>
  <c r="D31" i="50" s="1"/>
  <c r="E33" i="50"/>
  <c r="E33" i="46"/>
  <c r="B32" i="46"/>
  <c r="A31" i="46"/>
  <c r="D31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32" i="50"/>
  <c r="B33" i="50"/>
  <c r="E34" i="50"/>
  <c r="D32" i="46"/>
  <c r="A32" i="46"/>
  <c r="B33" i="46"/>
  <c r="E34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34" i="50"/>
  <c r="E35" i="50"/>
  <c r="D33" i="50"/>
  <c r="A33" i="50"/>
  <c r="B34" i="46"/>
  <c r="E35" i="46"/>
  <c r="A33" i="46"/>
  <c r="D33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B35" i="50"/>
  <c r="E36" i="50"/>
  <c r="D34" i="50"/>
  <c r="A34" i="50"/>
  <c r="E36" i="46"/>
  <c r="B35" i="46"/>
  <c r="D34" i="46"/>
  <c r="A34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42" i="50"/>
  <c r="D35" i="50"/>
  <c r="E37" i="50"/>
  <c r="B36" i="50"/>
  <c r="A35" i="50"/>
  <c r="D35" i="46"/>
  <c r="A35" i="46"/>
  <c r="E37" i="46"/>
  <c r="B36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43" i="50"/>
  <c r="D36" i="50"/>
  <c r="B37" i="50"/>
  <c r="E38" i="50"/>
  <c r="A36" i="50"/>
  <c r="A36" i="46"/>
  <c r="D36" i="46"/>
  <c r="E38" i="46"/>
  <c r="B37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37" i="50"/>
  <c r="D37" i="50"/>
  <c r="E39" i="50"/>
  <c r="B38" i="50"/>
  <c r="A37" i="46"/>
  <c r="D37" i="46"/>
  <c r="E39" i="46"/>
  <c r="B38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38" i="50"/>
  <c r="D38" i="50"/>
  <c r="E40" i="50"/>
  <c r="B39" i="50"/>
  <c r="A38" i="46"/>
  <c r="D38" i="46"/>
  <c r="E40" i="46"/>
  <c r="B40" i="46"/>
  <c r="B39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39" i="50"/>
  <c r="A39" i="50"/>
  <c r="E41" i="50"/>
  <c r="B41" i="50"/>
  <c r="B40" i="50"/>
  <c r="A40" i="46"/>
  <c r="D40" i="46"/>
  <c r="E41" i="46"/>
  <c r="E42" i="46" s="1"/>
  <c r="B42" i="46" s="1"/>
  <c r="A39" i="46"/>
  <c r="D39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42" i="46" l="1"/>
  <c r="A42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41" i="50"/>
  <c r="A41" i="50"/>
  <c r="E42" i="50"/>
  <c r="D40" i="50"/>
  <c r="A40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<sst xmlns="http://schemas.openxmlformats.org/spreadsheetml/2006/main" count="566" uniqueCount="72">
  <si>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</si>
  <si>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</si>
  <si>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</si>
  <si>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</si>
  <si>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</si>
  <si>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</si>
  <si>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</si>
  <si>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</si>
  <si>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</si>
  <si>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</si>
  <si>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</si>
  <si>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</si>
  <si>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</si>
  <si>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</si>
  <si>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</si>
  <si>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</si>
  <si>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</si>
  <si>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</si>
  <si>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</si>
  <si>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</si>
  <si>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</si>
  <si>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</si>
  <si>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</si>
  <si>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</si>
  <si>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</si>
  <si>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</si>
  <si>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</si>
  <si>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</si>
  <si>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</si>
  <si>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</si>
  <si>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</si>
  <si>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</si>
  <si>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</si>
  <si>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</si>
  <si>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</si>
  <si>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</si>
  <si>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</si>
  <si>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</si>
  <si>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</si>
  <si>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</si>
  <si>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</si>
  <si>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</si>
  <si>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</si>
  <si>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</si>
  <si>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</si>
  <si>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</si>
  <si>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</si>
  <si>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</si>
  <si>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</si>
  <si>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</si>
  <si>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Warisa</t>
  </si>
  <si>
    <t>Chanarrom</t>
  </si>
  <si>
    <t>TIME141</t>
  </si>
  <si>
    <t>TIME-202064</t>
  </si>
  <si>
    <t>Slide HK - APAC</t>
  </si>
  <si>
    <t>TIME</t>
  </si>
  <si>
    <t>TIME-201960</t>
  </si>
  <si>
    <t>AS Training</t>
  </si>
  <si>
    <t>TIME-201961</t>
  </si>
  <si>
    <t>Public Holiday</t>
  </si>
  <si>
    <t>AS - work submission</t>
  </si>
  <si>
    <t>TIME-202146</t>
  </si>
  <si>
    <t>5G City - Report</t>
  </si>
  <si>
    <t>Training</t>
  </si>
  <si>
    <t>Holiday</t>
  </si>
  <si>
    <t>TIME-202162</t>
  </si>
  <si>
    <t>Slide proposal ONDE incentive</t>
  </si>
  <si>
    <t>TIME-202137</t>
  </si>
  <si>
    <t>Report proposal satellite</t>
  </si>
  <si>
    <t>TIME-202131</t>
  </si>
  <si>
    <t>Radio in Disruption - Report</t>
  </si>
  <si>
    <t>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</si>
</sst>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9.9"/>
      <name val="Calibri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8" borderId="2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44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33" sqref="C33:G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4" t="s">
        <v>24</v>
      </c>
      <c r="C2" s="115"/>
      <c r="D2" s="115"/>
      <c r="E2" s="115"/>
      <c r="F2" s="115"/>
      <c r="G2" s="116"/>
      <c r="H2" s="2"/>
      <c r="I2" s="2"/>
    </row>
    <row r="3" spans="2:9" x14ac:dyDescent="0.35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 x14ac:dyDescent="0.35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 x14ac:dyDescent="0.35">
      <c r="B5" s="6" t="s">
        <v>27</v>
      </c>
      <c r="C5" s="135" t="s">
        <v>52</v>
      </c>
      <c r="D5" s="136"/>
      <c r="E5" s="136"/>
      <c r="F5" s="136"/>
      <c r="G5" s="137"/>
      <c r="H5" s="3"/>
      <c r="I5" s="3"/>
    </row>
    <row r="7" spans="2:9" ht="32.25" customHeight="1" x14ac:dyDescent="0.3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5">
      <c r="B8" s="117" t="s">
        <v>28</v>
      </c>
      <c r="C8" s="118"/>
      <c r="D8" s="118"/>
      <c r="E8" s="118"/>
      <c r="F8" s="118"/>
      <c r="G8" s="119"/>
      <c r="H8" s="3"/>
      <c r="I8" s="3"/>
    </row>
    <row r="9" spans="2:9" x14ac:dyDescent="0.3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5">
      <c r="B10" s="126" t="s">
        <v>30</v>
      </c>
      <c r="C10" s="127"/>
      <c r="D10" s="127"/>
      <c r="E10" s="127"/>
      <c r="F10" s="127"/>
      <c r="G10" s="128"/>
      <c r="H10" s="3"/>
      <c r="I10" s="3"/>
    </row>
    <row r="12" spans="2:9" x14ac:dyDescent="0.35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5">
      <c r="B13" s="60">
        <v>9001</v>
      </c>
      <c r="C13" s="123" t="s">
        <v>36</v>
      </c>
      <c r="D13" s="124"/>
      <c r="E13" s="124"/>
      <c r="F13" s="124"/>
      <c r="G13" s="125"/>
      <c r="H13" s="4"/>
      <c r="I13" s="4"/>
    </row>
    <row r="14" spans="2:9" ht="19.5" customHeight="1" x14ac:dyDescent="0.35">
      <c r="B14" s="7" t="s">
        <v>23</v>
      </c>
      <c r="C14" s="126"/>
      <c r="D14" s="127"/>
      <c r="E14" s="127"/>
      <c r="F14" s="127"/>
      <c r="G14" s="128"/>
      <c r="H14" s="4"/>
      <c r="I14" s="4"/>
    </row>
    <row r="15" spans="2:9" ht="18.75" customHeight="1" x14ac:dyDescent="0.35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35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35">
      <c r="B17" s="7" t="s">
        <v>15</v>
      </c>
      <c r="C17" s="152" t="s">
        <v>44</v>
      </c>
      <c r="D17" s="153"/>
      <c r="E17" s="153"/>
      <c r="F17" s="153"/>
      <c r="G17" s="154"/>
      <c r="H17" s="4"/>
      <c r="I17" s="4"/>
    </row>
    <row r="18" spans="2:9" ht="19.5" customHeight="1" x14ac:dyDescent="0.35">
      <c r="B18" s="62">
        <v>9003</v>
      </c>
      <c r="C18" s="129" t="s">
        <v>37</v>
      </c>
      <c r="D18" s="130"/>
      <c r="E18" s="130"/>
      <c r="F18" s="130"/>
      <c r="G18" s="131"/>
      <c r="H18" s="4"/>
      <c r="I18" s="4"/>
    </row>
    <row r="19" spans="2:9" x14ac:dyDescent="0.3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5">
      <c r="B20" s="62">
        <v>9004</v>
      </c>
      <c r="C20" s="129" t="s">
        <v>42</v>
      </c>
      <c r="D20" s="130"/>
      <c r="E20" s="130"/>
      <c r="F20" s="130"/>
      <c r="G20" s="131"/>
      <c r="H20" s="4"/>
      <c r="I20" s="4"/>
    </row>
    <row r="21" spans="2:9" ht="19.5" customHeight="1" x14ac:dyDescent="0.3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5">
      <c r="B22" s="60">
        <v>9005</v>
      </c>
      <c r="C22" s="123" t="s">
        <v>41</v>
      </c>
      <c r="D22" s="124"/>
      <c r="E22" s="124"/>
      <c r="F22" s="124"/>
      <c r="G22" s="125"/>
    </row>
    <row r="23" spans="2:9" ht="19.5" customHeight="1" x14ac:dyDescent="0.35">
      <c r="B23" s="7" t="s">
        <v>32</v>
      </c>
      <c r="C23" s="126"/>
      <c r="D23" s="127"/>
      <c r="E23" s="127"/>
      <c r="F23" s="127"/>
      <c r="G23" s="128"/>
    </row>
    <row r="24" spans="2:9" ht="19.5" customHeight="1" x14ac:dyDescent="0.35">
      <c r="B24" s="60">
        <v>9006</v>
      </c>
      <c r="C24" s="129" t="s">
        <v>40</v>
      </c>
      <c r="D24" s="130"/>
      <c r="E24" s="130"/>
      <c r="F24" s="130"/>
      <c r="G24" s="131"/>
    </row>
    <row r="25" spans="2:9" x14ac:dyDescent="0.3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5">
      <c r="B26" s="60">
        <v>9007</v>
      </c>
      <c r="C26" s="123" t="s">
        <v>39</v>
      </c>
      <c r="D26" s="124"/>
      <c r="E26" s="124"/>
      <c r="F26" s="124"/>
      <c r="G26" s="125"/>
    </row>
    <row r="27" spans="2:9" ht="19.5" customHeight="1" x14ac:dyDescent="0.35">
      <c r="B27" s="7" t="s">
        <v>9</v>
      </c>
      <c r="C27" s="126"/>
      <c r="D27" s="127"/>
      <c r="E27" s="127"/>
      <c r="F27" s="127"/>
      <c r="G27" s="128"/>
    </row>
    <row r="28" spans="2:9" ht="19.5" customHeight="1" x14ac:dyDescent="0.35">
      <c r="B28" s="60">
        <v>9008</v>
      </c>
      <c r="C28" s="123" t="s">
        <v>38</v>
      </c>
      <c r="D28" s="124"/>
      <c r="E28" s="124"/>
      <c r="F28" s="124"/>
      <c r="G28" s="125"/>
    </row>
    <row r="29" spans="2:9" ht="19.5" customHeight="1" x14ac:dyDescent="0.35">
      <c r="B29" s="7" t="s">
        <v>10</v>
      </c>
      <c r="C29" s="126"/>
      <c r="D29" s="127"/>
      <c r="E29" s="127"/>
      <c r="F29" s="127"/>
      <c r="G29" s="128"/>
    </row>
    <row r="30" spans="2:9" ht="15" customHeight="1" x14ac:dyDescent="0.35">
      <c r="B30" s="60">
        <v>9009</v>
      </c>
      <c r="C30" s="129" t="s">
        <v>47</v>
      </c>
      <c r="D30" s="130"/>
      <c r="E30" s="130"/>
      <c r="F30" s="130"/>
      <c r="G30" s="131"/>
    </row>
    <row r="31" spans="2:9" x14ac:dyDescent="0.35">
      <c r="B31" s="61"/>
      <c r="C31" s="155" t="s">
        <v>48</v>
      </c>
      <c r="D31" s="156"/>
      <c r="E31" s="156"/>
      <c r="F31" s="156"/>
      <c r="G31" s="157"/>
    </row>
    <row r="32" spans="2:9" ht="19.5" customHeight="1" x14ac:dyDescent="0.35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35">
      <c r="B33" s="60">
        <v>9010</v>
      </c>
      <c r="C33" s="123" t="s">
        <v>18</v>
      </c>
      <c r="D33" s="124"/>
      <c r="E33" s="124"/>
      <c r="F33" s="124"/>
      <c r="G33" s="125"/>
    </row>
    <row r="34" spans="2:7" ht="19.5" customHeight="1" x14ac:dyDescent="0.35">
      <c r="B34" s="7" t="s">
        <v>11</v>
      </c>
      <c r="C34" s="126"/>
      <c r="D34" s="127"/>
      <c r="E34" s="127"/>
      <c r="F34" s="127"/>
      <c r="G34" s="128"/>
    </row>
    <row r="35" spans="2:7" ht="19.5" customHeight="1" x14ac:dyDescent="0.35">
      <c r="B35" s="60">
        <v>9013</v>
      </c>
      <c r="C35" s="123" t="s">
        <v>19</v>
      </c>
      <c r="D35" s="124"/>
      <c r="E35" s="124"/>
      <c r="F35" s="124"/>
      <c r="G35" s="125"/>
    </row>
    <row r="36" spans="2:7" ht="19.5" customHeight="1" x14ac:dyDescent="0.35">
      <c r="B36" s="7" t="s">
        <v>12</v>
      </c>
      <c r="C36" s="126"/>
      <c r="D36" s="127"/>
      <c r="E36" s="127"/>
      <c r="F36" s="127"/>
      <c r="G36" s="128"/>
    </row>
    <row r="37" spans="2:7" ht="19.5" customHeight="1" x14ac:dyDescent="0.35">
      <c r="B37" s="60">
        <v>9014</v>
      </c>
      <c r="C37" s="123" t="s">
        <v>13</v>
      </c>
      <c r="D37" s="124"/>
      <c r="E37" s="124"/>
      <c r="F37" s="124"/>
      <c r="G37" s="125"/>
    </row>
    <row r="38" spans="2:7" ht="19.5" customHeight="1" x14ac:dyDescent="0.35">
      <c r="B38" s="64" t="s">
        <v>13</v>
      </c>
      <c r="C38" s="152"/>
      <c r="D38" s="153"/>
      <c r="E38" s="153"/>
      <c r="F38" s="153"/>
      <c r="G38" s="154"/>
    </row>
    <row r="39" spans="2:7" ht="19.5" customHeight="1" x14ac:dyDescent="0.35">
      <c r="B39" s="60">
        <v>9015</v>
      </c>
      <c r="C39" s="123" t="s">
        <v>20</v>
      </c>
      <c r="D39" s="124"/>
      <c r="E39" s="124"/>
      <c r="F39" s="124"/>
      <c r="G39" s="125"/>
    </row>
    <row r="40" spans="2:7" ht="19.5" customHeight="1" x14ac:dyDescent="0.35">
      <c r="B40" s="64" t="s">
        <v>14</v>
      </c>
      <c r="C40" s="126"/>
      <c r="D40" s="127"/>
      <c r="E40" s="127"/>
      <c r="F40" s="127"/>
      <c r="G40" s="12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18" zoomScale="90" zoomScaleNormal="90" workbookViewId="0">
      <selection activeCell="H132" sqref="H13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208</v>
      </c>
      <c r="J8" s="25">
        <f>I8/8</f>
        <v>26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46" t="s">
        <v>61</v>
      </c>
      <c r="G11" s="36">
        <v>9001</v>
      </c>
      <c r="H11" s="48" t="s">
        <v>62</v>
      </c>
      <c r="I11" s="36" t="s">
        <v>55</v>
      </c>
      <c r="J11" s="87">
        <v>9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61</v>
      </c>
      <c r="G16" s="36">
        <v>9001</v>
      </c>
      <c r="H16" s="48" t="s">
        <v>62</v>
      </c>
      <c r="I16" s="36" t="s">
        <v>55</v>
      </c>
      <c r="J16" s="87">
        <v>9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46" t="s">
        <v>61</v>
      </c>
      <c r="G21" s="36">
        <v>9001</v>
      </c>
      <c r="H21" s="48" t="s">
        <v>62</v>
      </c>
      <c r="I21" s="36" t="s">
        <v>55</v>
      </c>
      <c r="J21" s="87">
        <v>9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46" t="s">
        <v>61</v>
      </c>
      <c r="G28" s="36">
        <v>9001</v>
      </c>
      <c r="H28" s="48" t="s">
        <v>62</v>
      </c>
      <c r="I28" s="36" t="s">
        <v>55</v>
      </c>
      <c r="J28" s="87">
        <v>10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61</v>
      </c>
      <c r="G33" s="36">
        <v>9001</v>
      </c>
      <c r="H33" s="48" t="s">
        <v>62</v>
      </c>
      <c r="I33" s="36" t="s">
        <v>55</v>
      </c>
      <c r="J33" s="87">
        <v>10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46" t="s">
        <v>61</v>
      </c>
      <c r="G38" s="36">
        <v>9001</v>
      </c>
      <c r="H38" s="48" t="s">
        <v>62</v>
      </c>
      <c r="I38" s="36" t="s">
        <v>55</v>
      </c>
      <c r="J38" s="87">
        <v>10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61</v>
      </c>
      <c r="G43" s="36">
        <v>9001</v>
      </c>
      <c r="H43" s="48" t="s">
        <v>62</v>
      </c>
      <c r="I43" s="36" t="s">
        <v>55</v>
      </c>
      <c r="J43" s="87">
        <v>10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46" t="s">
        <v>61</v>
      </c>
      <c r="G48" s="36">
        <v>9001</v>
      </c>
      <c r="H48" s="48" t="s">
        <v>62</v>
      </c>
      <c r="I48" s="36" t="s">
        <v>55</v>
      </c>
      <c r="J48" s="87">
        <v>10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46" t="s">
        <v>61</v>
      </c>
      <c r="G55" s="36">
        <v>9001</v>
      </c>
      <c r="H55" s="48" t="s">
        <v>62</v>
      </c>
      <c r="I55" s="36" t="s">
        <v>55</v>
      </c>
      <c r="J55" s="87">
        <v>9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61</v>
      </c>
      <c r="G60" s="36">
        <v>9001</v>
      </c>
      <c r="H60" s="48" t="s">
        <v>62</v>
      </c>
      <c r="I60" s="36" t="s">
        <v>55</v>
      </c>
      <c r="J60" s="87">
        <v>9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46" t="s">
        <v>61</v>
      </c>
      <c r="G65" s="36">
        <v>9001</v>
      </c>
      <c r="H65" s="48" t="s">
        <v>62</v>
      </c>
      <c r="I65" s="36" t="s">
        <v>55</v>
      </c>
      <c r="J65" s="87">
        <v>9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61</v>
      </c>
      <c r="G70" s="36">
        <v>9001</v>
      </c>
      <c r="H70" s="48" t="s">
        <v>62</v>
      </c>
      <c r="I70" s="36" t="s">
        <v>55</v>
      </c>
      <c r="J70" s="87">
        <v>9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46" t="s">
        <v>61</v>
      </c>
      <c r="G75" s="36">
        <v>9001</v>
      </c>
      <c r="H75" s="48" t="s">
        <v>62</v>
      </c>
      <c r="I75" s="36" t="s">
        <v>55</v>
      </c>
      <c r="J75" s="87">
        <v>9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46" t="s">
        <v>61</v>
      </c>
      <c r="G82" s="36">
        <v>9001</v>
      </c>
      <c r="H82" s="48" t="s">
        <v>62</v>
      </c>
      <c r="I82" s="36" t="s">
        <v>55</v>
      </c>
      <c r="J82" s="87">
        <v>9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61</v>
      </c>
      <c r="G87" s="36">
        <v>9001</v>
      </c>
      <c r="H87" s="48" t="s">
        <v>62</v>
      </c>
      <c r="I87" s="36" t="s">
        <v>55</v>
      </c>
      <c r="J87" s="87">
        <v>9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46" t="s">
        <v>61</v>
      </c>
      <c r="G92" s="36">
        <v>9001</v>
      </c>
      <c r="H92" s="48" t="s">
        <v>62</v>
      </c>
      <c r="I92" s="36" t="s">
        <v>55</v>
      </c>
      <c r="J92" s="87">
        <v>9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61</v>
      </c>
      <c r="G98" s="36">
        <v>9001</v>
      </c>
      <c r="H98" s="48" t="s">
        <v>62</v>
      </c>
      <c r="I98" s="36" t="s">
        <v>55</v>
      </c>
      <c r="J98" s="87">
        <v>9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46" t="s">
        <v>61</v>
      </c>
      <c r="G103" s="36">
        <v>9001</v>
      </c>
      <c r="H103" s="48" t="s">
        <v>62</v>
      </c>
      <c r="I103" s="36" t="s">
        <v>55</v>
      </c>
      <c r="J103" s="87">
        <v>10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46" t="s">
        <v>61</v>
      </c>
      <c r="G110" s="36">
        <v>9001</v>
      </c>
      <c r="H110" s="48" t="s">
        <v>62</v>
      </c>
      <c r="I110" s="36" t="s">
        <v>55</v>
      </c>
      <c r="J110" s="87">
        <v>10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61</v>
      </c>
      <c r="G115" s="36">
        <v>9001</v>
      </c>
      <c r="H115" s="48" t="s">
        <v>62</v>
      </c>
      <c r="I115" s="36" t="s">
        <v>55</v>
      </c>
      <c r="J115" s="87">
        <v>10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46" t="s">
        <v>61</v>
      </c>
      <c r="G120" s="36">
        <v>9001</v>
      </c>
      <c r="H120" s="48" t="s">
        <v>62</v>
      </c>
      <c r="I120" s="36" t="s">
        <v>55</v>
      </c>
      <c r="J120" s="87">
        <v>10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61</v>
      </c>
      <c r="G125" s="36">
        <v>9001</v>
      </c>
      <c r="H125" s="48" t="s">
        <v>62</v>
      </c>
      <c r="I125" s="36" t="s">
        <v>55</v>
      </c>
      <c r="J125" s="87">
        <v>10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27" priority="21" stopIfTrue="1">
      <formula>IF($A11=1,B11,)</formula>
    </cfRule>
    <cfRule type="expression" dxfId="226" priority="22" stopIfTrue="1">
      <formula>IF($A11="",B11,)</formula>
    </cfRule>
  </conditionalFormatting>
  <conditionalFormatting sqref="E11:E15">
    <cfRule type="expression" dxfId="225" priority="23" stopIfTrue="1">
      <formula>IF($A11="",B11,"")</formula>
    </cfRule>
  </conditionalFormatting>
  <conditionalFormatting sqref="E16:E124">
    <cfRule type="expression" dxfId="224" priority="24" stopIfTrue="1">
      <formula>IF($A16&lt;&gt;1,B16,"")</formula>
    </cfRule>
  </conditionalFormatting>
  <conditionalFormatting sqref="D11:D124">
    <cfRule type="expression" dxfId="223" priority="25" stopIfTrue="1">
      <formula>IF($A11="",B11,)</formula>
    </cfRule>
  </conditionalFormatting>
  <conditionalFormatting sqref="G12:G15 G26:G27 G83:G86 G17:G20 G29:G32 G34:G37 G39:G42 G44:G47 G49:G54 G56:G59 G61:G64 G66:G69 G71:G74 G76:G80 G88:G91 G93:G97 G99:G102 G104:G109 G111:G114 G116:G119">
    <cfRule type="expression" dxfId="222" priority="26" stopIfTrue="1">
      <formula>#REF!="Freelancer"</formula>
    </cfRule>
    <cfRule type="expression" dxfId="221" priority="27" stopIfTrue="1">
      <formula>#REF!="DTC Int. Staff"</formula>
    </cfRule>
  </conditionalFormatting>
  <conditionalFormatting sqref="G116:G119 G88:G91 G26 G34:G37 G61:G64 G39:G42 G44:G47 G49:G53 G66:G69 G71:G74 G76:G80 G93:G97 G99:G102 G104:G108">
    <cfRule type="expression" dxfId="220" priority="19" stopIfTrue="1">
      <formula>$F$5="Freelancer"</formula>
    </cfRule>
    <cfRule type="expression" dxfId="219" priority="20" stopIfTrue="1">
      <formula>$F$5="DTC Int. Staff"</formula>
    </cfRule>
  </conditionalFormatting>
  <conditionalFormatting sqref="G17:G20">
    <cfRule type="expression" dxfId="218" priority="17" stopIfTrue="1">
      <formula>#REF!="Freelancer"</formula>
    </cfRule>
    <cfRule type="expression" dxfId="217" priority="18" stopIfTrue="1">
      <formula>#REF!="DTC Int. Staff"</formula>
    </cfRule>
  </conditionalFormatting>
  <conditionalFormatting sqref="G17:G20">
    <cfRule type="expression" dxfId="216" priority="15" stopIfTrue="1">
      <formula>$F$5="Freelancer"</formula>
    </cfRule>
    <cfRule type="expression" dxfId="215" priority="16" stopIfTrue="1">
      <formula>$F$5="DTC Int. Staff"</formula>
    </cfRule>
  </conditionalFormatting>
  <conditionalFormatting sqref="G22:G25">
    <cfRule type="expression" dxfId="214" priority="13" stopIfTrue="1">
      <formula>#REF!="Freelancer"</formula>
    </cfRule>
    <cfRule type="expression" dxfId="213" priority="14" stopIfTrue="1">
      <formula>#REF!="DTC Int. Staff"</formula>
    </cfRule>
  </conditionalFormatting>
  <conditionalFormatting sqref="G22:G25">
    <cfRule type="expression" dxfId="212" priority="11" stopIfTrue="1">
      <formula>$F$5="Freelancer"</formula>
    </cfRule>
    <cfRule type="expression" dxfId="211" priority="12" stopIfTrue="1">
      <formula>$F$5="DTC Int. Staff"</formula>
    </cfRule>
  </conditionalFormatting>
  <conditionalFormatting sqref="C125:C129">
    <cfRule type="expression" dxfId="210" priority="8" stopIfTrue="1">
      <formula>IF($A125=1,B125,)</formula>
    </cfRule>
    <cfRule type="expression" dxfId="209" priority="9" stopIfTrue="1">
      <formula>IF($A125="",B125,)</formula>
    </cfRule>
  </conditionalFormatting>
  <conditionalFormatting sqref="D125:D129">
    <cfRule type="expression" dxfId="208" priority="10" stopIfTrue="1">
      <formula>IF($A125="",B125,)</formula>
    </cfRule>
  </conditionalFormatting>
  <conditionalFormatting sqref="E125:E129">
    <cfRule type="expression" dxfId="207" priority="7" stopIfTrue="1">
      <formula>IF($A125&lt;&gt;1,B125,"")</formula>
    </cfRule>
  </conditionalFormatting>
  <conditionalFormatting sqref="G56:G59">
    <cfRule type="expression" dxfId="206" priority="5" stopIfTrue="1">
      <formula>$F$5="Freelancer"</formula>
    </cfRule>
    <cfRule type="expression" dxfId="205" priority="6" stopIfTrue="1">
      <formula>$F$5="DTC Int. Staff"</formula>
    </cfRule>
  </conditionalFormatting>
  <conditionalFormatting sqref="G81">
    <cfRule type="expression" dxfId="204" priority="3" stopIfTrue="1">
      <formula>#REF!="Freelancer"</formula>
    </cfRule>
    <cfRule type="expression" dxfId="203" priority="4" stopIfTrue="1">
      <formula>#REF!="DTC Int. Staff"</formula>
    </cfRule>
  </conditionalFormatting>
  <conditionalFormatting sqref="G81">
    <cfRule type="expression" dxfId="202" priority="1" stopIfTrue="1">
      <formula>$F$5="Freelancer"</formula>
    </cfRule>
    <cfRule type="expression" dxfId="2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85" zoomScale="90" zoomScaleNormal="90" workbookViewId="0">
      <selection activeCell="I87" sqref="I87:J8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161</v>
      </c>
      <c r="J8" s="25">
        <f>I8/8</f>
        <v>20.125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46" t="s">
        <v>61</v>
      </c>
      <c r="G11" s="36">
        <v>9001</v>
      </c>
      <c r="H11" s="48" t="s">
        <v>62</v>
      </c>
      <c r="I11" s="36" t="s">
        <v>55</v>
      </c>
      <c r="J11" s="87">
        <v>9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46" t="s">
        <v>61</v>
      </c>
      <c r="G18" s="36">
        <v>9001</v>
      </c>
      <c r="H18" s="48" t="s">
        <v>62</v>
      </c>
      <c r="I18" s="36" t="s">
        <v>55</v>
      </c>
      <c r="J18" s="87">
        <v>9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61</v>
      </c>
      <c r="G23" s="36">
        <v>9001</v>
      </c>
      <c r="H23" s="48" t="s">
        <v>62</v>
      </c>
      <c r="I23" s="36" t="s">
        <v>55</v>
      </c>
      <c r="J23" s="87">
        <v>9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46" t="s">
        <v>61</v>
      </c>
      <c r="G28" s="36">
        <v>9001</v>
      </c>
      <c r="H28" s="48" t="s">
        <v>62</v>
      </c>
      <c r="I28" s="36" t="s">
        <v>55</v>
      </c>
      <c r="J28" s="87">
        <v>9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61</v>
      </c>
      <c r="G33" s="36">
        <v>9001</v>
      </c>
      <c r="H33" s="48" t="s">
        <v>62</v>
      </c>
      <c r="I33" s="36" t="s">
        <v>55</v>
      </c>
      <c r="J33" s="87">
        <v>9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46" t="s">
        <v>61</v>
      </c>
      <c r="G38" s="36">
        <v>9001</v>
      </c>
      <c r="H38" s="48" t="s">
        <v>62</v>
      </c>
      <c r="I38" s="36" t="s">
        <v>55</v>
      </c>
      <c r="J38" s="87">
        <v>9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46" t="s">
        <v>61</v>
      </c>
      <c r="G45" s="36">
        <v>9001</v>
      </c>
      <c r="H45" s="48" t="s">
        <v>62</v>
      </c>
      <c r="I45" s="36" t="s">
        <v>55</v>
      </c>
      <c r="J45" s="87">
        <v>9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61</v>
      </c>
      <c r="G50" s="36">
        <v>9001</v>
      </c>
      <c r="H50" s="48" t="s">
        <v>62</v>
      </c>
      <c r="I50" s="36" t="s">
        <v>55</v>
      </c>
      <c r="J50" s="87">
        <v>9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 t="s">
        <v>64</v>
      </c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65</v>
      </c>
      <c r="G60" s="47">
        <v>9003</v>
      </c>
      <c r="H60" s="48" t="s">
        <v>66</v>
      </c>
      <c r="I60" s="36" t="s">
        <v>55</v>
      </c>
      <c r="J60" s="87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67</v>
      </c>
      <c r="G65" s="36">
        <v>9003</v>
      </c>
      <c r="H65" s="43" t="s">
        <v>68</v>
      </c>
      <c r="I65" s="36" t="s">
        <v>55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67</v>
      </c>
      <c r="G72" s="36">
        <v>9003</v>
      </c>
      <c r="H72" s="43" t="s">
        <v>68</v>
      </c>
      <c r="I72" s="36" t="s">
        <v>55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67</v>
      </c>
      <c r="G77" s="36">
        <v>9003</v>
      </c>
      <c r="H77" s="43" t="s">
        <v>68</v>
      </c>
      <c r="I77" s="36" t="s">
        <v>55</v>
      </c>
      <c r="J77" s="38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67</v>
      </c>
      <c r="G82" s="36">
        <v>9003</v>
      </c>
      <c r="H82" s="43" t="s">
        <v>68</v>
      </c>
      <c r="I82" s="36" t="s">
        <v>55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 t="s">
        <v>67</v>
      </c>
      <c r="G87" s="36">
        <v>9003</v>
      </c>
      <c r="H87" s="43" t="s">
        <v>68</v>
      </c>
      <c r="I87" s="36" t="s">
        <v>55</v>
      </c>
      <c r="J87" s="38">
        <v>9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64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67</v>
      </c>
      <c r="G100" s="36">
        <v>9003</v>
      </c>
      <c r="H100" s="43" t="s">
        <v>68</v>
      </c>
      <c r="I100" s="36" t="s">
        <v>55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67</v>
      </c>
      <c r="G105" s="36">
        <v>9003</v>
      </c>
      <c r="H105" s="43" t="s">
        <v>68</v>
      </c>
      <c r="I105" s="36" t="s">
        <v>55</v>
      </c>
      <c r="J105" s="38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67</v>
      </c>
      <c r="G110" s="36">
        <v>9003</v>
      </c>
      <c r="H110" s="43" t="s">
        <v>68</v>
      </c>
      <c r="I110" s="36" t="s">
        <v>55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67</v>
      </c>
      <c r="G115" s="36">
        <v>9003</v>
      </c>
      <c r="H115" s="43" t="s">
        <v>68</v>
      </c>
      <c r="I115" s="36" t="s">
        <v>55</v>
      </c>
      <c r="J115" s="38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67</v>
      </c>
      <c r="G120" s="36">
        <v>9003</v>
      </c>
      <c r="H120" s="43" t="s">
        <v>68</v>
      </c>
      <c r="I120" s="36" t="s">
        <v>55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200" priority="61" stopIfTrue="1">
      <formula>IF($A11=1,B11,)</formula>
    </cfRule>
    <cfRule type="expression" dxfId="199" priority="62" stopIfTrue="1">
      <formula>IF($A11="",B11,)</formula>
    </cfRule>
  </conditionalFormatting>
  <conditionalFormatting sqref="E11:E15">
    <cfRule type="expression" dxfId="198" priority="63" stopIfTrue="1">
      <formula>IF($A11="",B11,"")</formula>
    </cfRule>
  </conditionalFormatting>
  <conditionalFormatting sqref="E16:E124">
    <cfRule type="expression" dxfId="197" priority="64" stopIfTrue="1">
      <formula>IF($A16&lt;&gt;1,B16,"")</formula>
    </cfRule>
  </conditionalFormatting>
  <conditionalFormatting sqref="D11:D124">
    <cfRule type="expression" dxfId="196" priority="65" stopIfTrue="1">
      <formula>IF($A11="",B11,)</formula>
    </cfRule>
  </conditionalFormatting>
  <conditionalFormatting sqref="G12:G16 G83:G86 G19:G22 G24:G27 G29:G32 G34:G37 G39:G44 G46:G49 G51:G71 G73:G76 G88:G99 G101:G104 G106:G109 G111:G114 G116:G119">
    <cfRule type="expression" dxfId="195" priority="66" stopIfTrue="1">
      <formula>#REF!="Freelancer"</formula>
    </cfRule>
    <cfRule type="expression" dxfId="194" priority="67" stopIfTrue="1">
      <formula>#REF!="DTC Int. Staff"</formula>
    </cfRule>
  </conditionalFormatting>
  <conditionalFormatting sqref="G116:G119 G88:G99 G19:G22 G34:G37 G60:G71 G39:G44 G46:G49 G73:G76 G101:G104">
    <cfRule type="expression" dxfId="193" priority="59" stopIfTrue="1">
      <formula>$F$5="Freelancer"</formula>
    </cfRule>
    <cfRule type="expression" dxfId="192" priority="60" stopIfTrue="1">
      <formula>$F$5="DTC Int. Staff"</formula>
    </cfRule>
  </conditionalFormatting>
  <conditionalFormatting sqref="G16">
    <cfRule type="expression" dxfId="191" priority="57" stopIfTrue="1">
      <formula>#REF!="Freelancer"</formula>
    </cfRule>
    <cfRule type="expression" dxfId="190" priority="58" stopIfTrue="1">
      <formula>#REF!="DTC Int. Staff"</formula>
    </cfRule>
  </conditionalFormatting>
  <conditionalFormatting sqref="G16">
    <cfRule type="expression" dxfId="189" priority="55" stopIfTrue="1">
      <formula>$F$5="Freelancer"</formula>
    </cfRule>
    <cfRule type="expression" dxfId="188" priority="56" stopIfTrue="1">
      <formula>$F$5="DTC Int. Staff"</formula>
    </cfRule>
  </conditionalFormatting>
  <conditionalFormatting sqref="G17">
    <cfRule type="expression" dxfId="187" priority="53" stopIfTrue="1">
      <formula>#REF!="Freelancer"</formula>
    </cfRule>
    <cfRule type="expression" dxfId="186" priority="54" stopIfTrue="1">
      <formula>#REF!="DTC Int. Staff"</formula>
    </cfRule>
  </conditionalFormatting>
  <conditionalFormatting sqref="G17">
    <cfRule type="expression" dxfId="185" priority="51" stopIfTrue="1">
      <formula>$F$5="Freelancer"</formula>
    </cfRule>
    <cfRule type="expression" dxfId="184" priority="52" stopIfTrue="1">
      <formula>$F$5="DTC Int. Staff"</formula>
    </cfRule>
  </conditionalFormatting>
  <conditionalFormatting sqref="C126">
    <cfRule type="expression" dxfId="183" priority="48" stopIfTrue="1">
      <formula>IF($A126=1,B126,)</formula>
    </cfRule>
    <cfRule type="expression" dxfId="182" priority="49" stopIfTrue="1">
      <formula>IF($A126="",B126,)</formula>
    </cfRule>
  </conditionalFormatting>
  <conditionalFormatting sqref="D126">
    <cfRule type="expression" dxfId="181" priority="50" stopIfTrue="1">
      <formula>IF($A126="",B126,)</formula>
    </cfRule>
  </conditionalFormatting>
  <conditionalFormatting sqref="C125">
    <cfRule type="expression" dxfId="180" priority="45" stopIfTrue="1">
      <formula>IF($A125=1,B125,)</formula>
    </cfRule>
    <cfRule type="expression" dxfId="179" priority="46" stopIfTrue="1">
      <formula>IF($A125="",B125,)</formula>
    </cfRule>
  </conditionalFormatting>
  <conditionalFormatting sqref="D125">
    <cfRule type="expression" dxfId="178" priority="47" stopIfTrue="1">
      <formula>IF($A125="",B125,)</formula>
    </cfRule>
  </conditionalFormatting>
  <conditionalFormatting sqref="E125">
    <cfRule type="expression" dxfId="177" priority="44" stopIfTrue="1">
      <formula>IF($A125&lt;&gt;1,B125,"")</formula>
    </cfRule>
  </conditionalFormatting>
  <conditionalFormatting sqref="E126">
    <cfRule type="expression" dxfId="176" priority="43" stopIfTrue="1">
      <formula>IF($A126&lt;&gt;1,B126,"")</formula>
    </cfRule>
  </conditionalFormatting>
  <conditionalFormatting sqref="G55:G59">
    <cfRule type="expression" dxfId="175" priority="41" stopIfTrue="1">
      <formula>$F$5="Freelancer"</formula>
    </cfRule>
    <cfRule type="expression" dxfId="174" priority="42" stopIfTrue="1">
      <formula>$F$5="DTC Int. Staff"</formula>
    </cfRule>
  </conditionalFormatting>
  <conditionalFormatting sqref="G78:G81">
    <cfRule type="expression" dxfId="173" priority="39" stopIfTrue="1">
      <formula>#REF!="Freelancer"</formula>
    </cfRule>
    <cfRule type="expression" dxfId="172" priority="40" stopIfTrue="1">
      <formula>#REF!="DTC Int. Staff"</formula>
    </cfRule>
  </conditionalFormatting>
  <conditionalFormatting sqref="G78:G81">
    <cfRule type="expression" dxfId="171" priority="37" stopIfTrue="1">
      <formula>$F$5="Freelancer"</formula>
    </cfRule>
    <cfRule type="expression" dxfId="170" priority="38" stopIfTrue="1">
      <formula>$F$5="DTC Int. Staff"</formula>
    </cfRule>
  </conditionalFormatting>
  <conditionalFormatting sqref="G72">
    <cfRule type="expression" dxfId="169" priority="35" stopIfTrue="1">
      <formula>#REF!="Freelancer"</formula>
    </cfRule>
    <cfRule type="expression" dxfId="168" priority="36" stopIfTrue="1">
      <formula>#REF!="DTC Int. Staff"</formula>
    </cfRule>
  </conditionalFormatting>
  <conditionalFormatting sqref="G72">
    <cfRule type="expression" dxfId="167" priority="33" stopIfTrue="1">
      <formula>$F$5="Freelancer"</formula>
    </cfRule>
    <cfRule type="expression" dxfId="166" priority="34" stopIfTrue="1">
      <formula>$F$5="DTC Int. Staff"</formula>
    </cfRule>
  </conditionalFormatting>
  <conditionalFormatting sqref="G77">
    <cfRule type="expression" dxfId="165" priority="31" stopIfTrue="1">
      <formula>#REF!="Freelancer"</formula>
    </cfRule>
    <cfRule type="expression" dxfId="164" priority="32" stopIfTrue="1">
      <formula>#REF!="DTC Int. Staff"</formula>
    </cfRule>
  </conditionalFormatting>
  <conditionalFormatting sqref="G77">
    <cfRule type="expression" dxfId="163" priority="29" stopIfTrue="1">
      <formula>$F$5="Freelancer"</formula>
    </cfRule>
    <cfRule type="expression" dxfId="162" priority="30" stopIfTrue="1">
      <formula>$F$5="DTC Int. Staff"</formula>
    </cfRule>
  </conditionalFormatting>
  <conditionalFormatting sqref="G82">
    <cfRule type="expression" dxfId="161" priority="27" stopIfTrue="1">
      <formula>#REF!="Freelancer"</formula>
    </cfRule>
    <cfRule type="expression" dxfId="160" priority="28" stopIfTrue="1">
      <formula>#REF!="DTC Int. Staff"</formula>
    </cfRule>
  </conditionalFormatting>
  <conditionalFormatting sqref="G82">
    <cfRule type="expression" dxfId="159" priority="25" stopIfTrue="1">
      <formula>$F$5="Freelancer"</formula>
    </cfRule>
    <cfRule type="expression" dxfId="158" priority="26" stopIfTrue="1">
      <formula>$F$5="DTC Int. Staff"</formula>
    </cfRule>
  </conditionalFormatting>
  <conditionalFormatting sqref="G87">
    <cfRule type="expression" dxfId="157" priority="23" stopIfTrue="1">
      <formula>#REF!="Freelancer"</formula>
    </cfRule>
    <cfRule type="expression" dxfId="156" priority="24" stopIfTrue="1">
      <formula>#REF!="DTC Int. Staff"</formula>
    </cfRule>
  </conditionalFormatting>
  <conditionalFormatting sqref="G87">
    <cfRule type="expression" dxfId="155" priority="21" stopIfTrue="1">
      <formula>$F$5="Freelancer"</formula>
    </cfRule>
    <cfRule type="expression" dxfId="154" priority="22" stopIfTrue="1">
      <formula>$F$5="DTC Int. Staff"</formula>
    </cfRule>
  </conditionalFormatting>
  <conditionalFormatting sqref="G100">
    <cfRule type="expression" dxfId="153" priority="19" stopIfTrue="1">
      <formula>#REF!="Freelancer"</formula>
    </cfRule>
    <cfRule type="expression" dxfId="152" priority="20" stopIfTrue="1">
      <formula>#REF!="DTC Int. Staff"</formula>
    </cfRule>
  </conditionalFormatting>
  <conditionalFormatting sqref="G100">
    <cfRule type="expression" dxfId="151" priority="17" stopIfTrue="1">
      <formula>$F$5="Freelancer"</formula>
    </cfRule>
    <cfRule type="expression" dxfId="150" priority="18" stopIfTrue="1">
      <formula>$F$5="DTC Int. Staff"</formula>
    </cfRule>
  </conditionalFormatting>
  <conditionalFormatting sqref="G105">
    <cfRule type="expression" dxfId="149" priority="15" stopIfTrue="1">
      <formula>#REF!="Freelancer"</formula>
    </cfRule>
    <cfRule type="expression" dxfId="148" priority="16" stopIfTrue="1">
      <formula>#REF!="DTC Int. Staff"</formula>
    </cfRule>
  </conditionalFormatting>
  <conditionalFormatting sqref="G105">
    <cfRule type="expression" dxfId="147" priority="13" stopIfTrue="1">
      <formula>$F$5="Freelancer"</formula>
    </cfRule>
    <cfRule type="expression" dxfId="146" priority="14" stopIfTrue="1">
      <formula>$F$5="DTC Int. Staff"</formula>
    </cfRule>
  </conditionalFormatting>
  <conditionalFormatting sqref="G110">
    <cfRule type="expression" dxfId="145" priority="11" stopIfTrue="1">
      <formula>#REF!="Freelancer"</formula>
    </cfRule>
    <cfRule type="expression" dxfId="144" priority="12" stopIfTrue="1">
      <formula>#REF!="DTC Int. Staff"</formula>
    </cfRule>
  </conditionalFormatting>
  <conditionalFormatting sqref="G110">
    <cfRule type="expression" dxfId="143" priority="9" stopIfTrue="1">
      <formula>$F$5="Freelancer"</formula>
    </cfRule>
    <cfRule type="expression" dxfId="142" priority="10" stopIfTrue="1">
      <formula>$F$5="DTC Int. Staff"</formula>
    </cfRule>
  </conditionalFormatting>
  <conditionalFormatting sqref="G115">
    <cfRule type="expression" dxfId="141" priority="7" stopIfTrue="1">
      <formula>#REF!="Freelancer"</formula>
    </cfRule>
    <cfRule type="expression" dxfId="140" priority="8" stopIfTrue="1">
      <formula>#REF!="DTC Int. Staff"</formula>
    </cfRule>
  </conditionalFormatting>
  <conditionalFormatting sqref="G115">
    <cfRule type="expression" dxfId="139" priority="5" stopIfTrue="1">
      <formula>$F$5="Freelancer"</formula>
    </cfRule>
    <cfRule type="expression" dxfId="138" priority="6" stopIfTrue="1">
      <formula>$F$5="DTC Int. Staff"</formula>
    </cfRule>
  </conditionalFormatting>
  <conditionalFormatting sqref="G120">
    <cfRule type="expression" dxfId="137" priority="3" stopIfTrue="1">
      <formula>#REF!="Freelancer"</formula>
    </cfRule>
    <cfRule type="expression" dxfId="136" priority="4" stopIfTrue="1">
      <formula>#REF!="DTC Int. Staff"</formula>
    </cfRule>
  </conditionalFormatting>
  <conditionalFormatting sqref="G120">
    <cfRule type="expression" dxfId="135" priority="1" stopIfTrue="1">
      <formula>$F$5="Freelancer"</formula>
    </cfRule>
    <cfRule type="expression" dxfId="13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11" zoomScale="90" zoomScaleNormal="90" workbookViewId="0">
      <selection activeCell="F120" sqref="F120:J1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197</v>
      </c>
      <c r="J8" s="25">
        <f>I8/8</f>
        <v>24.625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69</v>
      </c>
      <c r="G11" s="47">
        <v>9001</v>
      </c>
      <c r="H11" s="48" t="s">
        <v>70</v>
      </c>
      <c r="I11" s="36" t="s">
        <v>55</v>
      </c>
      <c r="J11" s="38">
        <v>9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46" t="s">
        <v>69</v>
      </c>
      <c r="G16" s="47">
        <v>9001</v>
      </c>
      <c r="H16" s="48" t="s">
        <v>70</v>
      </c>
      <c r="I16" s="36" t="s">
        <v>55</v>
      </c>
      <c r="J16" s="38">
        <v>9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69</v>
      </c>
      <c r="G21" s="47">
        <v>9001</v>
      </c>
      <c r="H21" s="48" t="s">
        <v>70</v>
      </c>
      <c r="I21" s="36" t="s">
        <v>55</v>
      </c>
      <c r="J21" s="38">
        <v>9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46" t="s">
        <v>69</v>
      </c>
      <c r="G26" s="47">
        <v>9001</v>
      </c>
      <c r="H26" s="48" t="s">
        <v>70</v>
      </c>
      <c r="I26" s="36" t="s">
        <v>55</v>
      </c>
      <c r="J26" s="38">
        <v>9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69</v>
      </c>
      <c r="G31" s="47">
        <v>9001</v>
      </c>
      <c r="H31" s="48" t="s">
        <v>70</v>
      </c>
      <c r="I31" s="36" t="s">
        <v>55</v>
      </c>
      <c r="J31" s="38">
        <v>9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46" t="s">
        <v>69</v>
      </c>
      <c r="G38" s="47">
        <v>9001</v>
      </c>
      <c r="H38" s="48" t="s">
        <v>70</v>
      </c>
      <c r="I38" s="36" t="s">
        <v>55</v>
      </c>
      <c r="J38" s="38">
        <v>9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69</v>
      </c>
      <c r="G43" s="47">
        <v>9001</v>
      </c>
      <c r="H43" s="48" t="s">
        <v>70</v>
      </c>
      <c r="I43" s="36" t="s">
        <v>55</v>
      </c>
      <c r="J43" s="38">
        <v>9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46" t="s">
        <v>69</v>
      </c>
      <c r="G48" s="47">
        <v>9001</v>
      </c>
      <c r="H48" s="48" t="s">
        <v>70</v>
      </c>
      <c r="I48" s="36" t="s">
        <v>55</v>
      </c>
      <c r="J48" s="38">
        <v>9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69</v>
      </c>
      <c r="G53" s="47">
        <v>9001</v>
      </c>
      <c r="H53" s="48" t="s">
        <v>70</v>
      </c>
      <c r="I53" s="36" t="s">
        <v>55</v>
      </c>
      <c r="J53" s="38">
        <v>9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46" t="s">
        <v>69</v>
      </c>
      <c r="G58" s="47">
        <v>9001</v>
      </c>
      <c r="H58" s="48" t="s">
        <v>70</v>
      </c>
      <c r="I58" s="36" t="s">
        <v>55</v>
      </c>
      <c r="J58" s="38">
        <v>9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46" t="s">
        <v>69</v>
      </c>
      <c r="G65" s="47">
        <v>9001</v>
      </c>
      <c r="H65" s="48" t="s">
        <v>70</v>
      </c>
      <c r="I65" s="36" t="s">
        <v>55</v>
      </c>
      <c r="J65" s="38">
        <v>9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69</v>
      </c>
      <c r="G70" s="47">
        <v>9001</v>
      </c>
      <c r="H70" s="48" t="s">
        <v>70</v>
      </c>
      <c r="I70" s="36" t="s">
        <v>55</v>
      </c>
      <c r="J70" s="38">
        <v>9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46" t="s">
        <v>69</v>
      </c>
      <c r="G75" s="47">
        <v>9001</v>
      </c>
      <c r="H75" s="48" t="s">
        <v>70</v>
      </c>
      <c r="I75" s="36" t="s">
        <v>55</v>
      </c>
      <c r="J75" s="38">
        <v>9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69</v>
      </c>
      <c r="G80" s="47">
        <v>9001</v>
      </c>
      <c r="H80" s="48" t="s">
        <v>70</v>
      </c>
      <c r="I80" s="36" t="s">
        <v>55</v>
      </c>
      <c r="J80" s="38">
        <v>9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46" t="s">
        <v>69</v>
      </c>
      <c r="G85" s="47">
        <v>9001</v>
      </c>
      <c r="H85" s="48" t="s">
        <v>70</v>
      </c>
      <c r="I85" s="36" t="s">
        <v>55</v>
      </c>
      <c r="J85" s="38">
        <v>9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46" t="s">
        <v>69</v>
      </c>
      <c r="G92" s="47">
        <v>9001</v>
      </c>
      <c r="H92" s="48" t="s">
        <v>70</v>
      </c>
      <c r="I92" s="36" t="s">
        <v>55</v>
      </c>
      <c r="J92" s="38">
        <v>9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69</v>
      </c>
      <c r="G98" s="47">
        <v>9001</v>
      </c>
      <c r="H98" s="48" t="s">
        <v>70</v>
      </c>
      <c r="I98" s="36" t="s">
        <v>55</v>
      </c>
      <c r="J98" s="38">
        <v>9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46" t="s">
        <v>69</v>
      </c>
      <c r="G103" s="47">
        <v>9001</v>
      </c>
      <c r="H103" s="48" t="s">
        <v>70</v>
      </c>
      <c r="I103" s="36" t="s">
        <v>55</v>
      </c>
      <c r="J103" s="38">
        <v>9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69</v>
      </c>
      <c r="G108" s="47">
        <v>9001</v>
      </c>
      <c r="H108" s="48" t="s">
        <v>70</v>
      </c>
      <c r="I108" s="36" t="s">
        <v>55</v>
      </c>
      <c r="J108" s="38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>
        <v>9010</v>
      </c>
      <c r="H113" s="67" t="s">
        <v>71</v>
      </c>
      <c r="I113" s="66"/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46" t="s">
        <v>69</v>
      </c>
      <c r="G120" s="47">
        <v>9001</v>
      </c>
      <c r="H120" s="48" t="s">
        <v>70</v>
      </c>
      <c r="I120" s="36" t="s">
        <v>55</v>
      </c>
      <c r="J120" s="38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69</v>
      </c>
      <c r="G125" s="47">
        <v>9001</v>
      </c>
      <c r="H125" s="48" t="s">
        <v>70</v>
      </c>
      <c r="I125" s="36" t="s">
        <v>55</v>
      </c>
      <c r="J125" s="38">
        <v>9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2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33" priority="65" stopIfTrue="1">
      <formula>IF($A11=1,B11,)</formula>
    </cfRule>
    <cfRule type="expression" dxfId="132" priority="66" stopIfTrue="1">
      <formula>IF($A11="",B11,)</formula>
    </cfRule>
  </conditionalFormatting>
  <conditionalFormatting sqref="E11:E15">
    <cfRule type="expression" dxfId="131" priority="67" stopIfTrue="1">
      <formula>IF($A11="",B11,"")</formula>
    </cfRule>
  </conditionalFormatting>
  <conditionalFormatting sqref="E26:E124">
    <cfRule type="expression" dxfId="130" priority="68" stopIfTrue="1">
      <formula>IF($A26&lt;&gt;1,B26,"")</formula>
    </cfRule>
  </conditionalFormatting>
  <conditionalFormatting sqref="D11:D15 D26:D124">
    <cfRule type="expression" dxfId="129" priority="69" stopIfTrue="1">
      <formula>IF($A11="",B11,)</formula>
    </cfRule>
  </conditionalFormatting>
  <conditionalFormatting sqref="G11:G15 G27:G30 G90:G91 G17:G20 G32:G37 G39:G42 G44:G47 G49:G52 G54:G57 G59:G64 G66:G69 G71:G74 G76:G79 G81:G84 G93:G97 G99:G102 G104:G107 G109:G119">
    <cfRule type="expression" dxfId="128" priority="70" stopIfTrue="1">
      <formula>#REF!="Freelancer"</formula>
    </cfRule>
    <cfRule type="expression" dxfId="127" priority="71" stopIfTrue="1">
      <formula>#REF!="DTC Int. Staff"</formula>
    </cfRule>
  </conditionalFormatting>
  <conditionalFormatting sqref="G119 G27:G30 G37 G64 G91 G39:G42 G44:G47 G49:G52 G54:G57 G66:G69 G71:G74 G76:G79 G81:G84 G93:G97 G99:G102 G104:G107 G109:G112">
    <cfRule type="expression" dxfId="126" priority="63" stopIfTrue="1">
      <formula>$F$5="Freelancer"</formula>
    </cfRule>
    <cfRule type="expression" dxfId="125" priority="64" stopIfTrue="1">
      <formula>$F$5="DTC Int. Staff"</formula>
    </cfRule>
  </conditionalFormatting>
  <conditionalFormatting sqref="G17:G20">
    <cfRule type="expression" dxfId="124" priority="61" stopIfTrue="1">
      <formula>#REF!="Freelancer"</formula>
    </cfRule>
    <cfRule type="expression" dxfId="123" priority="62" stopIfTrue="1">
      <formula>#REF!="DTC Int. Staff"</formula>
    </cfRule>
  </conditionalFormatting>
  <conditionalFormatting sqref="G17:G20">
    <cfRule type="expression" dxfId="122" priority="59" stopIfTrue="1">
      <formula>$F$5="Freelancer"</formula>
    </cfRule>
    <cfRule type="expression" dxfId="121" priority="60" stopIfTrue="1">
      <formula>$F$5="DTC Int. Staff"</formula>
    </cfRule>
  </conditionalFormatting>
  <conditionalFormatting sqref="G22:G25">
    <cfRule type="expression" dxfId="120" priority="57" stopIfTrue="1">
      <formula>#REF!="Freelancer"</formula>
    </cfRule>
    <cfRule type="expression" dxfId="119" priority="58" stopIfTrue="1">
      <formula>#REF!="DTC Int. Staff"</formula>
    </cfRule>
  </conditionalFormatting>
  <conditionalFormatting sqref="G22:G25">
    <cfRule type="expression" dxfId="118" priority="55" stopIfTrue="1">
      <formula>$F$5="Freelancer"</formula>
    </cfRule>
    <cfRule type="expression" dxfId="117" priority="56" stopIfTrue="1">
      <formula>$F$5="DTC Int. Staff"</formula>
    </cfRule>
  </conditionalFormatting>
  <conditionalFormatting sqref="C125:C129">
    <cfRule type="expression" dxfId="116" priority="52" stopIfTrue="1">
      <formula>IF($A125=1,B125,)</formula>
    </cfRule>
    <cfRule type="expression" dxfId="115" priority="53" stopIfTrue="1">
      <formula>IF($A125="",B125,)</formula>
    </cfRule>
  </conditionalFormatting>
  <conditionalFormatting sqref="D125:D129">
    <cfRule type="expression" dxfId="114" priority="54" stopIfTrue="1">
      <formula>IF($A125="",B125,)</formula>
    </cfRule>
  </conditionalFormatting>
  <conditionalFormatting sqref="E125:E129">
    <cfRule type="expression" dxfId="113" priority="51" stopIfTrue="1">
      <formula>IF($A125&lt;&gt;1,B125,"")</formula>
    </cfRule>
  </conditionalFormatting>
  <conditionalFormatting sqref="G63">
    <cfRule type="expression" dxfId="112" priority="49" stopIfTrue="1">
      <formula>$F$5="Freelancer"</formula>
    </cfRule>
    <cfRule type="expression" dxfId="111" priority="50" stopIfTrue="1">
      <formula>$F$5="DTC Int. Staff"</formula>
    </cfRule>
  </conditionalFormatting>
  <conditionalFormatting sqref="G86:G89">
    <cfRule type="expression" dxfId="110" priority="47" stopIfTrue="1">
      <formula>#REF!="Freelancer"</formula>
    </cfRule>
    <cfRule type="expression" dxfId="109" priority="48" stopIfTrue="1">
      <formula>#REF!="DTC Int. Staff"</formula>
    </cfRule>
  </conditionalFormatting>
  <conditionalFormatting sqref="G86:G89">
    <cfRule type="expression" dxfId="108" priority="45" stopIfTrue="1">
      <formula>$F$5="Freelancer"</formula>
    </cfRule>
    <cfRule type="expression" dxfId="107" priority="46" stopIfTrue="1">
      <formula>$F$5="DTC Int. Staff"</formula>
    </cfRule>
  </conditionalFormatting>
  <conditionalFormatting sqref="E17:E20">
    <cfRule type="expression" dxfId="106" priority="43" stopIfTrue="1">
      <formula>IF($A17="",B17,"")</formula>
    </cfRule>
  </conditionalFormatting>
  <conditionalFormatting sqref="D17:D20">
    <cfRule type="expression" dxfId="105" priority="44" stopIfTrue="1">
      <formula>IF($A17="",B17,)</formula>
    </cfRule>
  </conditionalFormatting>
  <conditionalFormatting sqref="E22:E25">
    <cfRule type="expression" dxfId="104" priority="41" stopIfTrue="1">
      <formula>IF($A22="",B22,"")</formula>
    </cfRule>
  </conditionalFormatting>
  <conditionalFormatting sqref="D22:D25">
    <cfRule type="expression" dxfId="103" priority="42" stopIfTrue="1">
      <formula>IF($A22="",B22,)</formula>
    </cfRule>
  </conditionalFormatting>
  <conditionalFormatting sqref="G16">
    <cfRule type="expression" dxfId="102" priority="39" stopIfTrue="1">
      <formula>#REF!="Freelancer"</formula>
    </cfRule>
    <cfRule type="expression" dxfId="101" priority="40" stopIfTrue="1">
      <formula>#REF!="DTC Int. Staff"</formula>
    </cfRule>
  </conditionalFormatting>
  <conditionalFormatting sqref="G21">
    <cfRule type="expression" dxfId="100" priority="37" stopIfTrue="1">
      <formula>#REF!="Freelancer"</formula>
    </cfRule>
    <cfRule type="expression" dxfId="99" priority="38" stopIfTrue="1">
      <formula>#REF!="DTC Int. Staff"</formula>
    </cfRule>
  </conditionalFormatting>
  <conditionalFormatting sqref="G26">
    <cfRule type="expression" dxfId="98" priority="35" stopIfTrue="1">
      <formula>#REF!="Freelancer"</formula>
    </cfRule>
    <cfRule type="expression" dxfId="97" priority="36" stopIfTrue="1">
      <formula>#REF!="DTC Int. Staff"</formula>
    </cfRule>
  </conditionalFormatting>
  <conditionalFormatting sqref="G31">
    <cfRule type="expression" dxfId="96" priority="33" stopIfTrue="1">
      <formula>#REF!="Freelancer"</formula>
    </cfRule>
    <cfRule type="expression" dxfId="95" priority="34" stopIfTrue="1">
      <formula>#REF!="DTC Int. Staff"</formula>
    </cfRule>
  </conditionalFormatting>
  <conditionalFormatting sqref="G38">
    <cfRule type="expression" dxfId="94" priority="31" stopIfTrue="1">
      <formula>#REF!="Freelancer"</formula>
    </cfRule>
    <cfRule type="expression" dxfId="93" priority="32" stopIfTrue="1">
      <formula>#REF!="DTC Int. Staff"</formula>
    </cfRule>
  </conditionalFormatting>
  <conditionalFormatting sqref="G43">
    <cfRule type="expression" dxfId="92" priority="29" stopIfTrue="1">
      <formula>#REF!="Freelancer"</formula>
    </cfRule>
    <cfRule type="expression" dxfId="91" priority="30" stopIfTrue="1">
      <formula>#REF!="DTC Int. Staff"</formula>
    </cfRule>
  </conditionalFormatting>
  <conditionalFormatting sqref="G48">
    <cfRule type="expression" dxfId="90" priority="27" stopIfTrue="1">
      <formula>#REF!="Freelancer"</formula>
    </cfRule>
    <cfRule type="expression" dxfId="89" priority="28" stopIfTrue="1">
      <formula>#REF!="DTC Int. Staff"</formula>
    </cfRule>
  </conditionalFormatting>
  <conditionalFormatting sqref="G53">
    <cfRule type="expression" dxfId="88" priority="25" stopIfTrue="1">
      <formula>#REF!="Freelancer"</formula>
    </cfRule>
    <cfRule type="expression" dxfId="87" priority="26" stopIfTrue="1">
      <formula>#REF!="DTC Int. Staff"</formula>
    </cfRule>
  </conditionalFormatting>
  <conditionalFormatting sqref="G58">
    <cfRule type="expression" dxfId="86" priority="23" stopIfTrue="1">
      <formula>#REF!="Freelancer"</formula>
    </cfRule>
    <cfRule type="expression" dxfId="85" priority="24" stopIfTrue="1">
      <formula>#REF!="DTC Int. Staff"</formula>
    </cfRule>
  </conditionalFormatting>
  <conditionalFormatting sqref="G65">
    <cfRule type="expression" dxfId="84" priority="21" stopIfTrue="1">
      <formula>#REF!="Freelancer"</formula>
    </cfRule>
    <cfRule type="expression" dxfId="83" priority="22" stopIfTrue="1">
      <formula>#REF!="DTC Int. Staff"</formula>
    </cfRule>
  </conditionalFormatting>
  <conditionalFormatting sqref="G70">
    <cfRule type="expression" dxfId="82" priority="19" stopIfTrue="1">
      <formula>#REF!="Freelancer"</formula>
    </cfRule>
    <cfRule type="expression" dxfId="81" priority="20" stopIfTrue="1">
      <formula>#REF!="DTC Int. Staff"</formula>
    </cfRule>
  </conditionalFormatting>
  <conditionalFormatting sqref="G75">
    <cfRule type="expression" dxfId="80" priority="17" stopIfTrue="1">
      <formula>#REF!="Freelancer"</formula>
    </cfRule>
    <cfRule type="expression" dxfId="79" priority="18" stopIfTrue="1">
      <formula>#REF!="DTC Int. Staff"</formula>
    </cfRule>
  </conditionalFormatting>
  <conditionalFormatting sqref="G80">
    <cfRule type="expression" dxfId="78" priority="15" stopIfTrue="1">
      <formula>#REF!="Freelancer"</formula>
    </cfRule>
    <cfRule type="expression" dxfId="77" priority="16" stopIfTrue="1">
      <formula>#REF!="DTC Int. Staff"</formula>
    </cfRule>
  </conditionalFormatting>
  <conditionalFormatting sqref="G85">
    <cfRule type="expression" dxfId="76" priority="13" stopIfTrue="1">
      <formula>#REF!="Freelancer"</formula>
    </cfRule>
    <cfRule type="expression" dxfId="75" priority="14" stopIfTrue="1">
      <formula>#REF!="DTC Int. Staff"</formula>
    </cfRule>
  </conditionalFormatting>
  <conditionalFormatting sqref="G92">
    <cfRule type="expression" dxfId="74" priority="11" stopIfTrue="1">
      <formula>#REF!="Freelancer"</formula>
    </cfRule>
    <cfRule type="expression" dxfId="73" priority="12" stopIfTrue="1">
      <formula>#REF!="DTC Int. Staff"</formula>
    </cfRule>
  </conditionalFormatting>
  <conditionalFormatting sqref="G98">
    <cfRule type="expression" dxfId="72" priority="9" stopIfTrue="1">
      <formula>#REF!="Freelancer"</formula>
    </cfRule>
    <cfRule type="expression" dxfId="71" priority="10" stopIfTrue="1">
      <formula>#REF!="DTC Int. Staff"</formula>
    </cfRule>
  </conditionalFormatting>
  <conditionalFormatting sqref="G103">
    <cfRule type="expression" dxfId="70" priority="7" stopIfTrue="1">
      <formula>#REF!="Freelancer"</formula>
    </cfRule>
    <cfRule type="expression" dxfId="69" priority="8" stopIfTrue="1">
      <formula>#REF!="DTC Int. Staff"</formula>
    </cfRule>
  </conditionalFormatting>
  <conditionalFormatting sqref="G108">
    <cfRule type="expression" dxfId="68" priority="5" stopIfTrue="1">
      <formula>#REF!="Freelancer"</formula>
    </cfRule>
    <cfRule type="expression" dxfId="67" priority="6" stopIfTrue="1">
      <formula>#REF!="DTC Int. Staff"</formula>
    </cfRule>
  </conditionalFormatting>
  <conditionalFormatting sqref="G120">
    <cfRule type="expression" dxfId="66" priority="3" stopIfTrue="1">
      <formula>#REF!="Freelancer"</formula>
    </cfRule>
    <cfRule type="expression" dxfId="65" priority="4" stopIfTrue="1">
      <formula>#REF!="DTC Int. Staff"</formula>
    </cfRule>
  </conditionalFormatting>
  <conditionalFormatting sqref="G125">
    <cfRule type="expression" dxfId="64" priority="1" stopIfTrue="1">
      <formula>#REF!="Freelancer"</formula>
    </cfRule>
    <cfRule type="expression" dxfId="6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20" zoomScale="90" zoomScaleNormal="90" workbookViewId="0">
      <selection activeCell="H130" sqref="H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159</v>
      </c>
      <c r="J8" s="25">
        <f>I8/8</f>
        <v>19.875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46" t="s">
        <v>69</v>
      </c>
      <c r="G11" s="47">
        <v>9001</v>
      </c>
      <c r="H11" s="48" t="s">
        <v>70</v>
      </c>
      <c r="I11" s="36" t="s">
        <v>55</v>
      </c>
      <c r="J11" s="38">
        <v>9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69</v>
      </c>
      <c r="G16" s="47">
        <v>9001</v>
      </c>
      <c r="H16" s="48" t="s">
        <v>70</v>
      </c>
      <c r="I16" s="36" t="s">
        <v>55</v>
      </c>
      <c r="J16" s="38">
        <v>9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46" t="s">
        <v>69</v>
      </c>
      <c r="G21" s="47">
        <v>9001</v>
      </c>
      <c r="H21" s="48" t="s">
        <v>70</v>
      </c>
      <c r="I21" s="36" t="s">
        <v>55</v>
      </c>
      <c r="J21" s="38">
        <v>9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 t="s">
        <v>59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69</v>
      </c>
      <c r="G33" s="47">
        <v>9001</v>
      </c>
      <c r="H33" s="48" t="s">
        <v>70</v>
      </c>
      <c r="I33" s="36" t="s">
        <v>55</v>
      </c>
      <c r="J33" s="38">
        <v>9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46" t="s">
        <v>69</v>
      </c>
      <c r="G38" s="47">
        <v>9001</v>
      </c>
      <c r="H38" s="48" t="s">
        <v>70</v>
      </c>
      <c r="I38" s="36" t="s">
        <v>55</v>
      </c>
      <c r="J38" s="38">
        <v>9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69</v>
      </c>
      <c r="G43" s="47">
        <v>9001</v>
      </c>
      <c r="H43" s="48" t="s">
        <v>70</v>
      </c>
      <c r="I43" s="36" t="s">
        <v>55</v>
      </c>
      <c r="J43" s="38">
        <v>9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50" t="s">
        <v>59</v>
      </c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46" t="s">
        <v>69</v>
      </c>
      <c r="G55" s="47">
        <v>9001</v>
      </c>
      <c r="H55" s="48" t="s">
        <v>70</v>
      </c>
      <c r="I55" s="36" t="s">
        <v>55</v>
      </c>
      <c r="J55" s="38">
        <v>9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69</v>
      </c>
      <c r="G60" s="47">
        <v>9001</v>
      </c>
      <c r="H60" s="48" t="s">
        <v>70</v>
      </c>
      <c r="I60" s="36" t="s">
        <v>55</v>
      </c>
      <c r="J60" s="38">
        <v>9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46" t="s">
        <v>69</v>
      </c>
      <c r="G65" s="47">
        <v>9001</v>
      </c>
      <c r="H65" s="48" t="s">
        <v>70</v>
      </c>
      <c r="I65" s="36" t="s">
        <v>55</v>
      </c>
      <c r="J65" s="38">
        <v>9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69</v>
      </c>
      <c r="G70" s="47">
        <v>9001</v>
      </c>
      <c r="H70" s="48" t="s">
        <v>70</v>
      </c>
      <c r="I70" s="36" t="s">
        <v>55</v>
      </c>
      <c r="J70" s="38">
        <v>9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46" t="s">
        <v>69</v>
      </c>
      <c r="G75" s="47">
        <v>9001</v>
      </c>
      <c r="H75" s="48" t="s">
        <v>70</v>
      </c>
      <c r="I75" s="36" t="s">
        <v>55</v>
      </c>
      <c r="J75" s="38">
        <v>9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46" t="s">
        <v>69</v>
      </c>
      <c r="G82" s="47">
        <v>9001</v>
      </c>
      <c r="H82" s="48" t="s">
        <v>70</v>
      </c>
      <c r="I82" s="36" t="s">
        <v>55</v>
      </c>
      <c r="J82" s="38">
        <v>9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69</v>
      </c>
      <c r="G87" s="47">
        <v>9001</v>
      </c>
      <c r="H87" s="48" t="s">
        <v>70</v>
      </c>
      <c r="I87" s="36" t="s">
        <v>55</v>
      </c>
      <c r="J87" s="38">
        <v>9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46" t="s">
        <v>69</v>
      </c>
      <c r="G92" s="47">
        <v>9001</v>
      </c>
      <c r="H92" s="48" t="s">
        <v>70</v>
      </c>
      <c r="I92" s="36" t="s">
        <v>55</v>
      </c>
      <c r="J92" s="38">
        <v>9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69</v>
      </c>
      <c r="G98" s="47">
        <v>9001</v>
      </c>
      <c r="H98" s="48" t="s">
        <v>70</v>
      </c>
      <c r="I98" s="36" t="s">
        <v>55</v>
      </c>
      <c r="J98" s="38">
        <v>9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46" t="s">
        <v>69</v>
      </c>
      <c r="G103" s="47">
        <v>9001</v>
      </c>
      <c r="H103" s="48" t="s">
        <v>70</v>
      </c>
      <c r="I103" s="36" t="s">
        <v>55</v>
      </c>
      <c r="J103" s="38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46" t="s">
        <v>69</v>
      </c>
      <c r="G110" s="47">
        <v>9001</v>
      </c>
      <c r="H110" s="48" t="s">
        <v>70</v>
      </c>
      <c r="I110" s="36" t="s">
        <v>55</v>
      </c>
      <c r="J110" s="38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69</v>
      </c>
      <c r="G115" s="47">
        <v>9001</v>
      </c>
      <c r="H115" s="48" t="s">
        <v>70</v>
      </c>
      <c r="I115" s="36" t="s">
        <v>55</v>
      </c>
      <c r="J115" s="38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>
        <v>9010</v>
      </c>
      <c r="H120" s="43" t="s">
        <v>11</v>
      </c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36">
        <v>9010</v>
      </c>
      <c r="H125" s="43" t="s">
        <v>11</v>
      </c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1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1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163" t="s">
        <v>59</v>
      </c>
      <c r="I130" s="98"/>
      <c r="J130" s="100"/>
    </row>
    <row r="131" spans="1:10" ht="21.75" customHeight="1" x14ac:dyDescent="0.25">
      <c r="A131" s="31"/>
      <c r="C131" s="111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1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1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2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62" priority="57" stopIfTrue="1">
      <formula>IF($A11=1,B11,)</formula>
    </cfRule>
    <cfRule type="expression" dxfId="61" priority="58" stopIfTrue="1">
      <formula>IF($A11="",B11,)</formula>
    </cfRule>
  </conditionalFormatting>
  <conditionalFormatting sqref="E11:E15">
    <cfRule type="expression" dxfId="60" priority="59" stopIfTrue="1">
      <formula>IF($A11="",B11,"")</formula>
    </cfRule>
  </conditionalFormatting>
  <conditionalFormatting sqref="E16:E124">
    <cfRule type="expression" dxfId="59" priority="60" stopIfTrue="1">
      <formula>IF($A16&lt;&gt;1,B16,"")</formula>
    </cfRule>
  </conditionalFormatting>
  <conditionalFormatting sqref="D11:D124">
    <cfRule type="expression" dxfId="58" priority="61" stopIfTrue="1">
      <formula>IF($A11="",B11,)</formula>
    </cfRule>
  </conditionalFormatting>
  <conditionalFormatting sqref="G12:G15 G26:G32 G83:G86 G17:G20 G34:G37 G39:G42 G44:G54 G56:G59 G61:G64 G66:G69 G71:G74 G76:G80 G88:G91 G93:G97 G99:G102 G104:G109 G111:G114 G116:G119">
    <cfRule type="expression" dxfId="57" priority="62" stopIfTrue="1">
      <formula>#REF!="Freelancer"</formula>
    </cfRule>
    <cfRule type="expression" dxfId="56" priority="63" stopIfTrue="1">
      <formula>#REF!="DTC Int. Staff"</formula>
    </cfRule>
  </conditionalFormatting>
  <conditionalFormatting sqref="G116:G119 G88:G91 G26 G34:G37 G61:G64 G39:G42 G44:G53 G66:G69 G71:G74 G76:G80 G93:G97 G99:G102 G104:G108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17:G20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17:G20">
    <cfRule type="expression" dxfId="51" priority="51" stopIfTrue="1">
      <formula>$F$5="Freelancer"</formula>
    </cfRule>
    <cfRule type="expression" dxfId="50" priority="52" stopIfTrue="1">
      <formula>$F$5="DTC Int. Staff"</formula>
    </cfRule>
  </conditionalFormatting>
  <conditionalFormatting sqref="G22:G25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22:G25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C125:C134">
    <cfRule type="expression" dxfId="45" priority="44" stopIfTrue="1">
      <formula>IF($A125=1,B125,)</formula>
    </cfRule>
    <cfRule type="expression" dxfId="44" priority="45" stopIfTrue="1">
      <formula>IF($A125="",B125,)</formula>
    </cfRule>
  </conditionalFormatting>
  <conditionalFormatting sqref="D125:D134">
    <cfRule type="expression" dxfId="43" priority="46" stopIfTrue="1">
      <formula>IF($A125="",B125,)</formula>
    </cfRule>
  </conditionalFormatting>
  <conditionalFormatting sqref="E125:E134">
    <cfRule type="expression" dxfId="42" priority="43" stopIfTrue="1">
      <formula>IF($A125&lt;&gt;1,B125,"")</formula>
    </cfRule>
  </conditionalFormatting>
  <conditionalFormatting sqref="G56:G59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81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81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1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6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21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33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38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43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55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6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6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7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7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82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8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92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9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03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1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48" priority="29" stopIfTrue="1">
      <formula>IF($A11=1,B11,)</formula>
    </cfRule>
    <cfRule type="expression" dxfId="447" priority="30" stopIfTrue="1">
      <formula>IF($A11="",B11,)</formula>
    </cfRule>
  </conditionalFormatting>
  <conditionalFormatting sqref="E11:E15">
    <cfRule type="expression" dxfId="446" priority="31" stopIfTrue="1">
      <formula>IF($A11="",B11,"")</formula>
    </cfRule>
  </conditionalFormatting>
  <conditionalFormatting sqref="E16:E124">
    <cfRule type="expression" dxfId="445" priority="32" stopIfTrue="1">
      <formula>IF($A16&lt;&gt;1,B16,"")</formula>
    </cfRule>
  </conditionalFormatting>
  <conditionalFormatting sqref="D11:D124">
    <cfRule type="expression" dxfId="444" priority="33" stopIfTrue="1">
      <formula>IF($A11="",B11,)</formula>
    </cfRule>
  </conditionalFormatting>
  <conditionalFormatting sqref="G11:G16 G82:G119 G18:G76">
    <cfRule type="expression" dxfId="443" priority="34" stopIfTrue="1">
      <formula>#REF!="Freelancer"</formula>
    </cfRule>
    <cfRule type="expression" dxfId="442" priority="35" stopIfTrue="1">
      <formula>#REF!="DTC Int. Staff"</formula>
    </cfRule>
  </conditionalFormatting>
  <conditionalFormatting sqref="G115:G119 G87:G104 G18:G22 G33:G49 G60:G76">
    <cfRule type="expression" dxfId="441" priority="27" stopIfTrue="1">
      <formula>$F$5="Freelancer"</formula>
    </cfRule>
    <cfRule type="expression" dxfId="440" priority="28" stopIfTrue="1">
      <formula>$F$5="DTC Int. Staff"</formula>
    </cfRule>
  </conditionalFormatting>
  <conditionalFormatting sqref="G16">
    <cfRule type="expression" dxfId="439" priority="25" stopIfTrue="1">
      <formula>#REF!="Freelancer"</formula>
    </cfRule>
    <cfRule type="expression" dxfId="438" priority="26" stopIfTrue="1">
      <formula>#REF!="DTC Int. Staff"</formula>
    </cfRule>
  </conditionalFormatting>
  <conditionalFormatting sqref="G16">
    <cfRule type="expression" dxfId="437" priority="23" stopIfTrue="1">
      <formula>$F$5="Freelancer"</formula>
    </cfRule>
    <cfRule type="expression" dxfId="436" priority="24" stopIfTrue="1">
      <formula>$F$5="DTC Int. Staff"</formula>
    </cfRule>
  </conditionalFormatting>
  <conditionalFormatting sqref="G17">
    <cfRule type="expression" dxfId="435" priority="21" stopIfTrue="1">
      <formula>#REF!="Freelancer"</formula>
    </cfRule>
    <cfRule type="expression" dxfId="434" priority="22" stopIfTrue="1">
      <formula>#REF!="DTC Int. Staff"</formula>
    </cfRule>
  </conditionalFormatting>
  <conditionalFormatting sqref="G17">
    <cfRule type="expression" dxfId="433" priority="19" stopIfTrue="1">
      <formula>$F$5="Freelancer"</formula>
    </cfRule>
    <cfRule type="expression" dxfId="432" priority="20" stopIfTrue="1">
      <formula>$F$5="DTC Int. Staff"</formula>
    </cfRule>
  </conditionalFormatting>
  <conditionalFormatting sqref="C126">
    <cfRule type="expression" dxfId="431" priority="16" stopIfTrue="1">
      <formula>IF($A126=1,B126,)</formula>
    </cfRule>
    <cfRule type="expression" dxfId="430" priority="17" stopIfTrue="1">
      <formula>IF($A126="",B126,)</formula>
    </cfRule>
  </conditionalFormatting>
  <conditionalFormatting sqref="D126">
    <cfRule type="expression" dxfId="429" priority="18" stopIfTrue="1">
      <formula>IF($A126="",B126,)</formula>
    </cfRule>
  </conditionalFormatting>
  <conditionalFormatting sqref="C125">
    <cfRule type="expression" dxfId="428" priority="13" stopIfTrue="1">
      <formula>IF($A125=1,B125,)</formula>
    </cfRule>
    <cfRule type="expression" dxfId="427" priority="14" stopIfTrue="1">
      <formula>IF($A125="",B125,)</formula>
    </cfRule>
  </conditionalFormatting>
  <conditionalFormatting sqref="D125">
    <cfRule type="expression" dxfId="426" priority="15" stopIfTrue="1">
      <formula>IF($A125="",B125,)</formula>
    </cfRule>
  </conditionalFormatting>
  <conditionalFormatting sqref="E125">
    <cfRule type="expression" dxfId="425" priority="12" stopIfTrue="1">
      <formula>IF($A125&lt;&gt;1,B125,"")</formula>
    </cfRule>
  </conditionalFormatting>
  <conditionalFormatting sqref="E126">
    <cfRule type="expression" dxfId="424" priority="11" stopIfTrue="1">
      <formula>IF($A126&lt;&gt;1,B126,"")</formula>
    </cfRule>
  </conditionalFormatting>
  <conditionalFormatting sqref="G55:G59">
    <cfRule type="expression" dxfId="423" priority="9" stopIfTrue="1">
      <formula>$F$5="Freelancer"</formula>
    </cfRule>
    <cfRule type="expression" dxfId="422" priority="10" stopIfTrue="1">
      <formula>$F$5="DTC Int. Staff"</formula>
    </cfRule>
  </conditionalFormatting>
  <conditionalFormatting sqref="G77:G81">
    <cfRule type="expression" dxfId="421" priority="7" stopIfTrue="1">
      <formula>#REF!="Freelancer"</formula>
    </cfRule>
    <cfRule type="expression" dxfId="420" priority="8" stopIfTrue="1">
      <formula>#REF!="DTC Int. Staff"</formula>
    </cfRule>
  </conditionalFormatting>
  <conditionalFormatting sqref="G77:G81">
    <cfRule type="expression" dxfId="419" priority="5" stopIfTrue="1">
      <formula>$F$5="Freelancer"</formula>
    </cfRule>
    <cfRule type="expression" dxfId="41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17" priority="42" stopIfTrue="1">
      <formula>IF($A11=1,B11,)</formula>
    </cfRule>
    <cfRule type="expression" dxfId="416" priority="43" stopIfTrue="1">
      <formula>IF($A11="",B11,)</formula>
    </cfRule>
  </conditionalFormatting>
  <conditionalFormatting sqref="E11:E15">
    <cfRule type="expression" dxfId="415" priority="44" stopIfTrue="1">
      <formula>IF($A11="",B11,"")</formula>
    </cfRule>
  </conditionalFormatting>
  <conditionalFormatting sqref="E17:E20 E26:E43 E48 E53:E70 E75 E80:E98 E103 E108:E119">
    <cfRule type="expression" dxfId="414" priority="45" stopIfTrue="1">
      <formula>IF($A17&lt;&gt;1,B17,"")</formula>
    </cfRule>
  </conditionalFormatting>
  <conditionalFormatting sqref="D11:D15 D26:D43 D48 D53:D70 D75 D80:D98 D103 D108:D119 D17:D20">
    <cfRule type="expression" dxfId="413" priority="46" stopIfTrue="1">
      <formula>IF($A11="",B11,)</formula>
    </cfRule>
  </conditionalFormatting>
  <conditionalFormatting sqref="G11:G20 G26:G84 G90:G119">
    <cfRule type="expression" dxfId="412" priority="47" stopIfTrue="1">
      <formula>#REF!="Freelancer"</formula>
    </cfRule>
    <cfRule type="expression" dxfId="411" priority="48" stopIfTrue="1">
      <formula>#REF!="DTC Int. Staff"</formula>
    </cfRule>
  </conditionalFormatting>
  <conditionalFormatting sqref="G119 G26:G30 G37:G57 G64:G84 G91:G112">
    <cfRule type="expression" dxfId="410" priority="40" stopIfTrue="1">
      <formula>$F$5="Freelancer"</formula>
    </cfRule>
    <cfRule type="expression" dxfId="409" priority="41" stopIfTrue="1">
      <formula>$F$5="DTC Int. Staff"</formula>
    </cfRule>
  </conditionalFormatting>
  <conditionalFormatting sqref="G16:G20">
    <cfRule type="expression" dxfId="408" priority="38" stopIfTrue="1">
      <formula>#REF!="Freelancer"</formula>
    </cfRule>
    <cfRule type="expression" dxfId="407" priority="39" stopIfTrue="1">
      <formula>#REF!="DTC Int. Staff"</formula>
    </cfRule>
  </conditionalFormatting>
  <conditionalFormatting sqref="G16:G20">
    <cfRule type="expression" dxfId="406" priority="36" stopIfTrue="1">
      <formula>$F$5="Freelancer"</formula>
    </cfRule>
    <cfRule type="expression" dxfId="405" priority="37" stopIfTrue="1">
      <formula>$F$5="DTC Int. Staff"</formula>
    </cfRule>
  </conditionalFormatting>
  <conditionalFormatting sqref="G21:G25">
    <cfRule type="expression" dxfId="404" priority="34" stopIfTrue="1">
      <formula>#REF!="Freelancer"</formula>
    </cfRule>
    <cfRule type="expression" dxfId="403" priority="35" stopIfTrue="1">
      <formula>#REF!="DTC Int. Staff"</formula>
    </cfRule>
  </conditionalFormatting>
  <conditionalFormatting sqref="G21:G25">
    <cfRule type="expression" dxfId="402" priority="32" stopIfTrue="1">
      <formula>$F$5="Freelancer"</formula>
    </cfRule>
    <cfRule type="expression" dxfId="401" priority="33" stopIfTrue="1">
      <formula>$F$5="DTC Int. Staff"</formula>
    </cfRule>
  </conditionalFormatting>
  <conditionalFormatting sqref="G63">
    <cfRule type="expression" dxfId="400" priority="22" stopIfTrue="1">
      <formula>$F$5="Freelancer"</formula>
    </cfRule>
    <cfRule type="expression" dxfId="399" priority="23" stopIfTrue="1">
      <formula>$F$5="DTC Int. Staff"</formula>
    </cfRule>
  </conditionalFormatting>
  <conditionalFormatting sqref="G85:G89">
    <cfRule type="expression" dxfId="398" priority="20" stopIfTrue="1">
      <formula>#REF!="Freelancer"</formula>
    </cfRule>
    <cfRule type="expression" dxfId="397" priority="21" stopIfTrue="1">
      <formula>#REF!="DTC Int. Staff"</formula>
    </cfRule>
  </conditionalFormatting>
  <conditionalFormatting sqref="G85:G89">
    <cfRule type="expression" dxfId="396" priority="18" stopIfTrue="1">
      <formula>$F$5="Freelancer"</formula>
    </cfRule>
    <cfRule type="expression" dxfId="395" priority="19" stopIfTrue="1">
      <formula>$F$5="DTC Int. Staff"</formula>
    </cfRule>
  </conditionalFormatting>
  <conditionalFormatting sqref="E22:E25">
    <cfRule type="expression" dxfId="394" priority="16" stopIfTrue="1">
      <formula>IF($A22&lt;&gt;1,B22,"")</formula>
    </cfRule>
  </conditionalFormatting>
  <conditionalFormatting sqref="D22:D25">
    <cfRule type="expression" dxfId="393" priority="17" stopIfTrue="1">
      <formula>IF($A22="",B22,)</formula>
    </cfRule>
  </conditionalFormatting>
  <conditionalFormatting sqref="E44:E47">
    <cfRule type="expression" dxfId="392" priority="14" stopIfTrue="1">
      <formula>IF($A44&lt;&gt;1,B44,"")</formula>
    </cfRule>
  </conditionalFormatting>
  <conditionalFormatting sqref="D44:D47">
    <cfRule type="expression" dxfId="391" priority="15" stopIfTrue="1">
      <formula>IF($A44="",B44,)</formula>
    </cfRule>
  </conditionalFormatting>
  <conditionalFormatting sqref="E49:E52">
    <cfRule type="expression" dxfId="390" priority="12" stopIfTrue="1">
      <formula>IF($A49&lt;&gt;1,B49,"")</formula>
    </cfRule>
  </conditionalFormatting>
  <conditionalFormatting sqref="D49:D52">
    <cfRule type="expression" dxfId="389" priority="13" stopIfTrue="1">
      <formula>IF($A49="",B49,)</formula>
    </cfRule>
  </conditionalFormatting>
  <conditionalFormatting sqref="E71:E74">
    <cfRule type="expression" dxfId="388" priority="10" stopIfTrue="1">
      <formula>IF($A71&lt;&gt;1,B71,"")</formula>
    </cfRule>
  </conditionalFormatting>
  <conditionalFormatting sqref="D71:D74">
    <cfRule type="expression" dxfId="387" priority="11" stopIfTrue="1">
      <formula>IF($A71="",B71,)</formula>
    </cfRule>
  </conditionalFormatting>
  <conditionalFormatting sqref="E76:E79">
    <cfRule type="expression" dxfId="386" priority="8" stopIfTrue="1">
      <formula>IF($A76&lt;&gt;1,B76,"")</formula>
    </cfRule>
  </conditionalFormatting>
  <conditionalFormatting sqref="D76:D79">
    <cfRule type="expression" dxfId="385" priority="9" stopIfTrue="1">
      <formula>IF($A76="",B76,)</formula>
    </cfRule>
  </conditionalFormatting>
  <conditionalFormatting sqref="E93">
    <cfRule type="timePeriod" dxfId="38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83" priority="5" stopIfTrue="1">
      <formula>IF($A99&lt;&gt;1,B99,"")</formula>
    </cfRule>
  </conditionalFormatting>
  <conditionalFormatting sqref="D99:D102">
    <cfRule type="expression" dxfId="382" priority="6" stopIfTrue="1">
      <formula>IF($A99="",B99,)</formula>
    </cfRule>
  </conditionalFormatting>
  <conditionalFormatting sqref="E99:E102">
    <cfRule type="timePeriod" dxfId="38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80" priority="2" stopIfTrue="1">
      <formula>IF($A104&lt;&gt;1,B104,"")</formula>
    </cfRule>
  </conditionalFormatting>
  <conditionalFormatting sqref="D104:D107">
    <cfRule type="expression" dxfId="379" priority="3" stopIfTrue="1">
      <formula>IF($A104="",B104,)</formula>
    </cfRule>
  </conditionalFormatting>
  <conditionalFormatting sqref="E104:E107">
    <cfRule type="timePeriod" dxfId="37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77" priority="29" stopIfTrue="1">
      <formula>IF($A11=1,B11,)</formula>
    </cfRule>
    <cfRule type="expression" dxfId="376" priority="30" stopIfTrue="1">
      <formula>IF($A11="",B11,)</formula>
    </cfRule>
  </conditionalFormatting>
  <conditionalFormatting sqref="E11:E15">
    <cfRule type="expression" dxfId="375" priority="31" stopIfTrue="1">
      <formula>IF($A11="",B11,"")</formula>
    </cfRule>
  </conditionalFormatting>
  <conditionalFormatting sqref="E130:E134 E26:E124">
    <cfRule type="expression" dxfId="374" priority="32" stopIfTrue="1">
      <formula>IF($A26&lt;&gt;1,B26,"")</formula>
    </cfRule>
  </conditionalFormatting>
  <conditionalFormatting sqref="D130:D134 D11:D15 D26:D124">
    <cfRule type="expression" dxfId="373" priority="33" stopIfTrue="1">
      <formula>IF($A11="",B11,)</formula>
    </cfRule>
  </conditionalFormatting>
  <conditionalFormatting sqref="G11:G20 G26:G84 G90:G119">
    <cfRule type="expression" dxfId="372" priority="34" stopIfTrue="1">
      <formula>#REF!="Freelancer"</formula>
    </cfRule>
    <cfRule type="expression" dxfId="371" priority="35" stopIfTrue="1">
      <formula>#REF!="DTC Int. Staff"</formula>
    </cfRule>
  </conditionalFormatting>
  <conditionalFormatting sqref="G119 G26:G30 G37:G57 G64:G84 G91:G112">
    <cfRule type="expression" dxfId="370" priority="27" stopIfTrue="1">
      <formula>$F$5="Freelancer"</formula>
    </cfRule>
    <cfRule type="expression" dxfId="369" priority="28" stopIfTrue="1">
      <formula>$F$5="DTC Int. Staff"</formula>
    </cfRule>
  </conditionalFormatting>
  <conditionalFormatting sqref="G16:G20">
    <cfRule type="expression" dxfId="368" priority="25" stopIfTrue="1">
      <formula>#REF!="Freelancer"</formula>
    </cfRule>
    <cfRule type="expression" dxfId="367" priority="26" stopIfTrue="1">
      <formula>#REF!="DTC Int. Staff"</formula>
    </cfRule>
  </conditionalFormatting>
  <conditionalFormatting sqref="G16:G20">
    <cfRule type="expression" dxfId="366" priority="23" stopIfTrue="1">
      <formula>$F$5="Freelancer"</formula>
    </cfRule>
    <cfRule type="expression" dxfId="365" priority="24" stopIfTrue="1">
      <formula>$F$5="DTC Int. Staff"</formula>
    </cfRule>
  </conditionalFormatting>
  <conditionalFormatting sqref="G21:G25">
    <cfRule type="expression" dxfId="364" priority="21" stopIfTrue="1">
      <formula>#REF!="Freelancer"</formula>
    </cfRule>
    <cfRule type="expression" dxfId="363" priority="22" stopIfTrue="1">
      <formula>#REF!="DTC Int. Staff"</formula>
    </cfRule>
  </conditionalFormatting>
  <conditionalFormatting sqref="G21:G25">
    <cfRule type="expression" dxfId="362" priority="19" stopIfTrue="1">
      <formula>$F$5="Freelancer"</formula>
    </cfRule>
    <cfRule type="expression" dxfId="361" priority="20" stopIfTrue="1">
      <formula>$F$5="DTC Int. Staff"</formula>
    </cfRule>
  </conditionalFormatting>
  <conditionalFormatting sqref="C125:C129">
    <cfRule type="expression" dxfId="360" priority="13" stopIfTrue="1">
      <formula>IF($A125=1,B125,)</formula>
    </cfRule>
    <cfRule type="expression" dxfId="359" priority="14" stopIfTrue="1">
      <formula>IF($A125="",B125,)</formula>
    </cfRule>
  </conditionalFormatting>
  <conditionalFormatting sqref="D125:D129">
    <cfRule type="expression" dxfId="358" priority="15" stopIfTrue="1">
      <formula>IF($A125="",B125,)</formula>
    </cfRule>
  </conditionalFormatting>
  <conditionalFormatting sqref="E125:E129">
    <cfRule type="expression" dxfId="357" priority="12" stopIfTrue="1">
      <formula>IF($A125&lt;&gt;1,B125,"")</formula>
    </cfRule>
  </conditionalFormatting>
  <conditionalFormatting sqref="G63">
    <cfRule type="expression" dxfId="356" priority="9" stopIfTrue="1">
      <formula>$F$5="Freelancer"</formula>
    </cfRule>
    <cfRule type="expression" dxfId="355" priority="10" stopIfTrue="1">
      <formula>$F$5="DTC Int. Staff"</formula>
    </cfRule>
  </conditionalFormatting>
  <conditionalFormatting sqref="G85:G89">
    <cfRule type="expression" dxfId="354" priority="7" stopIfTrue="1">
      <formula>#REF!="Freelancer"</formula>
    </cfRule>
    <cfRule type="expression" dxfId="353" priority="8" stopIfTrue="1">
      <formula>#REF!="DTC Int. Staff"</formula>
    </cfRule>
  </conditionalFormatting>
  <conditionalFormatting sqref="G85:G89">
    <cfRule type="expression" dxfId="352" priority="5" stopIfTrue="1">
      <formula>$F$5="Freelancer"</formula>
    </cfRule>
    <cfRule type="expression" dxfId="351" priority="6" stopIfTrue="1">
      <formula>$F$5="DTC Int. Staff"</formula>
    </cfRule>
  </conditionalFormatting>
  <conditionalFormatting sqref="E17:E20">
    <cfRule type="expression" dxfId="350" priority="3" stopIfTrue="1">
      <formula>IF($A17="",B17,"")</formula>
    </cfRule>
  </conditionalFormatting>
  <conditionalFormatting sqref="D17:D20">
    <cfRule type="expression" dxfId="349" priority="4" stopIfTrue="1">
      <formula>IF($A17="",B17,)</formula>
    </cfRule>
  </conditionalFormatting>
  <conditionalFormatting sqref="E22:E25">
    <cfRule type="expression" dxfId="348" priority="1" stopIfTrue="1">
      <formula>IF($A22="",B22,"")</formula>
    </cfRule>
  </conditionalFormatting>
  <conditionalFormatting sqref="D22:D25">
    <cfRule type="expression" dxfId="34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46" priority="25" stopIfTrue="1">
      <formula>IF($A11=1,B11,)</formula>
    </cfRule>
    <cfRule type="expression" dxfId="345" priority="26" stopIfTrue="1">
      <formula>IF($A11="",B11,)</formula>
    </cfRule>
  </conditionalFormatting>
  <conditionalFormatting sqref="E11:E15">
    <cfRule type="expression" dxfId="344" priority="27" stopIfTrue="1">
      <formula>IF($A11="",B11,"")</formula>
    </cfRule>
  </conditionalFormatting>
  <conditionalFormatting sqref="E16:E128">
    <cfRule type="expression" dxfId="343" priority="28" stopIfTrue="1">
      <formula>IF($A16&lt;&gt;1,B16,"")</formula>
    </cfRule>
  </conditionalFormatting>
  <conditionalFormatting sqref="D11:D128">
    <cfRule type="expression" dxfId="342" priority="29" stopIfTrue="1">
      <formula>IF($A11="",B11,)</formula>
    </cfRule>
  </conditionalFormatting>
  <conditionalFormatting sqref="G11:G20 G82:G123 G22:G76">
    <cfRule type="expression" dxfId="341" priority="30" stopIfTrue="1">
      <formula>#REF!="Freelancer"</formula>
    </cfRule>
    <cfRule type="expression" dxfId="340" priority="31" stopIfTrue="1">
      <formula>#REF!="DTC Int. Staff"</formula>
    </cfRule>
  </conditionalFormatting>
  <conditionalFormatting sqref="G119:G123 G87:G108 G22 G33:G49 G60:G76">
    <cfRule type="expression" dxfId="339" priority="23" stopIfTrue="1">
      <formula>$F$5="Freelancer"</formula>
    </cfRule>
    <cfRule type="expression" dxfId="338" priority="24" stopIfTrue="1">
      <formula>$F$5="DTC Int. Staff"</formula>
    </cfRule>
  </conditionalFormatting>
  <conditionalFormatting sqref="G16:G20">
    <cfRule type="expression" dxfId="337" priority="21" stopIfTrue="1">
      <formula>#REF!="Freelancer"</formula>
    </cfRule>
    <cfRule type="expression" dxfId="336" priority="22" stopIfTrue="1">
      <formula>#REF!="DTC Int. Staff"</formula>
    </cfRule>
  </conditionalFormatting>
  <conditionalFormatting sqref="G16:G20">
    <cfRule type="expression" dxfId="335" priority="19" stopIfTrue="1">
      <formula>$F$5="Freelancer"</formula>
    </cfRule>
    <cfRule type="expression" dxfId="334" priority="20" stopIfTrue="1">
      <formula>$F$5="DTC Int. Staff"</formula>
    </cfRule>
  </conditionalFormatting>
  <conditionalFormatting sqref="G21">
    <cfRule type="expression" dxfId="333" priority="17" stopIfTrue="1">
      <formula>#REF!="Freelancer"</formula>
    </cfRule>
    <cfRule type="expression" dxfId="332" priority="18" stopIfTrue="1">
      <formula>#REF!="DTC Int. Staff"</formula>
    </cfRule>
  </conditionalFormatting>
  <conditionalFormatting sqref="G21">
    <cfRule type="expression" dxfId="331" priority="15" stopIfTrue="1">
      <formula>$F$5="Freelancer"</formula>
    </cfRule>
    <cfRule type="expression" dxfId="330" priority="16" stopIfTrue="1">
      <formula>$F$5="DTC Int. Staff"</formula>
    </cfRule>
  </conditionalFormatting>
  <conditionalFormatting sqref="C129:C133">
    <cfRule type="expression" dxfId="329" priority="9" stopIfTrue="1">
      <formula>IF($A129=1,B129,)</formula>
    </cfRule>
    <cfRule type="expression" dxfId="328" priority="10" stopIfTrue="1">
      <formula>IF($A129="",B129,)</formula>
    </cfRule>
  </conditionalFormatting>
  <conditionalFormatting sqref="D129:D133">
    <cfRule type="expression" dxfId="327" priority="11" stopIfTrue="1">
      <formula>IF($A129="",B129,)</formula>
    </cfRule>
  </conditionalFormatting>
  <conditionalFormatting sqref="E129:E133">
    <cfRule type="expression" dxfId="326" priority="8" stopIfTrue="1">
      <formula>IF($A129&lt;&gt;1,B129,"")</formula>
    </cfRule>
  </conditionalFormatting>
  <conditionalFormatting sqref="G55:G59">
    <cfRule type="expression" dxfId="325" priority="5" stopIfTrue="1">
      <formula>$F$5="Freelancer"</formula>
    </cfRule>
    <cfRule type="expression" dxfId="324" priority="6" stopIfTrue="1">
      <formula>$F$5="DTC Int. Staff"</formula>
    </cfRule>
  </conditionalFormatting>
  <conditionalFormatting sqref="G77:G81">
    <cfRule type="expression" dxfId="323" priority="3" stopIfTrue="1">
      <formula>#REF!="Freelancer"</formula>
    </cfRule>
    <cfRule type="expression" dxfId="322" priority="4" stopIfTrue="1">
      <formula>#REF!="DTC Int. Staff"</formula>
    </cfRule>
  </conditionalFormatting>
  <conditionalFormatting sqref="G77:G81">
    <cfRule type="expression" dxfId="321" priority="1" stopIfTrue="1">
      <formula>$F$5="Freelancer"</formula>
    </cfRule>
    <cfRule type="expression" dxfId="3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19" priority="25" stopIfTrue="1">
      <formula>IF($A11=1,B11,)</formula>
    </cfRule>
    <cfRule type="expression" dxfId="318" priority="26" stopIfTrue="1">
      <formula>IF($A11="",B11,)</formula>
    </cfRule>
  </conditionalFormatting>
  <conditionalFormatting sqref="E11">
    <cfRule type="expression" dxfId="317" priority="27" stopIfTrue="1">
      <formula>IF($A11="",B11,"")</formula>
    </cfRule>
  </conditionalFormatting>
  <conditionalFormatting sqref="E12:E119">
    <cfRule type="expression" dxfId="316" priority="28" stopIfTrue="1">
      <formula>IF($A12&lt;&gt;1,B12,"")</formula>
    </cfRule>
  </conditionalFormatting>
  <conditionalFormatting sqref="D11:D119">
    <cfRule type="expression" dxfId="315" priority="29" stopIfTrue="1">
      <formula>IF($A11="",B11,)</formula>
    </cfRule>
  </conditionalFormatting>
  <conditionalFormatting sqref="G11:G12 G18:G76 G82:G118">
    <cfRule type="expression" dxfId="314" priority="30" stopIfTrue="1">
      <formula>#REF!="Freelancer"</formula>
    </cfRule>
    <cfRule type="expression" dxfId="313" priority="31" stopIfTrue="1">
      <formula>#REF!="DTC Int. Staff"</formula>
    </cfRule>
  </conditionalFormatting>
  <conditionalFormatting sqref="G114:G118 G18:G22 G33:G49 G60:G76 G87:G103">
    <cfRule type="expression" dxfId="312" priority="23" stopIfTrue="1">
      <formula>$F$5="Freelancer"</formula>
    </cfRule>
    <cfRule type="expression" dxfId="311" priority="24" stopIfTrue="1">
      <formula>$F$5="DTC Int. Staff"</formula>
    </cfRule>
  </conditionalFormatting>
  <conditionalFormatting sqref="G12">
    <cfRule type="expression" dxfId="310" priority="21" stopIfTrue="1">
      <formula>#REF!="Freelancer"</formula>
    </cfRule>
    <cfRule type="expression" dxfId="309" priority="22" stopIfTrue="1">
      <formula>#REF!="DTC Int. Staff"</formula>
    </cfRule>
  </conditionalFormatting>
  <conditionalFormatting sqref="G12">
    <cfRule type="expression" dxfId="308" priority="19" stopIfTrue="1">
      <formula>$F$5="Freelancer"</formula>
    </cfRule>
    <cfRule type="expression" dxfId="307" priority="20" stopIfTrue="1">
      <formula>$F$5="DTC Int. Staff"</formula>
    </cfRule>
  </conditionalFormatting>
  <conditionalFormatting sqref="G13:G17">
    <cfRule type="expression" dxfId="306" priority="17" stopIfTrue="1">
      <formula>#REF!="Freelancer"</formula>
    </cfRule>
    <cfRule type="expression" dxfId="305" priority="18" stopIfTrue="1">
      <formula>#REF!="DTC Int. Staff"</formula>
    </cfRule>
  </conditionalFormatting>
  <conditionalFormatting sqref="G13:G17">
    <cfRule type="expression" dxfId="304" priority="15" stopIfTrue="1">
      <formula>$F$5="Freelancer"</formula>
    </cfRule>
    <cfRule type="expression" dxfId="303" priority="16" stopIfTrue="1">
      <formula>$F$5="DTC Int. Staff"</formula>
    </cfRule>
  </conditionalFormatting>
  <conditionalFormatting sqref="C121:C125">
    <cfRule type="expression" dxfId="302" priority="12" stopIfTrue="1">
      <formula>IF($A121=1,B121,)</formula>
    </cfRule>
    <cfRule type="expression" dxfId="301" priority="13" stopIfTrue="1">
      <formula>IF($A121="",B121,)</formula>
    </cfRule>
  </conditionalFormatting>
  <conditionalFormatting sqref="D121:D125">
    <cfRule type="expression" dxfId="300" priority="14" stopIfTrue="1">
      <formula>IF($A121="",B121,)</formula>
    </cfRule>
  </conditionalFormatting>
  <conditionalFormatting sqref="C120">
    <cfRule type="expression" dxfId="299" priority="9" stopIfTrue="1">
      <formula>IF($A120=1,B120,)</formula>
    </cfRule>
    <cfRule type="expression" dxfId="298" priority="10" stopIfTrue="1">
      <formula>IF($A120="",B120,)</formula>
    </cfRule>
  </conditionalFormatting>
  <conditionalFormatting sqref="D120">
    <cfRule type="expression" dxfId="297" priority="11" stopIfTrue="1">
      <formula>IF($A120="",B120,)</formula>
    </cfRule>
  </conditionalFormatting>
  <conditionalFormatting sqref="E120">
    <cfRule type="expression" dxfId="296" priority="8" stopIfTrue="1">
      <formula>IF($A120&lt;&gt;1,B120,"")</formula>
    </cfRule>
  </conditionalFormatting>
  <conditionalFormatting sqref="E121:E125">
    <cfRule type="expression" dxfId="295" priority="7" stopIfTrue="1">
      <formula>IF($A121&lt;&gt;1,B121,"")</formula>
    </cfRule>
  </conditionalFormatting>
  <conditionalFormatting sqref="G55:G59">
    <cfRule type="expression" dxfId="294" priority="5" stopIfTrue="1">
      <formula>$F$5="Freelancer"</formula>
    </cfRule>
    <cfRule type="expression" dxfId="293" priority="6" stopIfTrue="1">
      <formula>$F$5="DTC Int. Staff"</formula>
    </cfRule>
  </conditionalFormatting>
  <conditionalFormatting sqref="G77:G81">
    <cfRule type="expression" dxfId="292" priority="3" stopIfTrue="1">
      <formula>#REF!="Freelancer"</formula>
    </cfRule>
    <cfRule type="expression" dxfId="291" priority="4" stopIfTrue="1">
      <formula>#REF!="DTC Int. Staff"</formula>
    </cfRule>
  </conditionalFormatting>
  <conditionalFormatting sqref="G77:G81">
    <cfRule type="expression" dxfId="290" priority="1" stopIfTrue="1">
      <formula>$F$5="Freelancer"</formula>
    </cfRule>
    <cfRule type="expression" dxfId="2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79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88" priority="25" stopIfTrue="1">
      <formula>IF($A11=1,B11,)</formula>
    </cfRule>
    <cfRule type="expression" dxfId="287" priority="26" stopIfTrue="1">
      <formula>IF($A11="",B11,)</formula>
    </cfRule>
  </conditionalFormatting>
  <conditionalFormatting sqref="E11:E15">
    <cfRule type="expression" dxfId="286" priority="27" stopIfTrue="1">
      <formula>IF($A11="",B11,"")</formula>
    </cfRule>
  </conditionalFormatting>
  <conditionalFormatting sqref="E16:E124">
    <cfRule type="expression" dxfId="285" priority="28" stopIfTrue="1">
      <formula>IF($A16&lt;&gt;1,B16,"")</formula>
    </cfRule>
  </conditionalFormatting>
  <conditionalFormatting sqref="D11:D124">
    <cfRule type="expression" dxfId="284" priority="29" stopIfTrue="1">
      <formula>IF($A11="",B11,)</formula>
    </cfRule>
  </conditionalFormatting>
  <conditionalFormatting sqref="G11:G20 G26:G84 G86:G119">
    <cfRule type="expression" dxfId="283" priority="30" stopIfTrue="1">
      <formula>#REF!="Freelancer"</formula>
    </cfRule>
    <cfRule type="expression" dxfId="282" priority="31" stopIfTrue="1">
      <formula>#REF!="DTC Int. Staff"</formula>
    </cfRule>
  </conditionalFormatting>
  <conditionalFormatting sqref="G115:G119 G87:G112 G26:G30 G33:G57 G60:G84">
    <cfRule type="expression" dxfId="281" priority="23" stopIfTrue="1">
      <formula>$F$5="Freelancer"</formula>
    </cfRule>
    <cfRule type="expression" dxfId="280" priority="24" stopIfTrue="1">
      <formula>$F$5="DTC Int. Staff"</formula>
    </cfRule>
  </conditionalFormatting>
  <conditionalFormatting sqref="G16:G20">
    <cfRule type="expression" dxfId="279" priority="21" stopIfTrue="1">
      <formula>#REF!="Freelancer"</formula>
    </cfRule>
    <cfRule type="expression" dxfId="278" priority="22" stopIfTrue="1">
      <formula>#REF!="DTC Int. Staff"</formula>
    </cfRule>
  </conditionalFormatting>
  <conditionalFormatting sqref="G16:G20">
    <cfRule type="expression" dxfId="277" priority="19" stopIfTrue="1">
      <formula>$F$5="Freelancer"</formula>
    </cfRule>
    <cfRule type="expression" dxfId="276" priority="20" stopIfTrue="1">
      <formula>$F$5="DTC Int. Staff"</formula>
    </cfRule>
  </conditionalFormatting>
  <conditionalFormatting sqref="G21:G25">
    <cfRule type="expression" dxfId="275" priority="17" stopIfTrue="1">
      <formula>#REF!="Freelancer"</formula>
    </cfRule>
    <cfRule type="expression" dxfId="274" priority="18" stopIfTrue="1">
      <formula>#REF!="DTC Int. Staff"</formula>
    </cfRule>
  </conditionalFormatting>
  <conditionalFormatting sqref="G21:G25">
    <cfRule type="expression" dxfId="273" priority="15" stopIfTrue="1">
      <formula>$F$5="Freelancer"</formula>
    </cfRule>
    <cfRule type="expression" dxfId="272" priority="16" stopIfTrue="1">
      <formula>$F$5="DTC Int. Staff"</formula>
    </cfRule>
  </conditionalFormatting>
  <conditionalFormatting sqref="C125:C129">
    <cfRule type="expression" dxfId="271" priority="9" stopIfTrue="1">
      <formula>IF($A125=1,B125,)</formula>
    </cfRule>
    <cfRule type="expression" dxfId="270" priority="10" stopIfTrue="1">
      <formula>IF($A125="",B125,)</formula>
    </cfRule>
  </conditionalFormatting>
  <conditionalFormatting sqref="D125:D129">
    <cfRule type="expression" dxfId="269" priority="11" stopIfTrue="1">
      <formula>IF($A125="",B125,)</formula>
    </cfRule>
  </conditionalFormatting>
  <conditionalFormatting sqref="E125:E129">
    <cfRule type="expression" dxfId="268" priority="8" stopIfTrue="1">
      <formula>IF($A125&lt;&gt;1,B125,"")</formula>
    </cfRule>
  </conditionalFormatting>
  <conditionalFormatting sqref="G59">
    <cfRule type="expression" dxfId="267" priority="5" stopIfTrue="1">
      <formula>$F$5="Freelancer"</formula>
    </cfRule>
    <cfRule type="expression" dxfId="266" priority="6" stopIfTrue="1">
      <formula>$F$5="DTC Int. Staff"</formula>
    </cfRule>
  </conditionalFormatting>
  <conditionalFormatting sqref="G85">
    <cfRule type="expression" dxfId="265" priority="3" stopIfTrue="1">
      <formula>#REF!="Freelancer"</formula>
    </cfRule>
    <cfRule type="expression" dxfId="264" priority="4" stopIfTrue="1">
      <formula>#REF!="DTC Int. Staff"</formula>
    </cfRule>
  </conditionalFormatting>
  <conditionalFormatting sqref="G85">
    <cfRule type="expression" dxfId="263" priority="1" stopIfTrue="1">
      <formula>$F$5="Freelancer"</formula>
    </cfRule>
    <cfRule type="expression" dxfId="2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86"/>
  <sheetViews>
    <sheetView showGridLines="0" topLeftCell="D43" zoomScale="90" zoomScaleNormal="90" workbookViewId="0">
      <selection activeCell="G27" sqref="G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113" t="s">
        <v>54</v>
      </c>
      <c r="I11" s="36" t="s">
        <v>55</v>
      </c>
      <c r="J11" s="85">
        <v>9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35" t="s">
        <v>53</v>
      </c>
      <c r="G12" s="36">
        <v>9001</v>
      </c>
      <c r="H12" s="113" t="s">
        <v>54</v>
      </c>
      <c r="I12" s="36" t="s">
        <v>55</v>
      </c>
      <c r="J12" s="85">
        <v>9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9" si="2">IF(B14=1,"Mo",IF(B14=2,"Tue",IF(B14=3,"Wed",IF(B14=4,"Thu",IF(B14=5,"Fri",IF(B14=6,"Sat",IF(B14=7,"Sun","")))))))</f>
        <v>Sun</v>
      </c>
      <c r="E14" s="34">
        <f t="shared" ref="E14:E29" si="3">+E13+1</f>
        <v>44381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>+E14+1</f>
        <v>44382</v>
      </c>
      <c r="F15" s="35" t="s">
        <v>53</v>
      </c>
      <c r="G15" s="36">
        <v>9001</v>
      </c>
      <c r="H15" s="113" t="s">
        <v>54</v>
      </c>
      <c r="I15" s="36" t="s">
        <v>55</v>
      </c>
      <c r="J15" s="85">
        <v>9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>+E15+1</f>
        <v>44383</v>
      </c>
      <c r="F16" s="35" t="s">
        <v>53</v>
      </c>
      <c r="G16" s="36">
        <v>9001</v>
      </c>
      <c r="H16" s="113" t="s">
        <v>54</v>
      </c>
      <c r="I16" s="36" t="s">
        <v>55</v>
      </c>
      <c r="J16" s="85">
        <v>9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>+E16+1</f>
        <v>44384</v>
      </c>
      <c r="F17" s="35" t="s">
        <v>53</v>
      </c>
      <c r="G17" s="36">
        <v>9001</v>
      </c>
      <c r="H17" s="113" t="s">
        <v>54</v>
      </c>
      <c r="I17" s="36" t="s">
        <v>55</v>
      </c>
      <c r="J17" s="85">
        <v>9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>+E17+1</f>
        <v>44385</v>
      </c>
      <c r="F18" s="35" t="s">
        <v>56</v>
      </c>
      <c r="G18" s="36">
        <v>9001</v>
      </c>
      <c r="H18" s="43" t="s">
        <v>57</v>
      </c>
      <c r="I18" s="36" t="s">
        <v>55</v>
      </c>
      <c r="J18" s="87">
        <v>4</v>
      </c>
    </row>
    <row r="19" spans="1:10" ht="22.5" customHeight="1" x14ac:dyDescent="0.25">
      <c r="A19" s="31"/>
      <c r="C19" s="40"/>
      <c r="D19" s="33" t="str">
        <f t="shared" ref="D19:E19" si="4">D18</f>
        <v>Thu</v>
      </c>
      <c r="E19" s="34">
        <f t="shared" si="4"/>
        <v>44385</v>
      </c>
      <c r="F19" s="35" t="s">
        <v>53</v>
      </c>
      <c r="G19" s="36">
        <v>9001</v>
      </c>
      <c r="H19" s="113" t="s">
        <v>54</v>
      </c>
      <c r="I19" s="36" t="s">
        <v>55</v>
      </c>
      <c r="J19" s="85">
        <v>5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40"/>
      <c r="D20" s="44" t="str">
        <f>IF(B20=1,"Mo",IF(B20=2,"Tue",IF(B20=3,"Wed",IF(B20=4,"Thu",IF(B20=5,"Fri",IF(B20=6,"Sat",IF(B20=7,"Sun","")))))))</f>
        <v>Fri</v>
      </c>
      <c r="E20" s="45">
        <f>+E18+1</f>
        <v>44386</v>
      </c>
      <c r="F20" s="35" t="s">
        <v>53</v>
      </c>
      <c r="G20" s="36">
        <v>9001</v>
      </c>
      <c r="H20" s="113" t="s">
        <v>54</v>
      </c>
      <c r="I20" s="36" t="s">
        <v>55</v>
      </c>
      <c r="J20" s="85">
        <v>9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33" t="str">
        <f>IF(B21=1,"Mo",IF(B21=2,"Tue",IF(B21=3,"Wed",IF(B21=4,"Thu",IF(B21=5,"Fri",IF(B21=6,"Sat",IF(B21=7,"Sun","")))))))</f>
        <v>Sat</v>
      </c>
      <c r="E21" s="34">
        <f>+E20+1</f>
        <v>44387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si="2"/>
        <v>Sun</v>
      </c>
      <c r="E22" s="34">
        <f t="shared" si="3"/>
        <v>44388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2"/>
        <v>Mo</v>
      </c>
      <c r="E23" s="45">
        <f t="shared" ref="E23:E28" si="5">+E22+1</f>
        <v>44389</v>
      </c>
      <c r="F23" s="35" t="s">
        <v>53</v>
      </c>
      <c r="G23" s="36">
        <v>9001</v>
      </c>
      <c r="H23" s="113" t="s">
        <v>54</v>
      </c>
      <c r="I23" s="36" t="s">
        <v>55</v>
      </c>
      <c r="J23" s="85">
        <v>9</v>
      </c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40"/>
      <c r="D24" s="33" t="str">
        <f t="shared" si="2"/>
        <v>Tue</v>
      </c>
      <c r="E24" s="34">
        <f t="shared" si="5"/>
        <v>44390</v>
      </c>
      <c r="F24" s="35" t="s">
        <v>56</v>
      </c>
      <c r="G24" s="36">
        <v>9001</v>
      </c>
      <c r="H24" s="43" t="s">
        <v>57</v>
      </c>
      <c r="I24" s="36" t="s">
        <v>55</v>
      </c>
      <c r="J24" s="87">
        <v>8</v>
      </c>
    </row>
    <row r="25" spans="1:10" ht="22.5" customHeight="1" x14ac:dyDescent="0.25">
      <c r="A25" s="31">
        <f t="shared" si="0"/>
        <v>1</v>
      </c>
      <c r="B25" s="8">
        <f t="shared" si="1"/>
        <v>3</v>
      </c>
      <c r="C25" s="40"/>
      <c r="D25" s="44" t="str">
        <f t="shared" si="2"/>
        <v>Wed</v>
      </c>
      <c r="E25" s="45">
        <f t="shared" si="5"/>
        <v>44391</v>
      </c>
      <c r="F25" s="35" t="s">
        <v>56</v>
      </c>
      <c r="G25" s="36">
        <v>9001</v>
      </c>
      <c r="H25" s="43" t="s">
        <v>57</v>
      </c>
      <c r="I25" s="36" t="s">
        <v>55</v>
      </c>
      <c r="J25" s="87">
        <v>8</v>
      </c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si="2"/>
        <v>Thu</v>
      </c>
      <c r="E26" s="34">
        <f t="shared" si="5"/>
        <v>44392</v>
      </c>
      <c r="F26" s="35" t="s">
        <v>58</v>
      </c>
      <c r="G26" s="36">
        <v>9002</v>
      </c>
      <c r="H26" s="43" t="s">
        <v>57</v>
      </c>
      <c r="I26" s="36" t="s">
        <v>55</v>
      </c>
      <c r="J26" s="87">
        <v>8</v>
      </c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40"/>
      <c r="D27" s="44" t="str">
        <f t="shared" si="2"/>
        <v>Fri</v>
      </c>
      <c r="E27" s="45">
        <f t="shared" si="5"/>
        <v>44393</v>
      </c>
      <c r="F27" s="35" t="s">
        <v>58</v>
      </c>
      <c r="G27" s="36">
        <v>9002</v>
      </c>
      <c r="H27" s="43" t="s">
        <v>57</v>
      </c>
      <c r="I27" s="36" t="s">
        <v>55</v>
      </c>
      <c r="J27" s="87">
        <v>8</v>
      </c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40"/>
      <c r="D28" s="33" t="str">
        <f t="shared" si="2"/>
        <v>Sat</v>
      </c>
      <c r="E28" s="34">
        <f t="shared" si="5"/>
        <v>44394</v>
      </c>
      <c r="F28" s="35"/>
      <c r="G28" s="36"/>
      <c r="H28" s="43"/>
      <c r="I28" s="36"/>
      <c r="J28" s="38"/>
    </row>
    <row r="29" spans="1:10" ht="22.5" customHeight="1" x14ac:dyDescent="0.25">
      <c r="A29" s="31" t="str">
        <f t="shared" si="0"/>
        <v/>
      </c>
      <c r="B29" s="8">
        <f t="shared" si="1"/>
        <v>7</v>
      </c>
      <c r="C29" s="40"/>
      <c r="D29" s="33" t="str">
        <f t="shared" si="2"/>
        <v>Sun</v>
      </c>
      <c r="E29" s="34">
        <f t="shared" si="3"/>
        <v>44395</v>
      </c>
      <c r="F29" s="35"/>
      <c r="G29" s="36"/>
      <c r="H29" s="43"/>
      <c r="I29" s="36"/>
      <c r="J29" s="38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40"/>
      <c r="D30" s="44" t="str">
        <f t="shared" si="2"/>
        <v>Mo</v>
      </c>
      <c r="E30" s="45">
        <f t="shared" ref="E30:E35" si="6">+E29+1</f>
        <v>44396</v>
      </c>
      <c r="F30" s="35" t="s">
        <v>58</v>
      </c>
      <c r="G30" s="36">
        <v>9002</v>
      </c>
      <c r="H30" s="43" t="s">
        <v>57</v>
      </c>
      <c r="I30" s="36" t="s">
        <v>55</v>
      </c>
      <c r="J30" s="87">
        <v>8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40"/>
      <c r="D31" s="33" t="str">
        <f t="shared" si="2"/>
        <v>Tue</v>
      </c>
      <c r="E31" s="34">
        <f t="shared" si="6"/>
        <v>44397</v>
      </c>
      <c r="F31" s="35" t="s">
        <v>58</v>
      </c>
      <c r="G31" s="36">
        <v>9002</v>
      </c>
      <c r="H31" s="43" t="s">
        <v>57</v>
      </c>
      <c r="I31" s="36" t="s">
        <v>55</v>
      </c>
      <c r="J31" s="87">
        <v>8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40"/>
      <c r="D32" s="44" t="str">
        <f t="shared" si="2"/>
        <v>Wed</v>
      </c>
      <c r="E32" s="45">
        <f t="shared" si="6"/>
        <v>44398</v>
      </c>
      <c r="F32" s="35" t="s">
        <v>58</v>
      </c>
      <c r="G32" s="36">
        <v>9002</v>
      </c>
      <c r="H32" s="43" t="s">
        <v>57</v>
      </c>
      <c r="I32" s="36" t="s">
        <v>55</v>
      </c>
      <c r="J32" s="87">
        <v>8</v>
      </c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33" t="str">
        <f t="shared" si="2"/>
        <v>Thu</v>
      </c>
      <c r="E33" s="34">
        <f t="shared" si="6"/>
        <v>44399</v>
      </c>
      <c r="F33" s="35" t="s">
        <v>58</v>
      </c>
      <c r="G33" s="36">
        <v>9002</v>
      </c>
      <c r="H33" s="43" t="s">
        <v>57</v>
      </c>
      <c r="I33" s="36" t="s">
        <v>55</v>
      </c>
      <c r="J33" s="87">
        <v>8</v>
      </c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40"/>
      <c r="D34" s="44" t="str">
        <f t="shared" si="2"/>
        <v>Fri</v>
      </c>
      <c r="E34" s="45">
        <f t="shared" si="6"/>
        <v>44400</v>
      </c>
      <c r="F34" s="35" t="s">
        <v>58</v>
      </c>
      <c r="G34" s="36">
        <v>9002</v>
      </c>
      <c r="H34" s="43" t="s">
        <v>57</v>
      </c>
      <c r="I34" s="36" t="s">
        <v>55</v>
      </c>
      <c r="J34" s="87">
        <v>8</v>
      </c>
    </row>
    <row r="35" spans="1:10" ht="22.5" customHeight="1" x14ac:dyDescent="0.25">
      <c r="A35" s="31" t="str">
        <f t="shared" si="0"/>
        <v/>
      </c>
      <c r="B35" s="8">
        <f t="shared" si="1"/>
        <v>6</v>
      </c>
      <c r="C35" s="40"/>
      <c r="D35" s="33" t="str">
        <f t="shared" si="2"/>
        <v>Sat</v>
      </c>
      <c r="E35" s="34">
        <f t="shared" si="6"/>
        <v>44401</v>
      </c>
      <c r="F35" s="35"/>
      <c r="G35" s="36"/>
      <c r="H35" s="43"/>
      <c r="I35" s="36"/>
      <c r="J35" s="38"/>
    </row>
    <row r="36" spans="1:10" ht="22.5" customHeight="1" x14ac:dyDescent="0.25">
      <c r="A36" s="31" t="str">
        <f t="shared" si="0"/>
        <v/>
      </c>
      <c r="B36" s="8">
        <f t="shared" si="1"/>
        <v>7</v>
      </c>
      <c r="C36" s="40"/>
      <c r="D36" s="33" t="str">
        <f t="shared" si="2"/>
        <v>Sun</v>
      </c>
      <c r="E36" s="34">
        <f t="shared" ref="E36" si="7">+E35+1</f>
        <v>44402</v>
      </c>
      <c r="F36" s="35"/>
      <c r="G36" s="36"/>
      <c r="H36" s="43"/>
      <c r="I36" s="36"/>
      <c r="J36" s="38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40"/>
      <c r="D37" s="44" t="str">
        <f t="shared" si="2"/>
        <v>Mo</v>
      </c>
      <c r="E37" s="45">
        <f>+E36+1</f>
        <v>44403</v>
      </c>
      <c r="F37" s="46"/>
      <c r="G37" s="47"/>
      <c r="H37" s="48" t="s">
        <v>59</v>
      </c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40"/>
      <c r="D38" s="33" t="str">
        <f t="shared" si="2"/>
        <v>Tue</v>
      </c>
      <c r="E38" s="34">
        <f>+E37+1</f>
        <v>44404</v>
      </c>
      <c r="F38" s="35" t="s">
        <v>58</v>
      </c>
      <c r="G38" s="36">
        <v>9002</v>
      </c>
      <c r="H38" s="43" t="s">
        <v>57</v>
      </c>
      <c r="I38" s="36" t="s">
        <v>55</v>
      </c>
      <c r="J38" s="87">
        <v>8</v>
      </c>
    </row>
    <row r="39" spans="1:10" ht="22.5" customHeight="1" x14ac:dyDescent="0.25">
      <c r="A39" s="31">
        <f t="shared" si="0"/>
        <v>1</v>
      </c>
      <c r="B39" s="8">
        <f t="shared" si="1"/>
        <v>3</v>
      </c>
      <c r="C39" s="40"/>
      <c r="D39" s="44" t="str">
        <f t="shared" si="2"/>
        <v>Wed</v>
      </c>
      <c r="E39" s="45">
        <f>+E38+1</f>
        <v>44405</v>
      </c>
      <c r="F39" s="46"/>
      <c r="G39" s="47"/>
      <c r="H39" s="48" t="s">
        <v>59</v>
      </c>
      <c r="I39" s="47"/>
      <c r="J39" s="49"/>
    </row>
    <row r="40" spans="1:10" ht="22.5" customHeight="1" x14ac:dyDescent="0.25">
      <c r="A40" s="31">
        <f t="shared" si="0"/>
        <v>1</v>
      </c>
      <c r="B40" s="8">
        <f>WEEKDAY(E39+1,2)</f>
        <v>4</v>
      </c>
      <c r="C40" s="40"/>
      <c r="D40" s="33" t="str">
        <f>IF(B40=1,"Mo",IF(B40=2,"Tue",IF(B40=3,"Wed",IF(B40=4,"Thu",IF(B40=5,"Fri",IF(B40=6,"Sat",IF(B40=7,"Sun","")))))))</f>
        <v>Thu</v>
      </c>
      <c r="E40" s="34">
        <f>IF(MONTH(E39+1)&gt;MONTH(E39),"",E39+1)</f>
        <v>44406</v>
      </c>
      <c r="F40" s="35" t="s">
        <v>58</v>
      </c>
      <c r="G40" s="36">
        <v>9002</v>
      </c>
      <c r="H40" s="43" t="s">
        <v>57</v>
      </c>
      <c r="I40" s="36" t="s">
        <v>55</v>
      </c>
      <c r="J40" s="87">
        <v>8</v>
      </c>
    </row>
    <row r="41" spans="1:10" ht="21" customHeight="1" x14ac:dyDescent="0.25">
      <c r="A41" s="31">
        <f t="shared" si="0"/>
        <v>1</v>
      </c>
      <c r="B41" s="8">
        <v>5</v>
      </c>
      <c r="C41" s="40"/>
      <c r="D41" s="44" t="str">
        <f>IF(B41=1,"Mo",IF(B41=2,"Tue",IF(B41=3,"Wed",IF(B41=4,"Thu",IF(B41=5,"Fri",IF(B41=6,"Sat",IF(B41=7,"Sun","")))))))</f>
        <v>Fri</v>
      </c>
      <c r="E41" s="45">
        <f>IF(MONTH(E40+1)&gt;MONTH(E40),"",E40+1)</f>
        <v>44407</v>
      </c>
      <c r="F41" s="35" t="s">
        <v>58</v>
      </c>
      <c r="G41" s="36">
        <v>9002</v>
      </c>
      <c r="H41" s="43" t="s">
        <v>57</v>
      </c>
      <c r="I41" s="36" t="s">
        <v>55</v>
      </c>
      <c r="J41" s="87">
        <v>8</v>
      </c>
    </row>
    <row r="42" spans="1:10" ht="22.5" customHeight="1" x14ac:dyDescent="0.25">
      <c r="A42" s="31" t="str">
        <f t="shared" ref="A42" si="8">IF(OR(C42="f",C42="u",C42="F",C42="U"),"",IF(OR(B42=1,B42=2,B42=3,B42=4,B42=5),1,""))</f>
        <v/>
      </c>
      <c r="B42" s="8">
        <f t="shared" ref="B42" si="9">WEEKDAY(E42,2)</f>
        <v>6</v>
      </c>
      <c r="C42" s="40"/>
      <c r="D42" s="33" t="str">
        <f t="shared" ref="D42" si="10">IF(B42=1,"Mo",IF(B42=2,"Tue",IF(B42=3,"Wed",IF(B42=4,"Thu",IF(B42=5,"Fri",IF(B42=6,"Sat",IF(B42=7,"Sun","")))))))</f>
        <v>Sat</v>
      </c>
      <c r="E42" s="34">
        <f>+E41+1</f>
        <v>44408</v>
      </c>
      <c r="F42" s="35"/>
      <c r="G42" s="36"/>
      <c r="H42" s="43"/>
      <c r="I42" s="36"/>
      <c r="J42" s="38"/>
    </row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phoneticPr fontId="13" type="noConversion"/>
  <conditionalFormatting sqref="C11:C41">
    <cfRule type="expression" dxfId="261" priority="29" stopIfTrue="1">
      <formula>IF($A11=1,B11,)</formula>
    </cfRule>
    <cfRule type="expression" dxfId="260" priority="30" stopIfTrue="1">
      <formula>IF($A11="",B11,)</formula>
    </cfRule>
  </conditionalFormatting>
  <conditionalFormatting sqref="E11">
    <cfRule type="expression" dxfId="259" priority="31" stopIfTrue="1">
      <formula>IF($A11="",B11,"")</formula>
    </cfRule>
  </conditionalFormatting>
  <conditionalFormatting sqref="E12:E41">
    <cfRule type="expression" dxfId="258" priority="32" stopIfTrue="1">
      <formula>IF($A12&lt;&gt;1,B12,"")</formula>
    </cfRule>
  </conditionalFormatting>
  <conditionalFormatting sqref="D11:D41">
    <cfRule type="expression" dxfId="257" priority="33" stopIfTrue="1">
      <formula>IF($A11="",B11,)</formula>
    </cfRule>
  </conditionalFormatting>
  <conditionalFormatting sqref="G14 G21:G22 G28:G29 G35:G37 G39">
    <cfRule type="expression" dxfId="256" priority="34" stopIfTrue="1">
      <formula>#REF!="Freelancer"</formula>
    </cfRule>
    <cfRule type="expression" dxfId="255" priority="35" stopIfTrue="1">
      <formula>#REF!="DTC Int. Staff"</formula>
    </cfRule>
  </conditionalFormatting>
  <conditionalFormatting sqref="G39 G14 G21:G22 G28:G29 G35:G36">
    <cfRule type="expression" dxfId="254" priority="27" stopIfTrue="1">
      <formula>$F$5="Freelancer"</formula>
    </cfRule>
    <cfRule type="expression" dxfId="253" priority="28" stopIfTrue="1">
      <formula>$F$5="DTC Int. Staff"</formula>
    </cfRule>
  </conditionalFormatting>
  <conditionalFormatting sqref="G13">
    <cfRule type="expression" dxfId="252" priority="21" stopIfTrue="1">
      <formula>#REF!="Freelancer"</formula>
    </cfRule>
    <cfRule type="expression" dxfId="251" priority="22" stopIfTrue="1">
      <formula>#REF!="DTC Int. Staff"</formula>
    </cfRule>
  </conditionalFormatting>
  <conditionalFormatting sqref="G13">
    <cfRule type="expression" dxfId="250" priority="19" stopIfTrue="1">
      <formula>$F$5="Freelancer"</formula>
    </cfRule>
    <cfRule type="expression" dxfId="249" priority="20" stopIfTrue="1">
      <formula>$F$5="DTC Int. Staff"</formula>
    </cfRule>
  </conditionalFormatting>
  <conditionalFormatting sqref="G42">
    <cfRule type="expression" dxfId="248" priority="1" stopIfTrue="1">
      <formula>$F$5="Freelancer"</formula>
    </cfRule>
    <cfRule type="expression" dxfId="247" priority="2" stopIfTrue="1">
      <formula>$F$5="DTC Int. Staff"</formula>
    </cfRule>
  </conditionalFormatting>
  <conditionalFormatting sqref="C42">
    <cfRule type="expression" dxfId="246" priority="3" stopIfTrue="1">
      <formula>IF($A42=1,B42,)</formula>
    </cfRule>
    <cfRule type="expression" dxfId="245" priority="4" stopIfTrue="1">
      <formula>IF($A42="",B42,)</formula>
    </cfRule>
  </conditionalFormatting>
  <conditionalFormatting sqref="E42">
    <cfRule type="expression" dxfId="244" priority="5" stopIfTrue="1">
      <formula>IF($A42&lt;&gt;1,B42,"")</formula>
    </cfRule>
  </conditionalFormatting>
  <conditionalFormatting sqref="D42">
    <cfRule type="expression" dxfId="243" priority="6" stopIfTrue="1">
      <formula>IF($A42="",B42,)</formula>
    </cfRule>
  </conditionalFormatting>
  <conditionalFormatting sqref="G42">
    <cfRule type="expression" dxfId="242" priority="7" stopIfTrue="1">
      <formula>#REF!="Freelancer"</formula>
    </cfRule>
    <cfRule type="expression" dxfId="241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188"/>
  <sheetViews>
    <sheetView showGridLines="0" topLeftCell="E34" zoomScale="90" zoomScaleNormal="90" workbookViewId="0">
      <selection activeCell="F42" sqref="F42:J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SUM(J10:J54)</f>
        <v>173</v>
      </c>
      <c r="J8" s="25">
        <f>I8/8</f>
        <v>21.625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42" si="0">IF(OR(C11="f",C11="u",C11="F",C11="U"),"",IF(OR(B11=1,B11=2,B11=3,B11=4,B11=5),1,""))</f>
        <v/>
      </c>
      <c r="B11" s="8">
        <f t="shared" ref="B11:B40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 t="shared" ref="E12:E28" si="2">+E11+1</f>
        <v>44410</v>
      </c>
      <c r="F12" s="35" t="s">
        <v>58</v>
      </c>
      <c r="G12" s="36">
        <v>9001</v>
      </c>
      <c r="H12" s="43" t="s">
        <v>57</v>
      </c>
      <c r="I12" s="36" t="s">
        <v>55</v>
      </c>
      <c r="J12" s="87">
        <v>8</v>
      </c>
    </row>
    <row r="13" spans="1:10" ht="22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 t="shared" si="2"/>
        <v>44411</v>
      </c>
      <c r="F13" s="35" t="s">
        <v>58</v>
      </c>
      <c r="G13" s="36">
        <v>9001</v>
      </c>
      <c r="H13" s="43" t="s">
        <v>57</v>
      </c>
      <c r="I13" s="36" t="s">
        <v>55</v>
      </c>
      <c r="J13" s="87">
        <v>8</v>
      </c>
    </row>
    <row r="14" spans="1:10" ht="22.5" customHeight="1" x14ac:dyDescent="0.25">
      <c r="A14" s="31">
        <f t="shared" si="0"/>
        <v>1</v>
      </c>
      <c r="B14" s="8">
        <f t="shared" si="1"/>
        <v>3</v>
      </c>
      <c r="C14" s="76"/>
      <c r="D14" s="74" t="str">
        <f t="shared" ref="D14:D40" si="3">IF(B14=1,"Mo",IF(B14=2,"Tue",IF(B14=3,"Wed",IF(B14=4,"Thu",IF(B14=5,"Fri",IF(B14=6,"Sat",IF(B14=7,"Sun","")))))))</f>
        <v>Wed</v>
      </c>
      <c r="E14" s="34">
        <f t="shared" si="2"/>
        <v>44412</v>
      </c>
      <c r="F14" s="35" t="s">
        <v>58</v>
      </c>
      <c r="G14" s="36">
        <v>9001</v>
      </c>
      <c r="H14" s="43" t="s">
        <v>57</v>
      </c>
      <c r="I14" s="36" t="s">
        <v>55</v>
      </c>
      <c r="J14" s="87">
        <v>8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7" t="str">
        <f t="shared" si="3"/>
        <v>Thu</v>
      </c>
      <c r="E15" s="45">
        <f t="shared" si="2"/>
        <v>44413</v>
      </c>
      <c r="F15" s="35" t="s">
        <v>58</v>
      </c>
      <c r="G15" s="36">
        <v>9001</v>
      </c>
      <c r="H15" s="43" t="s">
        <v>60</v>
      </c>
      <c r="I15" s="36" t="s">
        <v>55</v>
      </c>
      <c r="J15" s="87">
        <v>9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76"/>
      <c r="D16" s="74" t="str">
        <f t="shared" si="3"/>
        <v>Fri</v>
      </c>
      <c r="E16" s="34">
        <f t="shared" si="2"/>
        <v>44414</v>
      </c>
      <c r="F16" s="35" t="s">
        <v>58</v>
      </c>
      <c r="G16" s="36">
        <v>9001</v>
      </c>
      <c r="H16" s="43" t="s">
        <v>60</v>
      </c>
      <c r="I16" s="36" t="s">
        <v>55</v>
      </c>
      <c r="J16" s="87">
        <v>8</v>
      </c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76"/>
      <c r="D17" s="77" t="str">
        <f t="shared" si="3"/>
        <v>Sat</v>
      </c>
      <c r="E17" s="45">
        <f t="shared" si="2"/>
        <v>44415</v>
      </c>
      <c r="F17" s="46"/>
      <c r="G17" s="47"/>
      <c r="H17" s="48"/>
      <c r="I17" s="47"/>
      <c r="J17" s="86"/>
    </row>
    <row r="18" spans="1:10" s="109" customFormat="1" ht="22.5" customHeight="1" x14ac:dyDescent="0.25">
      <c r="A18" s="108" t="str">
        <f t="shared" si="0"/>
        <v/>
      </c>
      <c r="B18" s="109">
        <f t="shared" si="1"/>
        <v>7</v>
      </c>
      <c r="C18" s="110"/>
      <c r="D18" s="77" t="str">
        <f>IF(B18=1,"Mo",IF(B18=2,"Tue",IF(B18=3,"Wed",IF(B18=4,"Thu",IF(B18=5,"Fri",IF(B18=6,"Sat",IF(B18=7,"Sun","")))))))</f>
        <v>Sun</v>
      </c>
      <c r="E18" s="45">
        <f t="shared" si="2"/>
        <v>44416</v>
      </c>
      <c r="F18" s="46"/>
      <c r="G18" s="47"/>
      <c r="H18" s="48"/>
      <c r="I18" s="47"/>
      <c r="J18" s="86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76"/>
      <c r="D19" s="74" t="str">
        <f>IF(B19=1,"Mo",IF(B19=2,"Tue",IF(B19=3,"Wed",IF(B19=4,"Thu",IF(B19=5,"Fri",IF(B19=6,"Sat",IF(B19=7,"Sun","")))))))</f>
        <v>Mo</v>
      </c>
      <c r="E19" s="34">
        <f t="shared" si="2"/>
        <v>44417</v>
      </c>
      <c r="F19" s="35" t="s">
        <v>53</v>
      </c>
      <c r="G19" s="36">
        <v>9001</v>
      </c>
      <c r="H19" s="113" t="s">
        <v>54</v>
      </c>
      <c r="I19" s="36" t="s">
        <v>55</v>
      </c>
      <c r="J19" s="85">
        <v>9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6"/>
      <c r="D20" s="77" t="str">
        <f>IF(B20=1,"Mo",IF(B20=2,"Tue",IF(B20=3,"Wed",IF(B20=4,"Thu",IF(B20=5,"Fri",IF(B20=6,"Sat",IF(B20=7,"Sun","")))))))</f>
        <v>Tue</v>
      </c>
      <c r="E20" s="45">
        <f t="shared" si="2"/>
        <v>44418</v>
      </c>
      <c r="F20" s="46" t="s">
        <v>61</v>
      </c>
      <c r="G20" s="36">
        <v>9001</v>
      </c>
      <c r="H20" s="48" t="s">
        <v>62</v>
      </c>
      <c r="I20" s="36" t="s">
        <v>55</v>
      </c>
      <c r="J20" s="87">
        <v>8</v>
      </c>
    </row>
    <row r="21" spans="1:10" ht="22.5" customHeight="1" x14ac:dyDescent="0.25">
      <c r="A21" s="31">
        <f t="shared" si="0"/>
        <v>1</v>
      </c>
      <c r="B21" s="8">
        <f t="shared" si="1"/>
        <v>3</v>
      </c>
      <c r="C21" s="76"/>
      <c r="D21" s="74" t="str">
        <f t="shared" si="3"/>
        <v>Wed</v>
      </c>
      <c r="E21" s="34">
        <f t="shared" si="2"/>
        <v>44419</v>
      </c>
      <c r="F21" s="46" t="s">
        <v>61</v>
      </c>
      <c r="G21" s="36">
        <v>9001</v>
      </c>
      <c r="H21" s="48" t="s">
        <v>62</v>
      </c>
      <c r="I21" s="36" t="s">
        <v>55</v>
      </c>
      <c r="J21" s="87">
        <v>8</v>
      </c>
    </row>
    <row r="22" spans="1:10" ht="22.5" customHeight="1" x14ac:dyDescent="0.25">
      <c r="A22" s="31">
        <f t="shared" si="0"/>
        <v>1</v>
      </c>
      <c r="B22" s="8">
        <f t="shared" si="1"/>
        <v>4</v>
      </c>
      <c r="C22" s="76"/>
      <c r="D22" s="77" t="str">
        <f t="shared" si="3"/>
        <v>Thu</v>
      </c>
      <c r="E22" s="45">
        <f t="shared" si="2"/>
        <v>44420</v>
      </c>
      <c r="F22" s="65"/>
      <c r="G22" s="66"/>
      <c r="H22" s="68" t="s">
        <v>59</v>
      </c>
      <c r="I22" s="66"/>
      <c r="J22" s="87"/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76"/>
      <c r="D23" s="74" t="str">
        <f t="shared" si="3"/>
        <v>Fri</v>
      </c>
      <c r="E23" s="34">
        <f t="shared" si="2"/>
        <v>44421</v>
      </c>
      <c r="F23" s="46" t="s">
        <v>61</v>
      </c>
      <c r="G23" s="36">
        <v>9001</v>
      </c>
      <c r="H23" s="48" t="s">
        <v>62</v>
      </c>
      <c r="I23" s="36" t="s">
        <v>55</v>
      </c>
      <c r="J23" s="87">
        <v>8</v>
      </c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6"/>
      <c r="D24" s="77" t="str">
        <f t="shared" si="3"/>
        <v>Sat</v>
      </c>
      <c r="E24" s="45">
        <f t="shared" si="2"/>
        <v>44422</v>
      </c>
      <c r="F24" s="46"/>
      <c r="G24" s="47"/>
      <c r="H24" s="48"/>
      <c r="I24" s="47"/>
      <c r="J24" s="86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6"/>
      <c r="D25" s="74" t="str">
        <f t="shared" si="3"/>
        <v>Sun</v>
      </c>
      <c r="E25" s="34">
        <f t="shared" si="2"/>
        <v>44423</v>
      </c>
      <c r="F25" s="46"/>
      <c r="G25" s="47"/>
      <c r="H25" s="48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6"/>
      <c r="D26" s="74" t="str">
        <f t="shared" si="3"/>
        <v>Mo</v>
      </c>
      <c r="E26" s="34">
        <f t="shared" si="2"/>
        <v>44424</v>
      </c>
      <c r="F26" s="46" t="s">
        <v>61</v>
      </c>
      <c r="G26" s="36">
        <v>9001</v>
      </c>
      <c r="H26" s="48" t="s">
        <v>62</v>
      </c>
      <c r="I26" s="36" t="s">
        <v>55</v>
      </c>
      <c r="J26" s="87">
        <v>9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6"/>
      <c r="D27" s="77" t="str">
        <f t="shared" si="3"/>
        <v>Tue</v>
      </c>
      <c r="E27" s="45">
        <f t="shared" si="2"/>
        <v>44425</v>
      </c>
      <c r="F27" s="46" t="s">
        <v>61</v>
      </c>
      <c r="G27" s="36">
        <v>9001</v>
      </c>
      <c r="H27" s="48" t="s">
        <v>62</v>
      </c>
      <c r="I27" s="36" t="s">
        <v>55</v>
      </c>
      <c r="J27" s="87">
        <v>9</v>
      </c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76"/>
      <c r="D28" s="74" t="str">
        <f t="shared" si="3"/>
        <v>Wed</v>
      </c>
      <c r="E28" s="34">
        <f t="shared" si="2"/>
        <v>44426</v>
      </c>
      <c r="F28" s="65"/>
      <c r="G28" s="66">
        <v>9007</v>
      </c>
      <c r="H28" s="67" t="s">
        <v>63</v>
      </c>
      <c r="I28" s="36" t="s">
        <v>55</v>
      </c>
      <c r="J28" s="87">
        <v>4</v>
      </c>
    </row>
    <row r="29" spans="1:10" ht="22.5" customHeight="1" x14ac:dyDescent="0.25">
      <c r="A29" s="31"/>
      <c r="C29" s="76"/>
      <c r="D29" s="74" t="str">
        <f>D28</f>
        <v>Wed</v>
      </c>
      <c r="E29" s="34">
        <f>E28</f>
        <v>44426</v>
      </c>
      <c r="F29" s="46" t="s">
        <v>61</v>
      </c>
      <c r="G29" s="36">
        <v>9001</v>
      </c>
      <c r="H29" s="48" t="s">
        <v>62</v>
      </c>
      <c r="I29" s="36" t="s">
        <v>55</v>
      </c>
      <c r="J29" s="87">
        <v>5</v>
      </c>
    </row>
    <row r="30" spans="1:10" ht="22.5" customHeight="1" x14ac:dyDescent="0.25">
      <c r="A30" s="31">
        <f t="shared" si="0"/>
        <v>1</v>
      </c>
      <c r="B30" s="8">
        <f t="shared" si="1"/>
        <v>4</v>
      </c>
      <c r="C30" s="76"/>
      <c r="D30" s="77" t="str">
        <f t="shared" si="3"/>
        <v>Thu</v>
      </c>
      <c r="E30" s="45">
        <f>+E28+1</f>
        <v>44427</v>
      </c>
      <c r="F30" s="65"/>
      <c r="G30" s="66">
        <v>9007</v>
      </c>
      <c r="H30" s="67" t="s">
        <v>63</v>
      </c>
      <c r="I30" s="36" t="s">
        <v>55</v>
      </c>
      <c r="J30" s="87">
        <v>4</v>
      </c>
    </row>
    <row r="31" spans="1:10" ht="22.5" customHeight="1" x14ac:dyDescent="0.25">
      <c r="A31" s="31"/>
      <c r="C31" s="76"/>
      <c r="D31" s="77" t="str">
        <f>D30</f>
        <v>Thu</v>
      </c>
      <c r="E31" s="45">
        <f>E30</f>
        <v>44427</v>
      </c>
      <c r="F31" s="46" t="s">
        <v>61</v>
      </c>
      <c r="G31" s="36">
        <v>9001</v>
      </c>
      <c r="H31" s="48" t="s">
        <v>62</v>
      </c>
      <c r="I31" s="36" t="s">
        <v>55</v>
      </c>
      <c r="J31" s="87">
        <v>5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3"/>
        <v>Fri</v>
      </c>
      <c r="E32" s="34">
        <f>+E30+1</f>
        <v>44428</v>
      </c>
      <c r="F32" s="35"/>
      <c r="G32" s="36">
        <v>9010</v>
      </c>
      <c r="H32" s="43" t="s">
        <v>11</v>
      </c>
      <c r="I32" s="36"/>
      <c r="J32" s="85"/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76"/>
      <c r="D33" s="77" t="str">
        <f t="shared" si="3"/>
        <v>Sat</v>
      </c>
      <c r="E33" s="45">
        <f t="shared" ref="E33:E40" si="4">+E32+1</f>
        <v>44429</v>
      </c>
      <c r="F33" s="46"/>
      <c r="G33" s="47"/>
      <c r="H33" s="48"/>
      <c r="I33" s="47"/>
      <c r="J33" s="86"/>
    </row>
    <row r="34" spans="1:10" s="109" customFormat="1" ht="22.5" customHeight="1" x14ac:dyDescent="0.25">
      <c r="A34" s="108" t="str">
        <f t="shared" si="0"/>
        <v/>
      </c>
      <c r="B34" s="109">
        <f t="shared" si="1"/>
        <v>7</v>
      </c>
      <c r="C34" s="110"/>
      <c r="D34" s="77" t="str">
        <f t="shared" si="3"/>
        <v>Sun</v>
      </c>
      <c r="E34" s="45">
        <f t="shared" si="4"/>
        <v>44430</v>
      </c>
      <c r="F34" s="46"/>
      <c r="G34" s="47"/>
      <c r="H34" s="48"/>
      <c r="I34" s="47"/>
      <c r="J34" s="86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76"/>
      <c r="D35" s="74" t="str">
        <f>IF(B35=1,"Mo",IF(B35=2,"Tue",IF(B35=3,"Wed",IF(B35=4,"Thu",IF(B35=5,"Fri",IF(B35=6,"Sat",IF(B35=7,"Sun","")))))))</f>
        <v>Mo</v>
      </c>
      <c r="E35" s="34">
        <f t="shared" si="4"/>
        <v>44431</v>
      </c>
      <c r="F35" s="46" t="s">
        <v>61</v>
      </c>
      <c r="G35" s="36">
        <v>9001</v>
      </c>
      <c r="H35" s="48" t="s">
        <v>62</v>
      </c>
      <c r="I35" s="36" t="s">
        <v>55</v>
      </c>
      <c r="J35" s="87">
        <v>9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76"/>
      <c r="D36" s="77" t="str">
        <f>IF(B36=1,"Mo",IF(B36=2,"Tue",IF(B36=3,"Wed",IF(B36=4,"Thu",IF(B36=5,"Fri",IF(B36=6,"Sat",IF(B36=7,"Sun","")))))))</f>
        <v>Tue</v>
      </c>
      <c r="E36" s="45">
        <f t="shared" si="4"/>
        <v>44432</v>
      </c>
      <c r="F36" s="46" t="s">
        <v>61</v>
      </c>
      <c r="G36" s="36">
        <v>9001</v>
      </c>
      <c r="H36" s="48" t="s">
        <v>62</v>
      </c>
      <c r="I36" s="36" t="s">
        <v>55</v>
      </c>
      <c r="J36" s="87">
        <v>9</v>
      </c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76"/>
      <c r="D37" s="74" t="str">
        <f t="shared" si="3"/>
        <v>Wed</v>
      </c>
      <c r="E37" s="34">
        <f t="shared" si="4"/>
        <v>44433</v>
      </c>
      <c r="F37" s="46" t="s">
        <v>61</v>
      </c>
      <c r="G37" s="36">
        <v>9001</v>
      </c>
      <c r="H37" s="48" t="s">
        <v>62</v>
      </c>
      <c r="I37" s="36" t="s">
        <v>55</v>
      </c>
      <c r="J37" s="87">
        <v>9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6"/>
      <c r="D38" s="77" t="str">
        <f t="shared" si="3"/>
        <v>Thu</v>
      </c>
      <c r="E38" s="45">
        <f t="shared" si="4"/>
        <v>44434</v>
      </c>
      <c r="F38" s="46" t="s">
        <v>61</v>
      </c>
      <c r="G38" s="36">
        <v>9001</v>
      </c>
      <c r="H38" s="48" t="s">
        <v>62</v>
      </c>
      <c r="I38" s="36" t="s">
        <v>55</v>
      </c>
      <c r="J38" s="87">
        <v>9</v>
      </c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76"/>
      <c r="D39" s="74" t="str">
        <f t="shared" si="3"/>
        <v>Fri</v>
      </c>
      <c r="E39" s="34">
        <f t="shared" si="4"/>
        <v>44435</v>
      </c>
      <c r="F39" s="46" t="s">
        <v>61</v>
      </c>
      <c r="G39" s="36">
        <v>9001</v>
      </c>
      <c r="H39" s="48" t="s">
        <v>62</v>
      </c>
      <c r="I39" s="36" t="s">
        <v>55</v>
      </c>
      <c r="J39" s="87">
        <v>9</v>
      </c>
    </row>
    <row r="40" spans="1:10" ht="22.5" customHeight="1" x14ac:dyDescent="0.25">
      <c r="A40" s="31" t="str">
        <f t="shared" si="0"/>
        <v/>
      </c>
      <c r="B40" s="8">
        <f t="shared" si="1"/>
        <v>6</v>
      </c>
      <c r="C40" s="76"/>
      <c r="D40" s="77" t="str">
        <f t="shared" si="3"/>
        <v>Sat</v>
      </c>
      <c r="E40" s="45">
        <f t="shared" si="4"/>
        <v>44436</v>
      </c>
      <c r="F40" s="46"/>
      <c r="G40" s="47"/>
      <c r="H40" s="51"/>
      <c r="I40" s="47"/>
      <c r="J40" s="86"/>
    </row>
    <row r="41" spans="1:10" ht="22.5" customHeight="1" x14ac:dyDescent="0.25">
      <c r="A41" s="31" t="str">
        <f t="shared" si="0"/>
        <v/>
      </c>
      <c r="B41" s="8">
        <f>WEEKDAY(E40+1,2)</f>
        <v>7</v>
      </c>
      <c r="C41" s="76"/>
      <c r="D41" s="74" t="str">
        <f>IF(B41=1,"Mo",IF(B41=2,"Tue",IF(B41=3,"Wed",IF(B41=4,"Thu",IF(B41=5,"Fri",IF(B41=6,"Sat",IF(B41=7,"Sun","")))))))</f>
        <v>Sun</v>
      </c>
      <c r="E41" s="34">
        <f>IF(MONTH(E40+1)&gt;MONTH(E40),"",E40+1)</f>
        <v>44437</v>
      </c>
      <c r="F41" s="46"/>
      <c r="G41" s="47"/>
      <c r="H41" s="48"/>
      <c r="I41" s="47"/>
      <c r="J41" s="86"/>
    </row>
    <row r="42" spans="1:10" ht="22.5" customHeight="1" x14ac:dyDescent="0.25">
      <c r="A42" s="31">
        <f t="shared" si="0"/>
        <v>1</v>
      </c>
      <c r="B42" s="8">
        <v>3</v>
      </c>
      <c r="C42" s="76"/>
      <c r="D42" s="74" t="str">
        <f>IF(B35=1,"Mo",IF(B35=2,"Tue",IF(B35=3,"Wed",IF(B35=4,"Thu",IF(B35=5,"Fri",IF(B35=6,"Sat",IF(B35=7,"Sun","")))))))</f>
        <v>Mo</v>
      </c>
      <c r="E42" s="34">
        <f>IF(MONTH(E41+1)&gt;MONTH(E41),"",E41+1)</f>
        <v>44438</v>
      </c>
      <c r="F42" s="46" t="s">
        <v>61</v>
      </c>
      <c r="G42" s="36">
        <v>9001</v>
      </c>
      <c r="H42" s="48" t="s">
        <v>62</v>
      </c>
      <c r="I42" s="36" t="s">
        <v>55</v>
      </c>
      <c r="J42" s="87">
        <v>9</v>
      </c>
    </row>
    <row r="43" spans="1:10" ht="21.75" customHeight="1" x14ac:dyDescent="0.25">
      <c r="A43" s="31"/>
      <c r="C43" s="111"/>
      <c r="D43" s="95" t="str">
        <f>IF(B36=1,"Mo",IF(B36=2,"Tue",IF(B36=3,"Wed",IF(B36=4,"Thu",IF(B36=5,"Fri",IF(B36=6,"Sat",IF(B36=7,"Sun","")))))))</f>
        <v>Tue</v>
      </c>
      <c r="E43" s="34">
        <v>44439</v>
      </c>
      <c r="F43" s="46" t="s">
        <v>61</v>
      </c>
      <c r="G43" s="36">
        <v>9001</v>
      </c>
      <c r="H43" s="48" t="s">
        <v>62</v>
      </c>
      <c r="I43" s="36" t="s">
        <v>55</v>
      </c>
      <c r="J43" s="87">
        <v>9</v>
      </c>
    </row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</sheetData>
  <mergeCells count="2">
    <mergeCell ref="D1:J1"/>
    <mergeCell ref="D4:E4"/>
  </mergeCells>
  <phoneticPr fontId="13" type="noConversion"/>
  <conditionalFormatting sqref="C11:C43">
    <cfRule type="expression" dxfId="240" priority="25" stopIfTrue="1">
      <formula>IF($A11=1,B11,)</formula>
    </cfRule>
    <cfRule type="expression" dxfId="239" priority="26" stopIfTrue="1">
      <formula>IF($A11="",B11,)</formula>
    </cfRule>
  </conditionalFormatting>
  <conditionalFormatting sqref="E11">
    <cfRule type="expression" dxfId="238" priority="27" stopIfTrue="1">
      <formula>IF($A11="",B11,"")</formula>
    </cfRule>
  </conditionalFormatting>
  <conditionalFormatting sqref="E12:E43">
    <cfRule type="expression" dxfId="237" priority="28" stopIfTrue="1">
      <formula>IF($A12&lt;&gt;1,B12,"")</formula>
    </cfRule>
  </conditionalFormatting>
  <conditionalFormatting sqref="D11:D43">
    <cfRule type="expression" dxfId="236" priority="29" stopIfTrue="1">
      <formula>IF($A11="",B11,)</formula>
    </cfRule>
  </conditionalFormatting>
  <conditionalFormatting sqref="G11 G17:G18 G22 G24:G25 G28 G32:G34 G40">
    <cfRule type="expression" dxfId="235" priority="30" stopIfTrue="1">
      <formula>#REF!="Freelancer"</formula>
    </cfRule>
    <cfRule type="expression" dxfId="234" priority="31" stopIfTrue="1">
      <formula>#REF!="DTC Int. Staff"</formula>
    </cfRule>
  </conditionalFormatting>
  <conditionalFormatting sqref="G40 G17:G18 G24:G25 G33:G34 G28">
    <cfRule type="expression" dxfId="233" priority="23" stopIfTrue="1">
      <formula>$F$5="Freelancer"</formula>
    </cfRule>
    <cfRule type="expression" dxfId="232" priority="24" stopIfTrue="1">
      <formula>$F$5="DTC Int. Staff"</formula>
    </cfRule>
  </conditionalFormatting>
  <conditionalFormatting sqref="G30">
    <cfRule type="expression" dxfId="231" priority="3" stopIfTrue="1">
      <formula>#REF!="Freelancer"</formula>
    </cfRule>
    <cfRule type="expression" dxfId="230" priority="4" stopIfTrue="1">
      <formula>#REF!="DTC Int. Staff"</formula>
    </cfRule>
  </conditionalFormatting>
  <conditionalFormatting sqref="G30">
    <cfRule type="expression" dxfId="229" priority="1" stopIfTrue="1">
      <formula>$F$5="Freelancer"</formula>
    </cfRule>
    <cfRule type="expression" dxfId="2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2022-01-10T02:17:22Z</dcterms:modified>
</cp:coreProperties>
</file>