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674A6DB-D345-41ED-B966-F7BD53C462A7}" xr6:coauthVersionLast="47" xr6:coauthVersionMax="47" xr10:uidLastSave="{00000000-0000-0000-0000-000000000000}"/>
  <bookViews>
    <workbookView xWindow="-110" yWindow="-110" windowWidth="19420" windowHeight="10300" tabRatio="766" activeTab="6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3" i="48" l="1"/>
  <c r="E103" i="48"/>
  <c r="D124" i="44"/>
  <c r="E124" i="44"/>
  <c r="A127" i="48"/>
  <c r="E11" i="48"/>
  <c r="E16" i="48" s="1"/>
  <c r="E17" i="48" s="1"/>
  <c r="E18" i="48" s="1"/>
  <c r="E19" i="48" s="1"/>
  <c r="E21" i="48" s="1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B10" i="48" l="1"/>
  <c r="E12" i="48"/>
  <c r="E13" i="48" s="1"/>
  <c r="E14" i="48" s="1"/>
  <c r="E15" i="48" s="1"/>
  <c r="E20" i="48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2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A16" i="48"/>
  <c r="A11" i="44"/>
  <c r="D11" i="44"/>
  <c r="B33" i="45"/>
  <c r="E34" i="45"/>
  <c r="E35" i="45" s="1"/>
  <c r="E36" i="45" s="1"/>
  <c r="E37" i="45" s="1"/>
  <c r="E38" i="45"/>
  <c r="E27" i="48"/>
  <c r="B22" i="48"/>
  <c r="E23" i="48"/>
  <c r="E24" i="48" s="1"/>
  <c r="E25" i="48" s="1"/>
  <c r="E26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21" i="48" l="1"/>
  <c r="D20" i="48"/>
  <c r="D33" i="45"/>
  <c r="D34" i="45" s="1"/>
  <c r="D35" i="45" s="1"/>
  <c r="D36" i="45" s="1"/>
  <c r="D37" i="45" s="1"/>
  <c r="A33" i="45"/>
  <c r="D22" i="48"/>
  <c r="D23" i="48" s="1"/>
  <c r="D24" i="48" s="1"/>
  <c r="D25" i="48" s="1"/>
  <c r="D26" i="48" s="1"/>
  <c r="A22" i="48"/>
  <c r="E23" i="46"/>
  <c r="E19" i="46"/>
  <c r="E20" i="46" s="1"/>
  <c r="E21" i="46" s="1"/>
  <c r="E22" i="46" s="1"/>
  <c r="B18" i="46"/>
  <c r="E28" i="48"/>
  <c r="B27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7" i="48"/>
  <c r="A27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8" i="48"/>
  <c r="E29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9" i="48"/>
  <c r="E30" i="48"/>
  <c r="E31" i="48" s="1"/>
  <c r="E32" i="48" s="1"/>
  <c r="E33" i="48" s="1"/>
  <c r="E34" i="48"/>
  <c r="B36" i="47"/>
  <c r="E37" i="47"/>
  <c r="A28" i="48"/>
  <c r="D28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4" i="48"/>
  <c r="E35" i="48"/>
  <c r="E36" i="48" s="1"/>
  <c r="E37" i="48" s="1"/>
  <c r="E38" i="48" s="1"/>
  <c r="E39" i="48"/>
  <c r="E34" i="43"/>
  <c r="E35" i="43" s="1"/>
  <c r="E36" i="43" s="1"/>
  <c r="E37" i="43" s="1"/>
  <c r="E38" i="43"/>
  <c r="B33" i="43"/>
  <c r="E54" i="45"/>
  <c r="B53" i="45"/>
  <c r="D29" i="48"/>
  <c r="D30" i="48" s="1"/>
  <c r="D31" i="48" s="1"/>
  <c r="D32" i="48" s="1"/>
  <c r="D33" i="48" s="1"/>
  <c r="A29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4" i="48" l="1"/>
  <c r="D35" i="48" s="1"/>
  <c r="D36" i="48" s="1"/>
  <c r="D37" i="48" s="1"/>
  <c r="D38" i="48" s="1"/>
  <c r="A34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9" i="48"/>
  <c r="E40" i="48"/>
  <c r="E41" i="48" s="1"/>
  <c r="E42" i="48" s="1"/>
  <c r="E43" i="48" s="1"/>
  <c r="E44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4" i="48"/>
  <c r="E45" i="48"/>
  <c r="E46" i="48" s="1"/>
  <c r="E47" i="48" s="1"/>
  <c r="E48" i="48" s="1"/>
  <c r="E49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9" i="48"/>
  <c r="D40" i="48" s="1"/>
  <c r="D41" i="48" s="1"/>
  <c r="D42" i="48" s="1"/>
  <c r="D43" i="48" s="1"/>
  <c r="A39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9" i="48"/>
  <c r="E50" i="48"/>
  <c r="E51" i="48" s="1"/>
  <c r="E52" i="48" s="1"/>
  <c r="E53" i="48" s="1"/>
  <c r="E54" i="48"/>
  <c r="B48" i="43"/>
  <c r="E49" i="43"/>
  <c r="E44" i="44"/>
  <c r="E40" i="44"/>
  <c r="E41" i="44" s="1"/>
  <c r="E42" i="44" s="1"/>
  <c r="E43" i="44" s="1"/>
  <c r="B39" i="44"/>
  <c r="D44" i="48"/>
  <c r="D45" i="48" s="1"/>
  <c r="D46" i="48" s="1"/>
  <c r="D47" i="48" s="1"/>
  <c r="D48" i="48" s="1"/>
  <c r="A44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9" i="48"/>
  <c r="D50" i="48" s="1"/>
  <c r="D51" i="48" s="1"/>
  <c r="D52" i="48" s="1"/>
  <c r="D53" i="48" s="1"/>
  <c r="A49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5" i="48"/>
  <c r="B54" i="48"/>
  <c r="E59" i="47" l="1"/>
  <c r="E60" i="47" s="1"/>
  <c r="E61" i="47" s="1"/>
  <c r="E62" i="47" s="1"/>
  <c r="E63" i="47"/>
  <c r="B58" i="47"/>
  <c r="A49" i="43"/>
  <c r="D49" i="43"/>
  <c r="D54" i="48"/>
  <c r="A54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6" i="48"/>
  <c r="B55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7" i="48"/>
  <c r="E58" i="48" s="1"/>
  <c r="E59" i="48" s="1"/>
  <c r="E60" i="48" s="1"/>
  <c r="E61" i="48"/>
  <c r="B56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5" i="48"/>
  <c r="A55" i="48"/>
  <c r="E76" i="45"/>
  <c r="E77" i="45" s="1"/>
  <c r="E78" i="45" s="1"/>
  <c r="E79" i="45" s="1"/>
  <c r="E80" i="45"/>
  <c r="B75" i="45"/>
  <c r="E62" i="48" l="1"/>
  <c r="E63" i="48" s="1"/>
  <c r="E64" i="48" s="1"/>
  <c r="E65" i="48" s="1"/>
  <c r="E66" i="48"/>
  <c r="B61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6" i="48"/>
  <c r="D56" i="48"/>
  <c r="D57" i="48" s="1"/>
  <c r="D58" i="48" s="1"/>
  <c r="D59" i="48" s="1"/>
  <c r="D60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1" i="48"/>
  <c r="D61" i="48"/>
  <c r="D62" i="48" s="1"/>
  <c r="D63" i="48" s="1"/>
  <c r="D64" i="48" s="1"/>
  <c r="D65" i="48" s="1"/>
  <c r="E70" i="43"/>
  <c r="B65" i="43"/>
  <c r="E66" i="43"/>
  <c r="E67" i="43" s="1"/>
  <c r="E68" i="43" s="1"/>
  <c r="E69" i="43" s="1"/>
  <c r="E67" i="48"/>
  <c r="E68" i="48" s="1"/>
  <c r="E69" i="48" s="1"/>
  <c r="E70" i="48" s="1"/>
  <c r="E71" i="48"/>
  <c r="B66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6" i="48"/>
  <c r="D66" i="48"/>
  <c r="D67" i="48" s="1"/>
  <c r="D68" i="48" s="1"/>
  <c r="D69" i="48" s="1"/>
  <c r="D70" i="48" s="1"/>
  <c r="A64" i="44"/>
  <c r="D64" i="44"/>
  <c r="B70" i="46"/>
  <c r="E71" i="46"/>
  <c r="A65" i="46"/>
  <c r="D65" i="46"/>
  <c r="D66" i="46" s="1"/>
  <c r="D67" i="46" s="1"/>
  <c r="D68" i="46" s="1"/>
  <c r="D69" i="46" s="1"/>
  <c r="E72" i="48"/>
  <c r="E73" i="48" s="1"/>
  <c r="E74" i="48" s="1"/>
  <c r="E75" i="48" s="1"/>
  <c r="E76" i="48"/>
  <c r="B71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1" i="48"/>
  <c r="D71" i="48"/>
  <c r="D72" i="48" s="1"/>
  <c r="D73" i="48" s="1"/>
  <c r="D74" i="48" s="1"/>
  <c r="D75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7" i="48"/>
  <c r="E78" i="48" s="1"/>
  <c r="E79" i="48" s="1"/>
  <c r="E80" i="48" s="1"/>
  <c r="E81" i="48"/>
  <c r="B76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6" i="48"/>
  <c r="D76" i="48"/>
  <c r="D77" i="48" s="1"/>
  <c r="D78" i="48" s="1"/>
  <c r="D79" i="48" s="1"/>
  <c r="D80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2" i="48"/>
  <c r="B81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3" i="48"/>
  <c r="B82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1" i="48"/>
  <c r="D81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8" i="48"/>
  <c r="B83" i="48"/>
  <c r="E84" i="48"/>
  <c r="E85" i="48" s="1"/>
  <c r="E86" i="48" s="1"/>
  <c r="E87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2" i="48"/>
  <c r="A82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3" i="48"/>
  <c r="D84" i="48" s="1"/>
  <c r="D85" i="48" s="1"/>
  <c r="D86" i="48" s="1"/>
  <c r="D87" i="48" s="1"/>
  <c r="A83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3" i="48"/>
  <c r="B88" i="48"/>
  <c r="E89" i="48"/>
  <c r="E90" i="48" s="1"/>
  <c r="E91" i="48" s="1"/>
  <c r="E92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8" i="48"/>
  <c r="D89" i="48" s="1"/>
  <c r="D90" i="48" s="1"/>
  <c r="D91" i="48" s="1"/>
  <c r="D92" i="48" s="1"/>
  <c r="A88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3" i="48"/>
  <c r="E99" i="48"/>
  <c r="E94" i="48"/>
  <c r="E95" i="48" s="1"/>
  <c r="E96" i="48" s="1"/>
  <c r="E97" i="48" s="1"/>
  <c r="E98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9" i="48"/>
  <c r="E100" i="48"/>
  <c r="E101" i="48" s="1"/>
  <c r="E102" i="48" s="1"/>
  <c r="E104" i="48" s="1"/>
  <c r="E105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3" i="48"/>
  <c r="D94" i="48" s="1"/>
  <c r="D95" i="48" s="1"/>
  <c r="D96" i="48" s="1"/>
  <c r="D97" i="48" s="1"/>
  <c r="D98" i="48" s="1"/>
  <c r="A93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5" i="48"/>
  <c r="E106" i="48"/>
  <c r="E107" i="48" s="1"/>
  <c r="E108" i="48" s="1"/>
  <c r="E109" i="48" s="1"/>
  <c r="E110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9" i="48"/>
  <c r="D100" i="48" s="1"/>
  <c r="D101" i="48" s="1"/>
  <c r="D102" i="48" s="1"/>
  <c r="D104" i="48" s="1"/>
  <c r="A99" i="48"/>
  <c r="D127" i="48"/>
  <c r="D128" i="48" s="1"/>
  <c r="D129" i="48" s="1"/>
  <c r="D130" i="48" s="1"/>
  <c r="D131" i="48" s="1"/>
  <c r="B98" i="44" l="1"/>
  <c r="E99" i="44"/>
  <c r="E100" i="44" s="1"/>
  <c r="E101" i="44" s="1"/>
  <c r="E102" i="44" s="1"/>
  <c r="E103" i="44"/>
  <c r="D105" i="48"/>
  <c r="D106" i="48" s="1"/>
  <c r="D107" i="48" s="1"/>
  <c r="D108" i="48" s="1"/>
  <c r="D109" i="48" s="1"/>
  <c r="D132" i="48"/>
  <c r="D133" i="48" s="1"/>
  <c r="D134" i="48" s="1"/>
  <c r="D135" i="48" s="1"/>
  <c r="D136" i="48" s="1"/>
  <c r="A105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11" i="48"/>
  <c r="B110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2" i="48"/>
  <c r="B111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10" i="48"/>
  <c r="A110" i="48"/>
  <c r="E114" i="47"/>
  <c r="E115" i="47" s="1"/>
  <c r="E116" i="47" s="1"/>
  <c r="E117" i="47" s="1"/>
  <c r="E118" i="47"/>
  <c r="B113" i="47"/>
  <c r="D126" i="44"/>
  <c r="D98" i="44"/>
  <c r="D99" i="44" s="1"/>
  <c r="D100" i="44" s="1"/>
  <c r="D101" i="44" s="1"/>
  <c r="D102" i="44" s="1"/>
  <c r="A98" i="44"/>
  <c r="D130" i="44" l="1"/>
  <c r="D127" i="44"/>
  <c r="D128" i="44" s="1"/>
  <c r="D129" i="44" s="1"/>
  <c r="D111" i="48"/>
  <c r="A111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3" i="48"/>
  <c r="E114" i="48" s="1"/>
  <c r="E115" i="48" s="1"/>
  <c r="E116" i="48" s="1"/>
  <c r="E117" i="48"/>
  <c r="B112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2" i="48"/>
  <c r="D112" i="48"/>
  <c r="D113" i="48" s="1"/>
  <c r="D114" i="48" s="1"/>
  <c r="D115" i="48" s="1"/>
  <c r="D116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8" i="48"/>
  <c r="E119" i="48" s="1"/>
  <c r="E120" i="48" s="1"/>
  <c r="E121" i="48" s="1"/>
  <c r="E122" i="48"/>
  <c r="B122" i="48"/>
  <c r="B117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7" i="48" l="1"/>
  <c r="D117" i="48"/>
  <c r="D118" i="48" s="1"/>
  <c r="D119" i="48" s="1"/>
  <c r="D120" i="48" s="1"/>
  <c r="D121" i="48" s="1"/>
  <c r="A122" i="48"/>
  <c r="D122" i="48"/>
  <c r="D123" i="48" s="1"/>
  <c r="D124" i="48" s="1"/>
  <c r="D125" i="48" s="1"/>
  <c r="D126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5" i="44" s="1"/>
  <c r="E126" i="44" s="1"/>
  <c r="E123" i="48"/>
  <c r="E124" i="48" s="1"/>
  <c r="E125" i="48" s="1"/>
  <c r="E126" i="48" s="1"/>
  <c r="E127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30" i="44" l="1"/>
  <c r="E127" i="44"/>
  <c r="E128" i="44" s="1"/>
  <c r="E129" i="44" s="1"/>
  <c r="D118" i="44"/>
  <c r="A118" i="44"/>
  <c r="E122" i="43"/>
  <c r="E126" i="43"/>
  <c r="D119" i="44"/>
  <c r="A119" i="44"/>
  <c r="D130" i="43"/>
  <c r="A130" i="43"/>
  <c r="E132" i="48"/>
  <c r="E133" i="48" s="1"/>
  <c r="E134" i="48" s="1"/>
  <c r="E135" i="48" s="1"/>
  <c r="E136" i="48" s="1"/>
  <c r="E128" i="48"/>
  <c r="E129" i="48" s="1"/>
  <c r="E130" i="48" s="1"/>
  <c r="E131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<sst xmlns="http://schemas.openxmlformats.org/spreadsheetml/2006/main" count="1004" uniqueCount="417">
  <si>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</si>
  <si>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</si>
  <si>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</si>
  <si>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</si>
  <si>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</si>
  <si>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</si>
  <si>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</si>
  <si>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</si>
  <si>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</si>
  <si>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</si>
  <si>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</si>
  <si>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</si>
  <si>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</si>
  <si>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</si>
  <si>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</si>
  <si>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</si>
  <si>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</si>
  <si>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</si>
  <si>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</si>
  <si>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</si>
  <si>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</si>
  <si>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</si>
  <si>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</si>
  <si>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</si>
  <si>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</si>
  <si>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</si>
  <si>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</si>
  <si>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</si>
  <si>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</si>
  <si>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</si>
  <si>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</si>
  <si>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</si>
  <si>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</si>
  <si>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</si>
  <si>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</si>
  <si>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</si>
  <si>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</si>
  <si>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</si>
  <si>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</si>
  <si>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</si>
  <si>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</si>
  <si>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</si>
  <si>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</si>
  <si>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</si>
  <si>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</si>
  <si>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</si>
  <si>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</si>
  <si>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</si>
  <si>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</si>
  <si>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</si>
  <si>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</si>
  <si>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</si>
  <si>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</si>
  <si>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</si>
  <si>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</si>
  <si>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</si>
  <si>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</si>
  <si>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</si>
  <si>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</si>
  <si>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</si>
  <si>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</si>
  <si>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</si>
  <si>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</si>
  <si>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</si>
  <si>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</si>
  <si>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</si>
  <si>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</si>
  <si>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</si>
  <si>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</si>
  <si>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</si>
  <si>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</si>
  <si>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</si>
  <si>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</si>
  <si>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</si>
  <si>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</si>
  <si>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</si>
  <si>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</si>
  <si>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</si>
  <si>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</si>
  <si>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</si>
  <si>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</si>
  <si>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</si>
  <si>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</si>
  <si>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</si>
  <si>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</si>
  <si>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</si>
  <si>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</si>
  <si>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</si>
  <si>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</si>
  <si>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</si>
  <si>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</si>
  <si>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</si>
  <si>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</si>
  <si>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</si>
  <si>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</si>
  <si>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</si>
  <si>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</si>
  <si>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</si>
  <si>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</si>
  <si>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</si>
  <si>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</si>
  <si>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</si>
  <si>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</si>
  <si>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</si>
  <si>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</si>
  <si>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</si>
  <si>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</si>
  <si>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</si>
  <si>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</si>
  <si>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</si>
  <si>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</si>
  <si>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</si>
  <si>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</si>
  <si>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</si>
  <si>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</si>
  <si>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</si>
  <si>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</si>
  <si>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</si>
  <si>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</si>
  <si>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</si>
  <si>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</si>
  <si>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</si>
  <si>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</si>
  <si>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</si>
  <si>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</si>
  <si>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</si>
  <si>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</si>
  <si>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</si>
  <si>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</si>
  <si>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</si>
  <si>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</si>
  <si>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</si>
  <si>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</si>
  <si>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</si>
  <si>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</si>
  <si>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</si>
  <si>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</si>
  <si>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</si>
  <si>
    <t>TD-202103</t>
  </si>
  <si>
    <t>NBTC Slide (draft) for training</t>
  </si>
  <si>
    <t>Attended FTE L&amp;D Program- Consulting Culture</t>
  </si>
  <si>
    <t>WFH</t>
  </si>
  <si>
    <t>Brief Workshop Business Optimization Agile</t>
  </si>
  <si>
    <t>Interviewed Intern - Natnicha</t>
  </si>
  <si>
    <t>Interviewed Intern - Natnicha &amp; Duangjarin</t>
  </si>
  <si>
    <t>Brief Workshop SCGP Day1</t>
  </si>
  <si>
    <t>Informed Vaccines information</t>
  </si>
  <si>
    <t>Writing Internship assesment for N'Earn</t>
  </si>
  <si>
    <t>Facilitator for Workshop SCGP Digital Mindset Training</t>
  </si>
  <si>
    <t>Facilitator for Workshop SCGP Agile Organization Training</t>
  </si>
  <si>
    <t>Interviewed Intern - Natnicha C.</t>
  </si>
  <si>
    <t>Contacted interns for interview</t>
  </si>
  <si>
    <t xml:space="preserve">Contacted with NBTC </t>
  </si>
  <si>
    <t>NBTC Slides for training</t>
  </si>
  <si>
    <t>Contacted NIDA Aj.Phaitoon for training</t>
  </si>
  <si>
    <t>ลาครึ่งวันบ่าย</t>
  </si>
  <si>
    <t>Facilitator for Workshop SCGP Transformation Project</t>
  </si>
  <si>
    <t>Rehearsal : 5G in Broadcasting Industry (NBTC)</t>
  </si>
  <si>
    <t>Facilitator for Workshop SCGP BMC &amp; Pitching Preparation</t>
  </si>
  <si>
    <t xml:space="preserve">Contacted GSB </t>
  </si>
  <si>
    <t>Researched Cake stores &amp; Ordering cake for P'Joy</t>
  </si>
  <si>
    <t xml:space="preserve">Finalized NBTC Slides </t>
  </si>
  <si>
    <t>The Queen's Birthday</t>
  </si>
  <si>
    <t>Interviewed interns</t>
  </si>
  <si>
    <t>TIME</t>
  </si>
  <si>
    <t>Attended NBTC 5G training</t>
  </si>
  <si>
    <t>Huawei Meeting</t>
  </si>
  <si>
    <t>Preparing Banking Documents for NBTC</t>
  </si>
  <si>
    <t>Reserched research papers</t>
  </si>
  <si>
    <t>Creating LIFE AT TIME Form</t>
  </si>
  <si>
    <t>Contact team leads to collect Thai Broadcasting documents</t>
  </si>
  <si>
    <t>Collected Thai Broadcasting documents</t>
  </si>
  <si>
    <t>Attended Introduction to 5G Training</t>
  </si>
  <si>
    <t>Watched iThesis tutorial</t>
  </si>
  <si>
    <t>Contacted K-Bank (K-SME)</t>
  </si>
  <si>
    <t>Searched and Informed Vaccine info</t>
  </si>
  <si>
    <t>Search and booked reservation ( Barbershop)</t>
  </si>
  <si>
    <t>Contact SCB (Fund)</t>
  </si>
  <si>
    <t>Contact GSB (Mymo)</t>
  </si>
  <si>
    <t>FTE L&amp;D Program-Data Collection</t>
  </si>
  <si>
    <t>Interviewed intern - Netty</t>
  </si>
  <si>
    <t>Contacted Asok District</t>
  </si>
  <si>
    <t>Contacted MayBank (Streaming)</t>
  </si>
  <si>
    <t>FTE L&amp;D Program-Data Analysis</t>
  </si>
  <si>
    <t>FTE L&amp;D Program- Result Presentation&amp;Communication</t>
  </si>
  <si>
    <t>Searched and ordered Cookies for P'Mai</t>
  </si>
  <si>
    <t>Summarized internship namelist for P'pum</t>
  </si>
  <si>
    <t>Prepared iThesis and Endnote</t>
  </si>
  <si>
    <t>Collected thai broadcasting industry documents</t>
  </si>
  <si>
    <t>Summarized CU Thesis References</t>
  </si>
  <si>
    <t>Contacted NIDA Aj.Phaitoon for tourism session</t>
  </si>
  <si>
    <t>Searched and Ordered Supplements</t>
  </si>
  <si>
    <t>iThesis session</t>
  </si>
  <si>
    <t>Booked car checking (BMW servicing)</t>
  </si>
  <si>
    <t>Renamed Research papers files</t>
  </si>
  <si>
    <t>Creating Slide (Master template)</t>
  </si>
  <si>
    <t>TIME-202094</t>
  </si>
  <si>
    <t>Proofread ETDA E-Commerce Survey report</t>
  </si>
  <si>
    <t>Searched for Spray info</t>
  </si>
  <si>
    <t>NCSA Kick-off Meeting</t>
  </si>
  <si>
    <t>NCSA Proposal</t>
  </si>
  <si>
    <t>NCSA Proposal + Meeting</t>
  </si>
  <si>
    <t>FTE L&amp;D Program-Consulting Slide</t>
  </si>
  <si>
    <t>Searched for P'Dome ipad case</t>
  </si>
  <si>
    <t>Created and collected internship performance review form</t>
  </si>
  <si>
    <t>TIME-202090</t>
  </si>
  <si>
    <t>Proofread ETDA Index report</t>
  </si>
  <si>
    <t>Landing Program</t>
  </si>
  <si>
    <t>Rehearsal NIDA session</t>
  </si>
  <si>
    <t>Bluebik profile</t>
  </si>
  <si>
    <t>Searched and ordered Mooncake for k'Gor</t>
  </si>
  <si>
    <t>Meeting with P'Joy</t>
  </si>
  <si>
    <t>Internship program : Performance review</t>
  </si>
  <si>
    <t>Contacted Interns</t>
  </si>
  <si>
    <t>Searched Ipad info for P'Dome</t>
  </si>
  <si>
    <t>Meeting with P'Dome</t>
  </si>
  <si>
    <t>TIME Internship program : Interview</t>
  </si>
  <si>
    <t>FTE L&amp;D Program-Review Session1</t>
  </si>
  <si>
    <t>Contacted with Athenee Hotel</t>
  </si>
  <si>
    <t>Contacted Apple store</t>
  </si>
  <si>
    <t xml:space="preserve">Prepared Documents for NIDA </t>
  </si>
  <si>
    <t>FTE L&amp;D-Result Presentation&amp;Communication</t>
  </si>
  <si>
    <t>Collected mooncake at Athenee Hotel</t>
  </si>
  <si>
    <t>CD System meeting</t>
  </si>
  <si>
    <t>FTE L&amp;D Program-Consulting Culture</t>
  </si>
  <si>
    <t>Searched for new CD team</t>
  </si>
  <si>
    <t>Revised Organization Chart</t>
  </si>
  <si>
    <t>Searched for Consulting Firms net profit</t>
  </si>
  <si>
    <t>Created Smart Phuket AR slides</t>
  </si>
  <si>
    <t>Internship performance review</t>
  </si>
  <si>
    <t>BO System Requirement</t>
  </si>
  <si>
    <t>Kplus SME</t>
  </si>
  <si>
    <t>Created provident fund form</t>
  </si>
  <si>
    <t>Searched for Consumer Trends in Post-Covid19 / Business application</t>
  </si>
  <si>
    <t>Bluebik profile / หนังสือชี้ชวน</t>
  </si>
  <si>
    <t>CD Internal meeting</t>
  </si>
  <si>
    <t>FTE L&amp;D Program-Review Session1(Week7)</t>
  </si>
  <si>
    <t>FTE L&amp;D Program-Review Session2 (Week8)</t>
  </si>
  <si>
    <t>Created Practical Guideline on report and slide</t>
  </si>
  <si>
    <t>FTE&amp;TCPP L&amp;D Program- Data Analysis</t>
  </si>
  <si>
    <t>Interviewed K.Pornkamon (Content Editor)</t>
  </si>
  <si>
    <t>Interviewed K.Naphattaporn (Content Editor)</t>
  </si>
  <si>
    <t>Interviewed K.Vareeporn (Senior People Experience officer)</t>
  </si>
  <si>
    <t>Proofread NIA report</t>
  </si>
  <si>
    <t>NIA report review</t>
  </si>
  <si>
    <t>Interviewed K.Natapat (Designer Lead)</t>
  </si>
  <si>
    <t>BO System : product design meeting</t>
  </si>
  <si>
    <t>CD Internal Meeting</t>
  </si>
  <si>
    <t>Interviewed K.Pimsuda (HR Manager)</t>
  </si>
  <si>
    <t>Prepared P'Dome Educational document</t>
  </si>
  <si>
    <t>Interviewed K.Thararat (CD)</t>
  </si>
  <si>
    <t>Prepared and Printed P'Dome Educational document</t>
  </si>
  <si>
    <t>Coordinated with Techsauce</t>
  </si>
  <si>
    <t>Contacted with BBL</t>
  </si>
  <si>
    <t>Created slide : An overview of Componential Theory</t>
  </si>
  <si>
    <t>Registered Seminar</t>
  </si>
  <si>
    <t>TOT internet (Pleonchit)</t>
  </si>
  <si>
    <t>Kbank SME</t>
  </si>
  <si>
    <t>Editing TIME privacy policy</t>
  </si>
  <si>
    <t>Interviewed K.Natchaya (HR Manager)</t>
  </si>
  <si>
    <t>FTE L&amp;D Program-Data Collection(Week4)</t>
  </si>
  <si>
    <t>Order medicine and stuffs</t>
  </si>
  <si>
    <t>TCPP L&amp;D Program-Data Collection (Day2)</t>
  </si>
  <si>
    <t>Ordered food for Townhall</t>
  </si>
  <si>
    <t>TIME Townhall meeting</t>
  </si>
  <si>
    <t>Prepared games for townhall meeting</t>
  </si>
  <si>
    <t>Intern contract</t>
  </si>
  <si>
    <t>Blubik documents</t>
  </si>
  <si>
    <t>Courses registration</t>
  </si>
  <si>
    <t>Ordered books</t>
  </si>
  <si>
    <t>Edited Practical Guideline on report and slide</t>
  </si>
  <si>
    <t>Bo system - Product design</t>
  </si>
  <si>
    <t>BD/CD Employee's CV</t>
  </si>
  <si>
    <t>Hotel reservation</t>
  </si>
  <si>
    <t>Summarized evaluation form</t>
  </si>
  <si>
    <t>Landing Program orientation</t>
  </si>
  <si>
    <t>L&amp;D feedback summary</t>
  </si>
  <si>
    <t>Collected Stang feedback</t>
  </si>
  <si>
    <t>Interviewed K.Priyaphon (Digital Accounting)</t>
  </si>
  <si>
    <t>Internship Performance Review</t>
  </si>
  <si>
    <t>Breif Facilitators</t>
  </si>
  <si>
    <t>Seeking for ENG-TH Translator</t>
  </si>
  <si>
    <t>LINE CHAT BOT</t>
  </si>
  <si>
    <t>BO System - Product design</t>
  </si>
  <si>
    <t>Townhall Agenda</t>
  </si>
  <si>
    <t>housing refinance</t>
  </si>
  <si>
    <t>Arranged appointment</t>
  </si>
  <si>
    <t>FTE L&amp;D Program- Consulting Slide</t>
  </si>
  <si>
    <t>Probation : Performance feedback</t>
  </si>
  <si>
    <t xml:space="preserve">Creativity person </t>
  </si>
  <si>
    <t>Supporting request summary</t>
  </si>
  <si>
    <t>Anniversary of the Death of King Bhumibol</t>
  </si>
  <si>
    <t>Townhall Quiz</t>
  </si>
  <si>
    <t>Supporting request slide</t>
  </si>
  <si>
    <t>BO System- Product Design</t>
  </si>
  <si>
    <t>Ordered snacks for Townhall meeting</t>
  </si>
  <si>
    <t>P'dome personal errands</t>
  </si>
  <si>
    <t>Ordered stuffs</t>
  </si>
  <si>
    <t>หุ้น ONE info</t>
  </si>
  <si>
    <t>Creden E-sign</t>
  </si>
  <si>
    <t>BambooHR</t>
  </si>
  <si>
    <t>FTE L&amp;D Program- Consulting Culture</t>
  </si>
  <si>
    <t>Brief Workshop : NBTC Facilitator</t>
  </si>
  <si>
    <t>NBTC : Facilitator</t>
  </si>
  <si>
    <t>TD-202110</t>
  </si>
  <si>
    <t>Provident fund</t>
  </si>
  <si>
    <t>Chulalongkorn Day</t>
  </si>
  <si>
    <t>BO System-Timesheet Design</t>
  </si>
  <si>
    <t>Housing rental contract</t>
  </si>
  <si>
    <t xml:space="preserve">Trello </t>
  </si>
  <si>
    <t>PVD Registration form</t>
  </si>
  <si>
    <t xml:space="preserve">Prooofread ETDA Press release </t>
  </si>
  <si>
    <t>PVD Registeration form</t>
  </si>
  <si>
    <t>Personal leave</t>
  </si>
  <si>
    <t>Folder structure and File storage slide</t>
  </si>
  <si>
    <t>Interns appointment</t>
  </si>
  <si>
    <t>FTE Landing Program</t>
  </si>
  <si>
    <t>Car service booking</t>
  </si>
  <si>
    <t>GCIO payment</t>
  </si>
  <si>
    <t>Reserved Marriott Hotel</t>
  </si>
  <si>
    <t>JD central slides</t>
  </si>
  <si>
    <t>Townhall slides - Folder structure</t>
  </si>
  <si>
    <t>Provident Fund</t>
  </si>
  <si>
    <t>Chatbot</t>
  </si>
  <si>
    <t>Marriott dinning reservation</t>
  </si>
  <si>
    <t xml:space="preserve">Food rewards </t>
  </si>
  <si>
    <t>FTE L&amp;D Program- Review Session2 (Week8)</t>
  </si>
  <si>
    <t>Interview : TCPP Internship Program</t>
  </si>
  <si>
    <t>Itinerary booking</t>
  </si>
  <si>
    <t>FTE L&amp;D Program- Data Collection (Week4)</t>
  </si>
  <si>
    <t>Food rewards</t>
  </si>
  <si>
    <t>Housing Refinance</t>
  </si>
  <si>
    <t>ordered Books</t>
  </si>
  <si>
    <t>Internship program : Interview</t>
  </si>
  <si>
    <t>RA part-time contract</t>
  </si>
  <si>
    <t>Refinance</t>
  </si>
  <si>
    <t>FTE L&amp;D Program-Review Session1 (Week3)</t>
  </si>
  <si>
    <t>Ordered food and drinks</t>
  </si>
  <si>
    <t>Townhall Meeting</t>
  </si>
  <si>
    <t>JD Central slides</t>
  </si>
  <si>
    <t>Conference session registration</t>
  </si>
  <si>
    <t>Vitamin ordering</t>
  </si>
  <si>
    <t xml:space="preserve">Ordered Scale </t>
  </si>
  <si>
    <t>Internship Program : Interview</t>
  </si>
  <si>
    <t>Last pass</t>
  </si>
  <si>
    <t>FTE L&amp;D Program- Review Session 2 (Week4)</t>
  </si>
  <si>
    <t>Practical Guideline on report and slides</t>
  </si>
  <si>
    <t>updated TCPP summary</t>
  </si>
  <si>
    <t>Mariott Dining reservation</t>
  </si>
  <si>
    <t>Next and Now Registration</t>
  </si>
  <si>
    <t>Contacted Team leader for Meeting arrangement (Evaluation)</t>
  </si>
  <si>
    <t>Mandatory Training Program Meeting</t>
  </si>
  <si>
    <t xml:space="preserve">TIME-202117 </t>
  </si>
  <si>
    <t>Facilitator : TINT</t>
  </si>
  <si>
    <t>PPIP</t>
  </si>
  <si>
    <t xml:space="preserve">Contact K.Sasanin guest speaker </t>
  </si>
  <si>
    <t>Edited guideline slides</t>
  </si>
  <si>
    <t>Creativity in Organization</t>
  </si>
  <si>
    <t>New Year Gift</t>
  </si>
  <si>
    <t>P'Dome Personal errands</t>
  </si>
  <si>
    <t>GCIO final payment</t>
  </si>
  <si>
    <t>Christmas Gift</t>
  </si>
  <si>
    <t>PPIP registeration</t>
  </si>
  <si>
    <t>Performance review &amp; feedback</t>
  </si>
  <si>
    <t>Shared folder &amp; Project structure</t>
  </si>
  <si>
    <t xml:space="preserve">Interview : Intern </t>
  </si>
  <si>
    <t>Internship program : Contact &amp; Interview</t>
  </si>
  <si>
    <t>Timesheet feedback</t>
  </si>
  <si>
    <t>TDGA GIO payment summary</t>
  </si>
  <si>
    <t>Meeting arrangement</t>
  </si>
  <si>
    <t>Personal Leave</t>
  </si>
  <si>
    <t>King Bhumibol's Birthday/Father's Day observed</t>
  </si>
  <si>
    <t>Shared Folder form</t>
  </si>
  <si>
    <t>Lastpass review meeting</t>
  </si>
  <si>
    <t>Townhal meeting</t>
  </si>
  <si>
    <t>Update &amp; Summary New year Party</t>
  </si>
  <si>
    <t>Visit Chrismas Party room</t>
  </si>
  <si>
    <t>P'dome Banking</t>
  </si>
  <si>
    <t>TCPP list update</t>
  </si>
  <si>
    <t>TCPP list updated</t>
  </si>
  <si>
    <t>Ordered Gift for P'Dome</t>
  </si>
  <si>
    <t>Event registration</t>
  </si>
  <si>
    <t>Creative organization content</t>
  </si>
  <si>
    <t>Constitution Day</t>
  </si>
  <si>
    <t>CD Strategy 2022- Strategy Workshop</t>
  </si>
  <si>
    <t>Arrange meeting appointment for Team lead</t>
  </si>
  <si>
    <t>Summarized Shared Folder list</t>
  </si>
  <si>
    <t>FTE L&amp;D Program- Consulting Slide (Week2)</t>
  </si>
  <si>
    <t>Performance Evaluation Form Meeting</t>
  </si>
  <si>
    <t>Performance feedback &amp; review</t>
  </si>
  <si>
    <t>Translated evaluation form</t>
  </si>
  <si>
    <t>DGA research</t>
  </si>
  <si>
    <t>Digital ID &amp; Mobile ID research</t>
  </si>
  <si>
    <t>Summarized BO and Martech support request</t>
  </si>
  <si>
    <t>P'Dome Banking</t>
  </si>
  <si>
    <t>Shared Folder updated</t>
  </si>
  <si>
    <t>Survey Sampeng market</t>
  </si>
  <si>
    <t>FTE L&amp;D Program-Data Analysis (Week6)</t>
  </si>
  <si>
    <t>Bought Christmas party stuff</t>
  </si>
  <si>
    <t>PPIP Open House Registration</t>
  </si>
  <si>
    <t>FTE L&amp;D Program-Data Collection (Week5)</t>
  </si>
  <si>
    <t>Internship contract</t>
  </si>
  <si>
    <t>Internship guidance session</t>
  </si>
  <si>
    <t>Bought Christmas Gifts</t>
  </si>
  <si>
    <t>Internship Contract</t>
  </si>
  <si>
    <t>Event registeration</t>
  </si>
  <si>
    <t>Christmas party drawing stuffs</t>
  </si>
  <si>
    <t>Vacation leave</t>
  </si>
  <si>
    <t>New Year's eve</t>
  </si>
  <si>
    <t>NDA Contract editing</t>
  </si>
  <si>
    <t>Voting form</t>
  </si>
  <si>
    <t>Proofreading reports</t>
  </si>
  <si>
    <t>Internship program : Interview 1</t>
  </si>
  <si>
    <t>Internship program : Interview 2</t>
  </si>
  <si>
    <t>Decorated Christmas party room</t>
  </si>
  <si>
    <t>Internship Program : Interview1</t>
  </si>
  <si>
    <t>Internship Program : Interview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</si>
</sst>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193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7" borderId="1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43" fontId="16" fillId="0" borderId="0" xfId="1" applyFont="1" applyBorder="1" applyAlignment="1" applyProtection="1">
      <alignment vertical="center"/>
    </xf>
    <xf numFmtId="43" fontId="14" fillId="0" borderId="14" xfId="1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 wrapText="1"/>
      <protection locked="0"/>
    </xf>
    <xf numFmtId="0" fontId="11" fillId="10" borderId="9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left"/>
    </xf>
    <xf numFmtId="0" fontId="16" fillId="7" borderId="28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 vertical="center"/>
    </xf>
    <xf numFmtId="0" fontId="16" fillId="7" borderId="21" xfId="0" applyFont="1" applyFill="1" applyBorder="1" applyAlignment="1">
      <alignment horizontal="left" vertical="center"/>
    </xf>
    <xf numFmtId="0" fontId="16" fillId="7" borderId="21" xfId="0" applyFont="1" applyFill="1" applyBorder="1"/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6" fillId="0" borderId="8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4" fillId="0" borderId="1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11" xfId="2" applyFont="1" applyBorder="1" applyAlignment="1">
      <alignment vertical="center"/>
    </xf>
    <xf numFmtId="0" fontId="16" fillId="0" borderId="0" xfId="2" applyFont="1" applyAlignment="1">
      <alignment horizontal="left" vertical="top"/>
    </xf>
    <xf numFmtId="0" fontId="14" fillId="0" borderId="0" xfId="2" applyFont="1" applyAlignment="1" applyProtection="1">
      <alignment horizontal="center" vertical="top" wrapText="1"/>
      <protection locked="0"/>
    </xf>
    <xf numFmtId="0" fontId="14" fillId="0" borderId="0" xfId="2" applyFont="1" applyAlignment="1">
      <alignment horizontal="center" vertical="top" wrapText="1"/>
    </xf>
    <xf numFmtId="43" fontId="14" fillId="0" borderId="14" xfId="2" applyNumberFormat="1" applyFont="1" applyBorder="1" applyAlignment="1">
      <alignment vertical="center"/>
    </xf>
    <xf numFmtId="0" fontId="14" fillId="0" borderId="12" xfId="2" applyFont="1" applyBorder="1" applyAlignment="1" applyProtection="1">
      <alignment horizontal="center" vertical="center" textRotation="90" wrapText="1"/>
      <protection locked="0"/>
    </xf>
    <xf numFmtId="17" fontId="11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22" xfId="2" applyNumberFormat="1" applyFont="1" applyFill="1" applyBorder="1" applyAlignment="1" applyProtection="1">
      <alignment horizontal="center" vertical="center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11" borderId="23" xfId="2" applyFont="1" applyFill="1" applyBorder="1" applyAlignment="1">
      <alignment horizontal="center" vertical="center"/>
    </xf>
    <xf numFmtId="20" fontId="14" fillId="2" borderId="1" xfId="2" applyNumberFormat="1" applyFont="1" applyFill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>
      <alignment horizontal="center" vertical="center"/>
    </xf>
    <xf numFmtId="14" fontId="14" fillId="0" borderId="33" xfId="2" applyNumberFormat="1" applyFont="1" applyBorder="1" applyAlignment="1">
      <alignment horizontal="center" vertical="center"/>
    </xf>
    <xf numFmtId="0" fontId="14" fillId="0" borderId="11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vertical="center"/>
      <protection locked="0"/>
    </xf>
    <xf numFmtId="20" fontId="14" fillId="2" borderId="35" xfId="2" applyNumberFormat="1" applyFont="1" applyFill="1" applyBorder="1" applyAlignment="1" applyProtection="1">
      <alignment horizontal="center" vertical="center"/>
      <protection locked="0"/>
    </xf>
    <xf numFmtId="20" fontId="14" fillId="2" borderId="2" xfId="2" applyNumberFormat="1" applyFont="1" applyFill="1" applyBorder="1" applyAlignment="1" applyProtection="1">
      <alignment horizontal="center" vertical="center"/>
      <protection locked="0"/>
    </xf>
    <xf numFmtId="20" fontId="14" fillId="9" borderId="30" xfId="2" applyNumberFormat="1" applyFont="1" applyFill="1" applyBorder="1" applyAlignment="1">
      <alignment horizontal="center" vertical="center"/>
    </xf>
    <xf numFmtId="14" fontId="14" fillId="9" borderId="33" xfId="2" applyNumberFormat="1" applyFont="1" applyFill="1" applyBorder="1" applyAlignment="1">
      <alignment horizontal="center" vertical="center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" fontId="14" fillId="9" borderId="10" xfId="2" applyNumberFormat="1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vertical="center"/>
      <protection locked="0"/>
    </xf>
    <xf numFmtId="20" fontId="14" fillId="5" borderId="30" xfId="2" applyNumberFormat="1" applyFont="1" applyFill="1" applyBorder="1" applyAlignment="1">
      <alignment horizontal="center" vertical="center"/>
    </xf>
    <xf numFmtId="14" fontId="14" fillId="5" borderId="33" xfId="2" applyNumberFormat="1" applyFont="1" applyFill="1" applyBorder="1" applyAlignment="1">
      <alignment horizontal="center" vertical="center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0" fontId="14" fillId="0" borderId="2" xfId="2" applyNumberFormat="1" applyFont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>
      <alignment horizontal="center" vertical="center"/>
    </xf>
    <xf numFmtId="14" fontId="14" fillId="0" borderId="34" xfId="2" applyNumberFormat="1" applyFont="1" applyBorder="1" applyAlignment="1">
      <alignment horizontal="center" vertical="center"/>
    </xf>
    <xf numFmtId="0" fontId="14" fillId="0" borderId="27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vertical="center" wrapText="1"/>
      <protection locked="0"/>
    </xf>
    <xf numFmtId="2" fontId="14" fillId="0" borderId="24" xfId="2" applyNumberFormat="1" applyFont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vertical="center"/>
      <protection locked="0"/>
    </xf>
    <xf numFmtId="0" fontId="14" fillId="0" borderId="37" xfId="2" applyFont="1" applyBorder="1" applyAlignment="1" applyProtection="1">
      <alignment horizontal="center" vertical="center" textRotation="90" wrapText="1"/>
      <protection locked="0"/>
    </xf>
    <xf numFmtId="17" fontId="11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43" xfId="2" applyNumberFormat="1" applyFont="1" applyFill="1" applyBorder="1" applyAlignment="1" applyProtection="1">
      <alignment horizontal="center" vertical="center"/>
      <protection locked="0"/>
    </xf>
    <xf numFmtId="0" fontId="11" fillId="4" borderId="43" xfId="2" applyFont="1" applyFill="1" applyBorder="1" applyAlignment="1">
      <alignment horizontal="center" vertical="center"/>
    </xf>
    <xf numFmtId="0" fontId="11" fillId="4" borderId="44" xfId="2" applyFont="1" applyFill="1" applyBorder="1" applyAlignment="1">
      <alignment horizontal="center" vertical="center"/>
    </xf>
    <xf numFmtId="0" fontId="11" fillId="11" borderId="45" xfId="2" applyFont="1" applyFill="1" applyBorder="1" applyAlignment="1">
      <alignment horizontal="center" vertical="center"/>
    </xf>
    <xf numFmtId="20" fontId="14" fillId="2" borderId="29" xfId="2" applyNumberFormat="1" applyFont="1" applyFill="1" applyBorder="1" applyAlignment="1" applyProtection="1">
      <alignment horizontal="center" vertical="center"/>
      <protection locked="0"/>
    </xf>
    <xf numFmtId="20" fontId="14" fillId="9" borderId="46" xfId="2" applyNumberFormat="1" applyFont="1" applyFill="1" applyBorder="1" applyAlignment="1">
      <alignment horizontal="center" vertical="center"/>
    </xf>
    <xf numFmtId="14" fontId="14" fillId="9" borderId="46" xfId="2" applyNumberFormat="1" applyFont="1" applyFill="1" applyBorder="1" applyAlignment="1">
      <alignment horizontal="center" vertical="center"/>
    </xf>
    <xf numFmtId="0" fontId="14" fillId="9" borderId="19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vertical="center" wrapText="1"/>
      <protection locked="0"/>
    </xf>
    <xf numFmtId="2" fontId="14" fillId="9" borderId="18" xfId="2" applyNumberFormat="1" applyFont="1" applyFill="1" applyBorder="1" applyAlignment="1" applyProtection="1">
      <alignment horizontal="center" vertical="center"/>
      <protection locked="0"/>
    </xf>
    <xf numFmtId="0" fontId="14" fillId="9" borderId="47" xfId="2" applyFont="1" applyFill="1" applyBorder="1" applyAlignment="1" applyProtection="1">
      <alignment vertical="center"/>
      <protection locked="0"/>
    </xf>
    <xf numFmtId="20" fontId="14" fillId="2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3" xfId="2" applyNumberFormat="1" applyFont="1" applyBorder="1" applyAlignment="1">
      <alignment horizontal="center" vertical="center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 applyProtection="1">
      <alignment horizontal="center" vertical="center"/>
      <protection locked="0"/>
    </xf>
    <xf numFmtId="20" fontId="14" fillId="9" borderId="33" xfId="2" applyNumberFormat="1" applyFont="1" applyFill="1" applyBorder="1" applyAlignment="1">
      <alignment horizontal="center" vertical="center"/>
    </xf>
    <xf numFmtId="2" fontId="14" fillId="9" borderId="8" xfId="2" applyNumberFormat="1" applyFont="1" applyFill="1" applyBorder="1" applyAlignment="1" applyProtection="1">
      <alignment horizontal="center" vertical="center"/>
      <protection locked="0"/>
    </xf>
    <xf numFmtId="0" fontId="14" fillId="9" borderId="0" xfId="2" applyFont="1" applyFill="1" applyAlignment="1" applyProtection="1">
      <alignment vertical="center"/>
      <protection locked="0"/>
    </xf>
    <xf numFmtId="20" fontId="14" fillId="9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6" xfId="2" applyNumberFormat="1" applyFont="1" applyBorder="1" applyAlignment="1">
      <alignment horizontal="center" vertical="center"/>
    </xf>
    <xf numFmtId="14" fontId="14" fillId="0" borderId="36" xfId="2" applyNumberFormat="1" applyFont="1" applyBorder="1" applyAlignment="1">
      <alignment horizontal="center" vertical="center"/>
    </xf>
    <xf numFmtId="0" fontId="14" fillId="0" borderId="15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2" fontId="14" fillId="0" borderId="9" xfId="2" applyNumberFormat="1" applyFont="1" applyBorder="1" applyAlignment="1" applyProtection="1">
      <alignment horizontal="center" vertical="center"/>
      <protection locked="0"/>
    </xf>
    <xf numFmtId="20" fontId="14" fillId="2" borderId="48" xfId="2" applyNumberFormat="1" applyFont="1" applyFill="1" applyBorder="1" applyAlignment="1" applyProtection="1">
      <alignment horizontal="center" vertical="center"/>
      <protection locked="0"/>
    </xf>
    <xf numFmtId="20" fontId="14" fillId="9" borderId="36" xfId="2" applyNumberFormat="1" applyFont="1" applyFill="1" applyBorder="1" applyAlignment="1">
      <alignment horizontal="center" vertical="center"/>
    </xf>
    <xf numFmtId="14" fontId="14" fillId="9" borderId="36" xfId="2" applyNumberFormat="1" applyFont="1" applyFill="1" applyBorder="1" applyAlignment="1">
      <alignment horizontal="center" vertical="center"/>
    </xf>
    <xf numFmtId="0" fontId="14" fillId="9" borderId="15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2" fontId="14" fillId="9" borderId="9" xfId="2" applyNumberFormat="1" applyFont="1" applyFill="1" applyBorder="1" applyAlignment="1" applyProtection="1">
      <alignment horizontal="center" vertical="center"/>
      <protection locked="0"/>
    </xf>
    <xf numFmtId="20" fontId="14" fillId="2" borderId="31" xfId="2" applyNumberFormat="1" applyFont="1" applyFill="1" applyBorder="1" applyAlignment="1" applyProtection="1">
      <alignment horizontal="center" vertical="center"/>
      <protection locked="0"/>
    </xf>
    <xf numFmtId="20" fontId="14" fillId="9" borderId="34" xfId="2" applyNumberFormat="1" applyFont="1" applyFill="1" applyBorder="1" applyAlignment="1">
      <alignment horizontal="center" vertical="center"/>
    </xf>
    <xf numFmtId="14" fontId="14" fillId="9" borderId="34" xfId="2" applyNumberFormat="1" applyFont="1" applyFill="1" applyBorder="1" applyAlignment="1">
      <alignment horizontal="center" vertical="center"/>
    </xf>
    <xf numFmtId="0" fontId="14" fillId="9" borderId="27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2" fontId="14" fillId="9" borderId="40" xfId="2" applyNumberFormat="1" applyFont="1" applyFill="1" applyBorder="1" applyAlignment="1" applyProtection="1">
      <alignment horizontal="center" vertical="center"/>
      <protection locked="0"/>
    </xf>
    <xf numFmtId="0" fontId="14" fillId="9" borderId="25" xfId="2" applyFont="1" applyFill="1" applyBorder="1" applyAlignment="1" applyProtection="1">
      <alignment vertical="center"/>
      <protection locked="0"/>
    </xf>
    <xf numFmtId="20" fontId="14" fillId="0" borderId="46" xfId="2" applyNumberFormat="1" applyFont="1" applyBorder="1" applyAlignment="1">
      <alignment horizontal="center" vertical="center"/>
    </xf>
    <xf numFmtId="14" fontId="14" fillId="0" borderId="46" xfId="2" applyNumberFormat="1" applyFont="1" applyBorder="1" applyAlignment="1">
      <alignment horizontal="center" vertical="center"/>
    </xf>
    <xf numFmtId="0" fontId="14" fillId="0" borderId="19" xfId="2" applyFont="1" applyBorder="1" applyAlignment="1" applyProtection="1">
      <alignment horizontal="center" vertical="center"/>
      <protection locked="0"/>
    </xf>
    <xf numFmtId="0" fontId="14" fillId="0" borderId="21" xfId="2" applyFont="1" applyBorder="1" applyAlignment="1" applyProtection="1">
      <alignment horizontal="center" vertical="center"/>
      <protection locked="0"/>
    </xf>
    <xf numFmtId="2" fontId="14" fillId="0" borderId="18" xfId="2" applyNumberFormat="1" applyFont="1" applyBorder="1" applyAlignment="1" applyProtection="1">
      <alignment horizontal="center" vertical="center"/>
      <protection locked="0"/>
    </xf>
    <xf numFmtId="0" fontId="14" fillId="0" borderId="47" xfId="2" applyFont="1" applyBorder="1" applyAlignment="1" applyProtection="1">
      <alignment vertical="center"/>
      <protection locked="0"/>
    </xf>
    <xf numFmtId="20" fontId="14" fillId="2" borderId="38" xfId="2" applyNumberFormat="1" applyFont="1" applyFill="1" applyBorder="1" applyAlignment="1" applyProtection="1">
      <alignment horizontal="center" vertical="center"/>
      <protection locked="0"/>
    </xf>
    <xf numFmtId="20" fontId="14" fillId="9" borderId="31" xfId="2" applyNumberFormat="1" applyFont="1" applyFill="1" applyBorder="1" applyAlignment="1">
      <alignment horizontal="center" vertical="center"/>
    </xf>
    <xf numFmtId="2" fontId="14" fillId="9" borderId="24" xfId="2" applyNumberFormat="1" applyFont="1" applyFill="1" applyBorder="1" applyAlignment="1" applyProtection="1">
      <alignment horizontal="center" vertical="center"/>
      <protection locked="0"/>
    </xf>
    <xf numFmtId="0" fontId="11" fillId="4" borderId="39" xfId="2" applyFont="1" applyFill="1" applyBorder="1" applyAlignment="1">
      <alignment horizontal="center" vertical="center"/>
    </xf>
    <xf numFmtId="0" fontId="18" fillId="0" borderId="10" xfId="2" applyFont="1" applyBorder="1" applyAlignment="1" applyProtection="1">
      <alignment horizontal="left" vertical="center" wrapText="1"/>
      <protection locked="0"/>
    </xf>
    <xf numFmtId="20" fontId="14" fillId="0" borderId="34" xfId="2" applyNumberFormat="1" applyFont="1" applyBorder="1" applyAlignment="1">
      <alignment horizontal="center" vertical="center"/>
    </xf>
    <xf numFmtId="0" fontId="16" fillId="0" borderId="24" xfId="2" applyFont="1" applyBorder="1" applyAlignment="1" applyProtection="1">
      <alignment vertical="center" wrapText="1"/>
      <protection locked="0"/>
    </xf>
    <xf numFmtId="2" fontId="14" fillId="0" borderId="40" xfId="2" applyNumberFormat="1" applyFont="1" applyBorder="1" applyAlignment="1" applyProtection="1">
      <alignment horizontal="center" vertical="center"/>
      <protection locked="0"/>
    </xf>
    <xf numFmtId="20" fontId="14" fillId="2" borderId="49" xfId="2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3" xfId="2" applyFont="1" applyFill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4" fillId="0" borderId="3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21" xfId="2" applyFont="1" applyBorder="1" applyAlignment="1" applyProtection="1">
      <alignment vertical="center" wrapText="1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3" fillId="8" borderId="5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6" fillId="6" borderId="18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6" fillId="6" borderId="19" xfId="0" applyFont="1" applyFill="1" applyBorder="1" applyAlignment="1">
      <alignment horizontal="left"/>
    </xf>
    <xf numFmtId="0" fontId="16" fillId="6" borderId="8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6" borderId="11" xfId="0" applyFont="1" applyFill="1" applyBorder="1" applyAlignment="1">
      <alignment horizontal="left"/>
    </xf>
    <xf numFmtId="0" fontId="11" fillId="10" borderId="9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2" fillId="0" borderId="5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6" fillId="0" borderId="4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62" t="s">
        <v>45</v>
      </c>
      <c r="D3" s="163"/>
      <c r="E3" s="163"/>
      <c r="F3" s="163"/>
      <c r="G3" s="164"/>
      <c r="H3" s="3"/>
      <c r="I3" s="3"/>
    </row>
    <row r="4" spans="2:9" x14ac:dyDescent="0.35">
      <c r="B4" s="6" t="s">
        <v>26</v>
      </c>
      <c r="C4" s="165" t="s">
        <v>46</v>
      </c>
      <c r="D4" s="166"/>
      <c r="E4" s="166"/>
      <c r="F4" s="166"/>
      <c r="G4" s="167"/>
      <c r="H4" s="3"/>
      <c r="I4" s="3"/>
    </row>
    <row r="5" spans="2:9" x14ac:dyDescent="0.35">
      <c r="B5" s="6" t="s">
        <v>27</v>
      </c>
      <c r="C5" s="165" t="s">
        <v>47</v>
      </c>
      <c r="D5" s="166"/>
      <c r="E5" s="166"/>
      <c r="F5" s="166"/>
      <c r="G5" s="167"/>
      <c r="H5" s="3"/>
      <c r="I5" s="3"/>
    </row>
    <row r="7" spans="2:9" ht="32.25" customHeight="1" x14ac:dyDescent="0.35">
      <c r="B7" s="176" t="s">
        <v>31</v>
      </c>
      <c r="C7" s="177"/>
      <c r="D7" s="177"/>
      <c r="E7" s="177"/>
      <c r="F7" s="177"/>
      <c r="G7" s="178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73" t="s">
        <v>29</v>
      </c>
      <c r="C9" s="174"/>
      <c r="D9" s="174"/>
      <c r="E9" s="174"/>
      <c r="F9" s="174"/>
      <c r="G9" s="175"/>
      <c r="H9" s="3"/>
      <c r="I9" s="3"/>
    </row>
    <row r="10" spans="2:9" x14ac:dyDescent="0.35">
      <c r="B10" s="156" t="s">
        <v>30</v>
      </c>
      <c r="C10" s="157"/>
      <c r="D10" s="157"/>
      <c r="E10" s="157"/>
      <c r="F10" s="157"/>
      <c r="G10" s="158"/>
      <c r="H10" s="3"/>
      <c r="I10" s="3"/>
    </row>
    <row r="12" spans="2:9" x14ac:dyDescent="0.35">
      <c r="B12" s="11" t="s">
        <v>49</v>
      </c>
      <c r="C12" s="168" t="s">
        <v>16</v>
      </c>
      <c r="D12" s="169"/>
      <c r="E12" s="169"/>
      <c r="F12" s="169"/>
      <c r="G12" s="169"/>
      <c r="H12" s="4"/>
      <c r="I12" s="4"/>
    </row>
    <row r="13" spans="2:9" ht="19.5" customHeight="1" x14ac:dyDescent="0.35">
      <c r="B13" s="12">
        <v>9001</v>
      </c>
      <c r="C13" s="153" t="s">
        <v>36</v>
      </c>
      <c r="D13" s="154"/>
      <c r="E13" s="154"/>
      <c r="F13" s="154"/>
      <c r="G13" s="155"/>
      <c r="H13" s="4"/>
      <c r="I13" s="4"/>
    </row>
    <row r="14" spans="2:9" ht="19.5" customHeight="1" x14ac:dyDescent="0.35">
      <c r="B14" s="7" t="s">
        <v>23</v>
      </c>
      <c r="C14" s="156"/>
      <c r="D14" s="157"/>
      <c r="E14" s="157"/>
      <c r="F14" s="157"/>
      <c r="G14" s="158"/>
      <c r="H14" s="4"/>
      <c r="I14" s="4"/>
    </row>
    <row r="15" spans="2:9" ht="18.75" customHeight="1" x14ac:dyDescent="0.35">
      <c r="B15" s="12">
        <v>9002</v>
      </c>
      <c r="C15" s="170" t="s">
        <v>48</v>
      </c>
      <c r="D15" s="171"/>
      <c r="E15" s="171"/>
      <c r="F15" s="171"/>
      <c r="G15" s="172"/>
      <c r="H15" s="4"/>
      <c r="I15" s="4"/>
    </row>
    <row r="16" spans="2:9" ht="18.75" customHeight="1" x14ac:dyDescent="0.35">
      <c r="B16" s="13"/>
      <c r="C16" s="179" t="s">
        <v>43</v>
      </c>
      <c r="D16" s="180"/>
      <c r="E16" s="180"/>
      <c r="F16" s="180"/>
      <c r="G16" s="181"/>
      <c r="H16" s="4"/>
      <c r="I16" s="4"/>
    </row>
    <row r="17" spans="2:9" ht="18.75" customHeight="1" x14ac:dyDescent="0.35">
      <c r="B17" s="7" t="s">
        <v>15</v>
      </c>
      <c r="C17" s="182" t="s">
        <v>44</v>
      </c>
      <c r="D17" s="183"/>
      <c r="E17" s="183"/>
      <c r="F17" s="183"/>
      <c r="G17" s="184"/>
      <c r="H17" s="4"/>
      <c r="I17" s="4"/>
    </row>
    <row r="18" spans="2:9" ht="19.5" customHeight="1" x14ac:dyDescent="0.35">
      <c r="B18" s="14">
        <v>9003</v>
      </c>
      <c r="C18" s="159" t="s">
        <v>37</v>
      </c>
      <c r="D18" s="160"/>
      <c r="E18" s="160"/>
      <c r="F18" s="160"/>
      <c r="G18" s="161"/>
      <c r="H18" s="4"/>
      <c r="I18" s="4"/>
    </row>
    <row r="19" spans="2:9" x14ac:dyDescent="0.35">
      <c r="B19" s="15" t="s">
        <v>17</v>
      </c>
      <c r="C19" s="150"/>
      <c r="D19" s="151"/>
      <c r="E19" s="151"/>
      <c r="F19" s="151"/>
      <c r="G19" s="152"/>
      <c r="H19" s="4"/>
      <c r="I19" s="4"/>
    </row>
    <row r="20" spans="2:9" ht="19.5" customHeight="1" x14ac:dyDescent="0.35">
      <c r="B20" s="14">
        <v>9004</v>
      </c>
      <c r="C20" s="159" t="s">
        <v>42</v>
      </c>
      <c r="D20" s="160"/>
      <c r="E20" s="160"/>
      <c r="F20" s="160"/>
      <c r="G20" s="161"/>
      <c r="H20" s="4"/>
      <c r="I20" s="4"/>
    </row>
    <row r="21" spans="2:9" ht="19.5" customHeight="1" x14ac:dyDescent="0.35">
      <c r="B21" s="15" t="s">
        <v>17</v>
      </c>
      <c r="C21" s="150"/>
      <c r="D21" s="151"/>
      <c r="E21" s="151"/>
      <c r="F21" s="151"/>
      <c r="G21" s="152"/>
      <c r="H21" s="4"/>
      <c r="I21" s="4"/>
    </row>
    <row r="22" spans="2:9" ht="19.5" customHeight="1" x14ac:dyDescent="0.35">
      <c r="B22" s="12">
        <v>9005</v>
      </c>
      <c r="C22" s="153" t="s">
        <v>41</v>
      </c>
      <c r="D22" s="154"/>
      <c r="E22" s="154"/>
      <c r="F22" s="154"/>
      <c r="G22" s="155"/>
    </row>
    <row r="23" spans="2:9" ht="19.5" customHeight="1" x14ac:dyDescent="0.35">
      <c r="B23" s="7" t="s">
        <v>32</v>
      </c>
      <c r="C23" s="156"/>
      <c r="D23" s="157"/>
      <c r="E23" s="157"/>
      <c r="F23" s="157"/>
      <c r="G23" s="158"/>
    </row>
    <row r="24" spans="2:9" ht="19.5" customHeight="1" x14ac:dyDescent="0.35">
      <c r="B24" s="12">
        <v>9006</v>
      </c>
      <c r="C24" s="159" t="s">
        <v>40</v>
      </c>
      <c r="D24" s="160"/>
      <c r="E24" s="160"/>
      <c r="F24" s="160"/>
      <c r="G24" s="161"/>
    </row>
    <row r="25" spans="2:9" x14ac:dyDescent="0.35">
      <c r="B25" s="7" t="s">
        <v>22</v>
      </c>
      <c r="C25" s="150"/>
      <c r="D25" s="151"/>
      <c r="E25" s="151"/>
      <c r="F25" s="151"/>
      <c r="G25" s="152"/>
    </row>
    <row r="26" spans="2:9" ht="19.5" customHeight="1" x14ac:dyDescent="0.35">
      <c r="B26" s="12">
        <v>9007</v>
      </c>
      <c r="C26" s="153" t="s">
        <v>39</v>
      </c>
      <c r="D26" s="154"/>
      <c r="E26" s="154"/>
      <c r="F26" s="154"/>
      <c r="G26" s="155"/>
    </row>
    <row r="27" spans="2:9" ht="19.5" customHeight="1" x14ac:dyDescent="0.35">
      <c r="B27" s="7" t="s">
        <v>9</v>
      </c>
      <c r="C27" s="156"/>
      <c r="D27" s="157"/>
      <c r="E27" s="157"/>
      <c r="F27" s="157"/>
      <c r="G27" s="158"/>
    </row>
    <row r="28" spans="2:9" ht="19.5" customHeight="1" x14ac:dyDescent="0.35">
      <c r="B28" s="12">
        <v>9008</v>
      </c>
      <c r="C28" s="153" t="s">
        <v>38</v>
      </c>
      <c r="D28" s="154"/>
      <c r="E28" s="154"/>
      <c r="F28" s="154"/>
      <c r="G28" s="155"/>
    </row>
    <row r="29" spans="2:9" ht="19.5" customHeight="1" x14ac:dyDescent="0.35">
      <c r="B29" s="7" t="s">
        <v>10</v>
      </c>
      <c r="C29" s="156"/>
      <c r="D29" s="157"/>
      <c r="E29" s="157"/>
      <c r="F29" s="157"/>
      <c r="G29" s="158"/>
    </row>
    <row r="30" spans="2:9" ht="15" customHeight="1" x14ac:dyDescent="0.35">
      <c r="B30" s="12">
        <v>9009</v>
      </c>
      <c r="C30" s="159" t="s">
        <v>76</v>
      </c>
      <c r="D30" s="160"/>
      <c r="E30" s="160"/>
      <c r="F30" s="160"/>
      <c r="G30" s="161"/>
    </row>
    <row r="31" spans="2:9" x14ac:dyDescent="0.35">
      <c r="B31" s="13"/>
      <c r="C31" s="185" t="s">
        <v>77</v>
      </c>
      <c r="D31" s="186"/>
      <c r="E31" s="186"/>
      <c r="F31" s="186"/>
      <c r="G31" s="187"/>
    </row>
    <row r="32" spans="2:9" ht="19.5" customHeight="1" x14ac:dyDescent="0.35">
      <c r="B32" s="7" t="s">
        <v>21</v>
      </c>
      <c r="C32" s="150" t="s">
        <v>75</v>
      </c>
      <c r="D32" s="151"/>
      <c r="E32" s="151"/>
      <c r="F32" s="151"/>
      <c r="G32" s="152"/>
    </row>
    <row r="33" spans="2:7" ht="19.5" customHeight="1" x14ac:dyDescent="0.35">
      <c r="B33" s="12">
        <v>9010</v>
      </c>
      <c r="C33" s="153" t="s">
        <v>18</v>
      </c>
      <c r="D33" s="154"/>
      <c r="E33" s="154"/>
      <c r="F33" s="154"/>
      <c r="G33" s="155"/>
    </row>
    <row r="34" spans="2:7" ht="19.5" customHeight="1" x14ac:dyDescent="0.35">
      <c r="B34" s="7" t="s">
        <v>11</v>
      </c>
      <c r="C34" s="156"/>
      <c r="D34" s="157"/>
      <c r="E34" s="157"/>
      <c r="F34" s="157"/>
      <c r="G34" s="158"/>
    </row>
    <row r="35" spans="2:7" ht="19.5" customHeight="1" x14ac:dyDescent="0.35">
      <c r="B35" s="12">
        <v>9013</v>
      </c>
      <c r="C35" s="153" t="s">
        <v>19</v>
      </c>
      <c r="D35" s="154"/>
      <c r="E35" s="154"/>
      <c r="F35" s="154"/>
      <c r="G35" s="155"/>
    </row>
    <row r="36" spans="2:7" ht="19.5" customHeight="1" x14ac:dyDescent="0.35">
      <c r="B36" s="7" t="s">
        <v>12</v>
      </c>
      <c r="C36" s="156"/>
      <c r="D36" s="157"/>
      <c r="E36" s="157"/>
      <c r="F36" s="157"/>
      <c r="G36" s="158"/>
    </row>
    <row r="37" spans="2:7" ht="19.5" customHeight="1" x14ac:dyDescent="0.35">
      <c r="B37" s="12">
        <v>9014</v>
      </c>
      <c r="C37" s="153" t="s">
        <v>13</v>
      </c>
      <c r="D37" s="154"/>
      <c r="E37" s="154"/>
      <c r="F37" s="154"/>
      <c r="G37" s="155"/>
    </row>
    <row r="38" spans="2:7" ht="19.5" customHeight="1" x14ac:dyDescent="0.35">
      <c r="B38" s="16" t="s">
        <v>13</v>
      </c>
      <c r="C38" s="182"/>
      <c r="D38" s="183"/>
      <c r="E38" s="183"/>
      <c r="F38" s="183"/>
      <c r="G38" s="184"/>
    </row>
    <row r="39" spans="2:7" ht="19.5" customHeight="1" x14ac:dyDescent="0.35">
      <c r="B39" s="12">
        <v>9015</v>
      </c>
      <c r="C39" s="153" t="s">
        <v>20</v>
      </c>
      <c r="D39" s="154"/>
      <c r="E39" s="154"/>
      <c r="F39" s="154"/>
      <c r="G39" s="155"/>
    </row>
    <row r="40" spans="2:7" ht="19.5" customHeight="1" x14ac:dyDescent="0.35">
      <c r="B40" s="16" t="s">
        <v>14</v>
      </c>
      <c r="C40" s="156"/>
      <c r="D40" s="157"/>
      <c r="E40" s="157"/>
      <c r="F40" s="157"/>
      <c r="G40" s="158"/>
    </row>
    <row r="43" spans="2:7" x14ac:dyDescent="0.35">
      <c r="B43" s="11" t="s">
        <v>50</v>
      </c>
      <c r="C43" s="168" t="s">
        <v>16</v>
      </c>
      <c r="D43" s="169"/>
      <c r="E43" s="169"/>
      <c r="F43" s="169"/>
      <c r="G43" s="169"/>
    </row>
    <row r="44" spans="2:7" x14ac:dyDescent="0.35">
      <c r="B44" s="12" t="s">
        <v>51</v>
      </c>
      <c r="C44" s="153" t="s">
        <v>52</v>
      </c>
      <c r="D44" s="154"/>
      <c r="E44" s="154"/>
      <c r="F44" s="154"/>
      <c r="G44" s="155"/>
    </row>
    <row r="45" spans="2:7" x14ac:dyDescent="0.35">
      <c r="B45" s="7" t="s">
        <v>53</v>
      </c>
      <c r="C45" s="156"/>
      <c r="D45" s="157"/>
      <c r="E45" s="157"/>
      <c r="F45" s="157"/>
      <c r="G45" s="158"/>
    </row>
    <row r="46" spans="2:7" x14ac:dyDescent="0.35">
      <c r="B46" s="13" t="s">
        <v>54</v>
      </c>
      <c r="C46" s="170" t="s">
        <v>55</v>
      </c>
      <c r="D46" s="171"/>
      <c r="E46" s="171"/>
      <c r="F46" s="171"/>
      <c r="G46" s="172"/>
    </row>
    <row r="47" spans="2:7" x14ac:dyDescent="0.35">
      <c r="B47" s="7" t="s">
        <v>56</v>
      </c>
      <c r="C47" s="182"/>
      <c r="D47" s="183"/>
      <c r="E47" s="183"/>
      <c r="F47" s="183"/>
      <c r="G47" s="184"/>
    </row>
    <row r="48" spans="2:7" x14ac:dyDescent="0.35">
      <c r="B48" s="14" t="s">
        <v>57</v>
      </c>
      <c r="C48" s="153" t="s">
        <v>58</v>
      </c>
      <c r="D48" s="154"/>
      <c r="E48" s="154"/>
      <c r="F48" s="154"/>
      <c r="G48" s="155"/>
    </row>
    <row r="49" spans="2:7" x14ac:dyDescent="0.35">
      <c r="B49" s="15" t="s">
        <v>59</v>
      </c>
      <c r="C49" s="156"/>
      <c r="D49" s="157"/>
      <c r="E49" s="157"/>
      <c r="F49" s="157"/>
      <c r="G49" s="158"/>
    </row>
    <row r="50" spans="2:7" x14ac:dyDescent="0.35">
      <c r="B50" s="14" t="s">
        <v>60</v>
      </c>
      <c r="C50" s="153" t="s">
        <v>61</v>
      </c>
      <c r="D50" s="154"/>
      <c r="E50" s="154"/>
      <c r="F50" s="154"/>
      <c r="G50" s="155"/>
    </row>
    <row r="51" spans="2:7" x14ac:dyDescent="0.35">
      <c r="B51" s="15" t="s">
        <v>62</v>
      </c>
      <c r="C51" s="156"/>
      <c r="D51" s="157"/>
      <c r="E51" s="157"/>
      <c r="F51" s="157"/>
      <c r="G51" s="158"/>
    </row>
    <row r="52" spans="2:7" x14ac:dyDescent="0.35">
      <c r="B52" s="12" t="s">
        <v>63</v>
      </c>
      <c r="C52" s="153" t="s">
        <v>64</v>
      </c>
      <c r="D52" s="154"/>
      <c r="E52" s="154"/>
      <c r="F52" s="154"/>
      <c r="G52" s="155"/>
    </row>
    <row r="53" spans="2:7" x14ac:dyDescent="0.35">
      <c r="B53" s="7" t="s">
        <v>65</v>
      </c>
      <c r="C53" s="156"/>
      <c r="D53" s="157"/>
      <c r="E53" s="157"/>
      <c r="F53" s="157"/>
      <c r="G53" s="158"/>
    </row>
    <row r="54" spans="2:7" x14ac:dyDescent="0.35">
      <c r="B54" s="12" t="s">
        <v>66</v>
      </c>
      <c r="C54" s="153" t="s">
        <v>67</v>
      </c>
      <c r="D54" s="154"/>
      <c r="E54" s="154"/>
      <c r="F54" s="154"/>
      <c r="G54" s="155"/>
    </row>
    <row r="55" spans="2:7" x14ac:dyDescent="0.35">
      <c r="B55" s="7" t="s">
        <v>68</v>
      </c>
      <c r="C55" s="156"/>
      <c r="D55" s="157"/>
      <c r="E55" s="157"/>
      <c r="F55" s="157"/>
      <c r="G55" s="158"/>
    </row>
    <row r="56" spans="2:7" x14ac:dyDescent="0.35">
      <c r="B56" s="12" t="s">
        <v>69</v>
      </c>
      <c r="C56" s="153" t="s">
        <v>70</v>
      </c>
      <c r="D56" s="154"/>
      <c r="E56" s="154"/>
      <c r="F56" s="154"/>
      <c r="G56" s="155"/>
    </row>
    <row r="57" spans="2:7" x14ac:dyDescent="0.35">
      <c r="B57" s="7" t="s">
        <v>71</v>
      </c>
      <c r="C57" s="156"/>
      <c r="D57" s="157"/>
      <c r="E57" s="157"/>
      <c r="F57" s="157"/>
      <c r="G57" s="158"/>
    </row>
    <row r="58" spans="2:7" x14ac:dyDescent="0.35">
      <c r="B58" s="12" t="s">
        <v>72</v>
      </c>
      <c r="C58" s="153" t="s">
        <v>73</v>
      </c>
      <c r="D58" s="154"/>
      <c r="E58" s="154"/>
      <c r="F58" s="154"/>
      <c r="G58" s="155"/>
    </row>
    <row r="59" spans="2:7" x14ac:dyDescent="0.35">
      <c r="B59" s="7" t="s">
        <v>74</v>
      </c>
      <c r="C59" s="156"/>
      <c r="D59" s="157"/>
      <c r="E59" s="157"/>
      <c r="F59" s="157"/>
      <c r="G59" s="158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>
        <v>9009</v>
      </c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>
        <v>9009</v>
      </c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>
        <v>9009</v>
      </c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>
        <v>9009</v>
      </c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>
        <v>9009</v>
      </c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>
        <v>9009</v>
      </c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>
        <v>9009</v>
      </c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27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>
        <v>9009</v>
      </c>
      <c r="H29" s="127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>
        <v>9009</v>
      </c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>
        <v>9009</v>
      </c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>
        <v>9009</v>
      </c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>
        <v>9009</v>
      </c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>
        <v>9009</v>
      </c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>
        <v>9009</v>
      </c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>
        <v>9009</v>
      </c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>
        <v>9009</v>
      </c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>
        <v>9009</v>
      </c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28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>
        <v>9009</v>
      </c>
      <c r="H51" s="128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>
        <v>9009</v>
      </c>
      <c r="H52" s="128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>
        <v>9009</v>
      </c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>
        <v>9009</v>
      </c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>
        <v>9009</v>
      </c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>
        <v>9009</v>
      </c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>
        <v>9009</v>
      </c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>
        <v>9009</v>
      </c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>
        <v>9009</v>
      </c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>
        <v>9009</v>
      </c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>
        <v>9009</v>
      </c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>
        <v>9009</v>
      </c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>
        <v>9009</v>
      </c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>
        <v>9009</v>
      </c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>
        <v>9009</v>
      </c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>
        <v>9009</v>
      </c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>
        <v>9009</v>
      </c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>
        <v>9009</v>
      </c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>
        <v>9009</v>
      </c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>
        <v>9009</v>
      </c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>
        <v>9009</v>
      </c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>
        <v>9009</v>
      </c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>
        <v>9009</v>
      </c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>
        <v>9009</v>
      </c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>
        <v>9009</v>
      </c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 t="s">
        <v>138</v>
      </c>
      <c r="G110" s="41">
        <v>9002</v>
      </c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>
        <v>9009</v>
      </c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>
        <v>9009</v>
      </c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>
        <v>9009</v>
      </c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>
        <v>9009</v>
      </c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>
        <v>9009</v>
      </c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>
        <v>9009</v>
      </c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>
        <v>9009</v>
      </c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>
        <v>9009</v>
      </c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>
        <v>9009</v>
      </c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1" priority="29" stopIfTrue="1">
      <formula>IF($A11=1,B11,)</formula>
    </cfRule>
    <cfRule type="expression" dxfId="190" priority="30" stopIfTrue="1">
      <formula>IF($A11="",B11,)</formula>
    </cfRule>
  </conditionalFormatting>
  <conditionalFormatting sqref="E11:E15">
    <cfRule type="expression" dxfId="189" priority="31" stopIfTrue="1">
      <formula>IF($A11="",B11,"")</formula>
    </cfRule>
  </conditionalFormatting>
  <conditionalFormatting sqref="E16:E124">
    <cfRule type="expression" dxfId="188" priority="32" stopIfTrue="1">
      <formula>IF($A16&lt;&gt;1,B16,"")</formula>
    </cfRule>
  </conditionalFormatting>
  <conditionalFormatting sqref="D11:D124">
    <cfRule type="expression" dxfId="187" priority="33" stopIfTrue="1">
      <formula>IF($A11="",B11,)</formula>
    </cfRule>
  </conditionalFormatting>
  <conditionalFormatting sqref="G11:G20 G22:G76 G82:G119">
    <cfRule type="expression" dxfId="186" priority="34" stopIfTrue="1">
      <formula>#REF!="Freelancer"</formula>
    </cfRule>
    <cfRule type="expression" dxfId="185" priority="35" stopIfTrue="1">
      <formula>#REF!="DTC Int. Staff"</formula>
    </cfRule>
  </conditionalFormatting>
  <conditionalFormatting sqref="G115:G119 G87:G104 G22 G33:G49 G60:G76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16:G20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16:G20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G21">
    <cfRule type="expression" dxfId="178" priority="21" stopIfTrue="1">
      <formula>#REF!="Freelancer"</formula>
    </cfRule>
    <cfRule type="expression" dxfId="177" priority="22" stopIfTrue="1">
      <formula>#REF!="DTC Int. Staff"</formula>
    </cfRule>
  </conditionalFormatting>
  <conditionalFormatting sqref="G21">
    <cfRule type="expression" dxfId="176" priority="19" stopIfTrue="1">
      <formula>$F$5="Freelancer"</formula>
    </cfRule>
    <cfRule type="expression" dxfId="175" priority="20" stopIfTrue="1">
      <formula>$F$5="DTC Int. Staff"</formula>
    </cfRule>
  </conditionalFormatting>
  <conditionalFormatting sqref="C125:C129">
    <cfRule type="expression" dxfId="174" priority="16" stopIfTrue="1">
      <formula>IF($A125=1,B125,)</formula>
    </cfRule>
    <cfRule type="expression" dxfId="173" priority="17" stopIfTrue="1">
      <formula>IF($A125="",B125,)</formula>
    </cfRule>
  </conditionalFormatting>
  <conditionalFormatting sqref="D125:D129">
    <cfRule type="expression" dxfId="172" priority="18" stopIfTrue="1">
      <formula>IF($A125="",B125,)</formula>
    </cfRule>
  </conditionalFormatting>
  <conditionalFormatting sqref="E125:E129">
    <cfRule type="expression" dxfId="171" priority="15" stopIfTrue="1">
      <formula>IF($A125&lt;&gt;1,B125,"")</formula>
    </cfRule>
  </conditionalFormatting>
  <conditionalFormatting sqref="G55:G59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77:G81">
    <cfRule type="expression" dxfId="168" priority="11" stopIfTrue="1">
      <formula>#REF!="Freelancer"</formula>
    </cfRule>
    <cfRule type="expression" dxfId="167" priority="12" stopIfTrue="1">
      <formula>#REF!="DTC Int. Staff"</formula>
    </cfRule>
  </conditionalFormatting>
  <conditionalFormatting sqref="G77:G81">
    <cfRule type="expression" dxfId="166" priority="9" stopIfTrue="1">
      <formula>$F$5="Freelancer"</formula>
    </cfRule>
    <cfRule type="expression" dxfId="165" priority="10" stopIfTrue="1">
      <formula>$F$5="DTC Int. Staff"</formula>
    </cfRule>
  </conditionalFormatting>
  <conditionalFormatting sqref="G130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conditionalFormatting sqref="C130">
    <cfRule type="expression" dxfId="162" priority="3" stopIfTrue="1">
      <formula>IF($A130=1,B130,)</formula>
    </cfRule>
    <cfRule type="expression" dxfId="161" priority="4" stopIfTrue="1">
      <formula>IF($A130="",B130,)</formula>
    </cfRule>
  </conditionalFormatting>
  <conditionalFormatting sqref="E130">
    <cfRule type="expression" dxfId="160" priority="5" stopIfTrue="1">
      <formula>IF($A130&lt;&gt;1,B130,"")</formula>
    </cfRule>
  </conditionalFormatting>
  <conditionalFormatting sqref="D130">
    <cfRule type="expression" dxfId="159" priority="6" stopIfTrue="1">
      <formula>IF($A130="",B130,)</formula>
    </cfRule>
  </conditionalFormatting>
  <conditionalFormatting sqref="G130">
    <cfRule type="expression" dxfId="158" priority="7" stopIfTrue="1">
      <formula>#REF!="Freelancer"</formula>
    </cfRule>
    <cfRule type="expression" dxfId="15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D19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190.5</v>
      </c>
      <c r="J8" s="29">
        <f>I8/8</f>
        <v>23.8125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>
        <v>9009</v>
      </c>
      <c r="H12" s="57" t="s">
        <v>139</v>
      </c>
      <c r="I12" s="41" t="s">
        <v>141</v>
      </c>
      <c r="J12" s="85">
        <v>5</v>
      </c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>
        <v>9009</v>
      </c>
      <c r="H13" s="57" t="s">
        <v>140</v>
      </c>
      <c r="I13" s="41" t="s">
        <v>141</v>
      </c>
      <c r="J13" s="85">
        <v>2.5</v>
      </c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 t="s">
        <v>138</v>
      </c>
      <c r="G14" s="41">
        <v>9002</v>
      </c>
      <c r="H14" s="57" t="s">
        <v>142</v>
      </c>
      <c r="I14" s="41" t="s">
        <v>141</v>
      </c>
      <c r="J14" s="85">
        <v>1</v>
      </c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>
        <v>9009</v>
      </c>
      <c r="H17" s="51" t="s">
        <v>144</v>
      </c>
      <c r="I17" s="50" t="s">
        <v>141</v>
      </c>
      <c r="J17" s="88">
        <v>2</v>
      </c>
      <c r="K17" s="129" t="s">
        <v>72</v>
      </c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>
        <v>9009</v>
      </c>
      <c r="H18" s="51" t="s">
        <v>139</v>
      </c>
      <c r="I18" s="50" t="s">
        <v>141</v>
      </c>
      <c r="J18" s="88">
        <v>3</v>
      </c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 t="s">
        <v>138</v>
      </c>
      <c r="G19" s="50">
        <v>9002</v>
      </c>
      <c r="H19" s="51" t="s">
        <v>145</v>
      </c>
      <c r="I19" s="50" t="s">
        <v>141</v>
      </c>
      <c r="J19" s="88">
        <v>1</v>
      </c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>
        <v>9009</v>
      </c>
      <c r="H20" s="51" t="s">
        <v>146</v>
      </c>
      <c r="I20" s="50" t="s">
        <v>141</v>
      </c>
      <c r="J20" s="88">
        <v>1</v>
      </c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>
        <v>9009</v>
      </c>
      <c r="H21" s="51" t="s">
        <v>147</v>
      </c>
      <c r="I21" s="50" t="s">
        <v>141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 t="s">
        <v>138</v>
      </c>
      <c r="G23" s="41">
        <v>9002</v>
      </c>
      <c r="H23" s="57" t="s">
        <v>148</v>
      </c>
      <c r="I23" s="41" t="s">
        <v>141</v>
      </c>
      <c r="J23" s="85">
        <v>8</v>
      </c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57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 t="s">
        <v>138</v>
      </c>
      <c r="G27" s="50">
        <v>9002</v>
      </c>
      <c r="H27" s="51" t="s">
        <v>149</v>
      </c>
      <c r="I27" s="50" t="s">
        <v>141</v>
      </c>
      <c r="J27" s="88">
        <v>4</v>
      </c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>
        <v>9009</v>
      </c>
      <c r="H28" s="51" t="s">
        <v>150</v>
      </c>
      <c r="I28" s="50" t="s">
        <v>141</v>
      </c>
      <c r="J28" s="88">
        <v>1</v>
      </c>
      <c r="K28" s="129" t="s">
        <v>72</v>
      </c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>
        <v>9009</v>
      </c>
      <c r="H29" s="51" t="s">
        <v>151</v>
      </c>
      <c r="I29" s="50" t="s">
        <v>141</v>
      </c>
      <c r="J29" s="88">
        <v>1.5</v>
      </c>
      <c r="K29" s="129" t="s">
        <v>72</v>
      </c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>
        <v>9009</v>
      </c>
      <c r="H30" s="51" t="s">
        <v>152</v>
      </c>
      <c r="I30" s="50" t="s">
        <v>141</v>
      </c>
      <c r="J30" s="88">
        <v>1.5</v>
      </c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130" t="s">
        <v>155</v>
      </c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>
        <v>9009</v>
      </c>
      <c r="H33" s="130" t="s">
        <v>86</v>
      </c>
      <c r="I33" s="41" t="s">
        <v>141</v>
      </c>
      <c r="J33" s="85">
        <v>1</v>
      </c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>
        <v>9009</v>
      </c>
      <c r="H34" s="130" t="s">
        <v>153</v>
      </c>
      <c r="I34" s="41" t="s">
        <v>141</v>
      </c>
      <c r="J34" s="85">
        <v>2</v>
      </c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>
        <v>9009</v>
      </c>
      <c r="H35" s="130" t="s">
        <v>154</v>
      </c>
      <c r="I35" s="41" t="s">
        <v>141</v>
      </c>
      <c r="J35" s="85">
        <v>1</v>
      </c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 t="s">
        <v>138</v>
      </c>
      <c r="G39" s="41">
        <v>9002</v>
      </c>
      <c r="H39" s="57" t="s">
        <v>156</v>
      </c>
      <c r="I39" s="41" t="s">
        <v>141</v>
      </c>
      <c r="J39" s="85">
        <v>8</v>
      </c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 t="s">
        <v>138</v>
      </c>
      <c r="G44" s="50">
        <v>9002</v>
      </c>
      <c r="H44" s="51" t="s">
        <v>158</v>
      </c>
      <c r="I44" s="50" t="s">
        <v>141</v>
      </c>
      <c r="J44" s="88">
        <v>8</v>
      </c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>
        <v>9009</v>
      </c>
      <c r="H49" s="57" t="s">
        <v>157</v>
      </c>
      <c r="I49" s="41" t="s">
        <v>141</v>
      </c>
      <c r="J49" s="85">
        <v>1</v>
      </c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>
        <v>9009</v>
      </c>
      <c r="H50" s="57" t="s">
        <v>159</v>
      </c>
      <c r="I50" s="41" t="s">
        <v>141</v>
      </c>
      <c r="J50" s="85">
        <v>1</v>
      </c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>
        <v>9009</v>
      </c>
      <c r="H51" s="57" t="s">
        <v>160</v>
      </c>
      <c r="I51" s="41" t="s">
        <v>141</v>
      </c>
      <c r="J51" s="85">
        <v>3</v>
      </c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>
        <v>9009</v>
      </c>
      <c r="H52" s="57" t="s">
        <v>161</v>
      </c>
      <c r="I52" s="41" t="s">
        <v>141</v>
      </c>
      <c r="J52" s="85">
        <v>3</v>
      </c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 t="s">
        <v>162</v>
      </c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>
        <v>9009</v>
      </c>
      <c r="H59" s="57" t="s">
        <v>163</v>
      </c>
      <c r="I59" s="41" t="s">
        <v>164</v>
      </c>
      <c r="J59" s="85">
        <v>1</v>
      </c>
      <c r="K59" s="131" t="s">
        <v>72</v>
      </c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>
        <v>9009</v>
      </c>
      <c r="H60" s="57" t="s">
        <v>165</v>
      </c>
      <c r="I60" s="41" t="s">
        <v>164</v>
      </c>
      <c r="J60" s="85">
        <v>6.5</v>
      </c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>
        <v>9009</v>
      </c>
      <c r="H61" s="57" t="s">
        <v>86</v>
      </c>
      <c r="I61" s="41" t="s">
        <v>164</v>
      </c>
      <c r="J61" s="85">
        <v>1</v>
      </c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>
        <v>9009</v>
      </c>
      <c r="H66" s="57" t="s">
        <v>168</v>
      </c>
      <c r="I66" s="41" t="s">
        <v>164</v>
      </c>
      <c r="J66" s="85">
        <v>6</v>
      </c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>
        <v>9009</v>
      </c>
      <c r="H67" s="57" t="s">
        <v>167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>
        <v>9009</v>
      </c>
      <c r="H68" s="57" t="s">
        <v>166</v>
      </c>
      <c r="I68" s="41" t="s">
        <v>164</v>
      </c>
      <c r="J68" s="85">
        <v>1</v>
      </c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>
        <v>9009</v>
      </c>
      <c r="H71" s="51" t="s">
        <v>169</v>
      </c>
      <c r="I71" s="50" t="s">
        <v>164</v>
      </c>
      <c r="J71" s="88">
        <v>1</v>
      </c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>
        <v>9009</v>
      </c>
      <c r="H72" s="51" t="s">
        <v>170</v>
      </c>
      <c r="I72" s="50" t="s">
        <v>164</v>
      </c>
      <c r="J72" s="88">
        <v>1.5</v>
      </c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>
        <v>9009</v>
      </c>
      <c r="H73" s="51" t="s">
        <v>168</v>
      </c>
      <c r="I73" s="50" t="s">
        <v>164</v>
      </c>
      <c r="J73" s="88">
        <v>5.5</v>
      </c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>
        <v>9009</v>
      </c>
      <c r="H76" s="57" t="s">
        <v>171</v>
      </c>
      <c r="I76" s="41" t="s">
        <v>141</v>
      </c>
      <c r="J76" s="85">
        <v>3</v>
      </c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>
        <v>9009</v>
      </c>
      <c r="H77" s="57" t="s">
        <v>172</v>
      </c>
      <c r="I77" s="41" t="s">
        <v>141</v>
      </c>
      <c r="J77" s="85">
        <v>3</v>
      </c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>
        <v>9009</v>
      </c>
      <c r="H78" s="57" t="s">
        <v>173</v>
      </c>
      <c r="I78" s="41" t="s">
        <v>141</v>
      </c>
      <c r="J78" s="85">
        <v>2</v>
      </c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>
        <v>9009</v>
      </c>
      <c r="H81" s="51" t="s">
        <v>143</v>
      </c>
      <c r="I81" s="50" t="s">
        <v>141</v>
      </c>
      <c r="J81" s="88">
        <v>1</v>
      </c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>
        <v>9009</v>
      </c>
      <c r="H82" s="51" t="s">
        <v>172</v>
      </c>
      <c r="I82" s="50" t="s">
        <v>141</v>
      </c>
      <c r="J82" s="88">
        <v>3</v>
      </c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>
        <v>9009</v>
      </c>
      <c r="H83" s="51" t="s">
        <v>174</v>
      </c>
      <c r="I83" s="50" t="s">
        <v>141</v>
      </c>
      <c r="J83" s="88">
        <v>2</v>
      </c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>
        <v>9009</v>
      </c>
      <c r="H84" s="51" t="s">
        <v>175</v>
      </c>
      <c r="I84" s="50" t="s">
        <v>141</v>
      </c>
      <c r="J84" s="88">
        <v>2</v>
      </c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>
        <v>9009</v>
      </c>
      <c r="H86" s="57" t="s">
        <v>176</v>
      </c>
      <c r="I86" s="41" t="s">
        <v>141</v>
      </c>
      <c r="J86" s="85">
        <v>2</v>
      </c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>
        <v>9009</v>
      </c>
      <c r="H87" s="57" t="s">
        <v>86</v>
      </c>
      <c r="I87" s="41" t="s">
        <v>141</v>
      </c>
      <c r="J87" s="85">
        <v>1</v>
      </c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>
        <v>9009</v>
      </c>
      <c r="H88" s="57" t="s">
        <v>177</v>
      </c>
      <c r="I88" s="41" t="s">
        <v>141</v>
      </c>
      <c r="J88" s="85">
        <v>5</v>
      </c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>
        <v>9009</v>
      </c>
      <c r="H93" s="57" t="s">
        <v>178</v>
      </c>
      <c r="I93" s="41" t="s">
        <v>141</v>
      </c>
      <c r="J93" s="85">
        <v>2</v>
      </c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>
        <v>9009</v>
      </c>
      <c r="H94" s="57" t="s">
        <v>179</v>
      </c>
      <c r="I94" s="41" t="s">
        <v>141</v>
      </c>
      <c r="J94" s="85">
        <v>2.5</v>
      </c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>
        <v>9009</v>
      </c>
      <c r="H95" s="57" t="s">
        <v>180</v>
      </c>
      <c r="I95" s="41" t="s">
        <v>141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>
        <v>9009</v>
      </c>
      <c r="H96" s="57" t="s">
        <v>168</v>
      </c>
      <c r="I96" s="41" t="s">
        <v>141</v>
      </c>
      <c r="J96" s="85">
        <v>3</v>
      </c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>
        <v>9009</v>
      </c>
      <c r="H98" s="51" t="s">
        <v>181</v>
      </c>
      <c r="I98" s="50" t="s">
        <v>164</v>
      </c>
      <c r="J98" s="88">
        <v>1</v>
      </c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>
        <v>9009</v>
      </c>
      <c r="H99" s="51" t="s">
        <v>182</v>
      </c>
      <c r="I99" s="50" t="s">
        <v>164</v>
      </c>
      <c r="J99" s="88">
        <v>1.5</v>
      </c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>
        <v>9009</v>
      </c>
      <c r="H100" s="51" t="s">
        <v>183</v>
      </c>
      <c r="I100" s="50" t="s">
        <v>164</v>
      </c>
      <c r="J100" s="88">
        <v>2.5</v>
      </c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>
        <v>9009</v>
      </c>
      <c r="H101" s="51" t="s">
        <v>177</v>
      </c>
      <c r="I101" s="50" t="s">
        <v>164</v>
      </c>
      <c r="J101" s="88">
        <v>3</v>
      </c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>
        <v>9009</v>
      </c>
      <c r="H103" s="57" t="s">
        <v>184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>
        <v>9009</v>
      </c>
      <c r="H104" s="57" t="s">
        <v>194</v>
      </c>
      <c r="I104" s="41" t="s">
        <v>141</v>
      </c>
      <c r="J104" s="85">
        <v>2</v>
      </c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>
        <v>9009</v>
      </c>
      <c r="H105" s="57" t="s">
        <v>185</v>
      </c>
      <c r="I105" s="41" t="s">
        <v>141</v>
      </c>
      <c r="J105" s="85">
        <v>1.5</v>
      </c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>
        <v>9009</v>
      </c>
      <c r="H106" s="57" t="s">
        <v>174</v>
      </c>
      <c r="I106" s="41" t="s">
        <v>141</v>
      </c>
      <c r="J106" s="85">
        <v>1.5</v>
      </c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>
        <v>9009</v>
      </c>
      <c r="H108" s="51" t="s">
        <v>186</v>
      </c>
      <c r="I108" s="50" t="s">
        <v>141</v>
      </c>
      <c r="J108" s="88">
        <v>3</v>
      </c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>
        <v>9009</v>
      </c>
      <c r="H109" s="51" t="s">
        <v>187</v>
      </c>
      <c r="I109" s="50" t="s">
        <v>141</v>
      </c>
      <c r="J109" s="88">
        <v>3</v>
      </c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>
        <v>9009</v>
      </c>
      <c r="H110" s="51" t="s">
        <v>192</v>
      </c>
      <c r="I110" s="50" t="s">
        <v>141</v>
      </c>
      <c r="J110" s="88">
        <v>2</v>
      </c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>
        <v>9009</v>
      </c>
      <c r="H113" s="57" t="s">
        <v>86</v>
      </c>
      <c r="I113" s="41" t="s">
        <v>164</v>
      </c>
      <c r="J113" s="85">
        <v>1</v>
      </c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>
        <v>9009</v>
      </c>
      <c r="H114" s="57" t="s">
        <v>177</v>
      </c>
      <c r="I114" s="41" t="s">
        <v>164</v>
      </c>
      <c r="J114" s="85">
        <v>1</v>
      </c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>
        <v>9009</v>
      </c>
      <c r="H115" s="57" t="s">
        <v>188</v>
      </c>
      <c r="I115" s="41" t="s">
        <v>164</v>
      </c>
      <c r="J115" s="85">
        <v>2</v>
      </c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>
        <v>9009</v>
      </c>
      <c r="H116" s="57" t="s">
        <v>189</v>
      </c>
      <c r="I116" s="41" t="s">
        <v>164</v>
      </c>
      <c r="J116" s="85">
        <v>2</v>
      </c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 t="s">
        <v>196</v>
      </c>
      <c r="G117" s="41">
        <v>9002</v>
      </c>
      <c r="H117" s="57" t="s">
        <v>197</v>
      </c>
      <c r="I117" s="41" t="s">
        <v>164</v>
      </c>
      <c r="J117" s="85">
        <v>5</v>
      </c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 t="s">
        <v>196</v>
      </c>
      <c r="G118" s="50">
        <v>9002</v>
      </c>
      <c r="H118" s="134" t="s">
        <v>197</v>
      </c>
      <c r="I118" s="50" t="s">
        <v>141</v>
      </c>
      <c r="J118" s="88">
        <v>6</v>
      </c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 t="s">
        <v>196</v>
      </c>
      <c r="G119" s="50">
        <v>9002</v>
      </c>
      <c r="H119" s="51" t="s">
        <v>197</v>
      </c>
      <c r="I119" s="50" t="s">
        <v>141</v>
      </c>
      <c r="J119" s="88">
        <v>6</v>
      </c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>
        <v>9009</v>
      </c>
      <c r="H120" s="57" t="s">
        <v>190</v>
      </c>
      <c r="I120" s="41" t="s">
        <v>141</v>
      </c>
      <c r="J120" s="85">
        <v>1</v>
      </c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>
        <v>9009</v>
      </c>
      <c r="H121" s="132" t="s">
        <v>191</v>
      </c>
      <c r="I121" s="41" t="s">
        <v>141</v>
      </c>
      <c r="J121" s="96">
        <v>2</v>
      </c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>
        <v>9009</v>
      </c>
      <c r="H122" s="132" t="s">
        <v>193</v>
      </c>
      <c r="I122" s="94" t="s">
        <v>141</v>
      </c>
      <c r="J122" s="96">
        <v>1</v>
      </c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>
        <v>9009</v>
      </c>
      <c r="H123" s="132" t="s">
        <v>194</v>
      </c>
      <c r="I123" s="94" t="s">
        <v>141</v>
      </c>
      <c r="J123" s="96">
        <v>1</v>
      </c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 t="s">
        <v>196</v>
      </c>
      <c r="G124" s="94">
        <v>9002</v>
      </c>
      <c r="H124" s="132" t="s">
        <v>197</v>
      </c>
      <c r="I124" s="94" t="s">
        <v>141</v>
      </c>
      <c r="J124" s="96">
        <v>3</v>
      </c>
      <c r="K124" s="44"/>
    </row>
    <row r="125" spans="1:11" ht="21.75" customHeight="1" x14ac:dyDescent="0.25">
      <c r="C125" s="97"/>
      <c r="D125" s="91" t="str">
        <f>D123</f>
        <v>Mo</v>
      </c>
      <c r="E125" s="92">
        <f>E123</f>
        <v>44438</v>
      </c>
      <c r="F125" s="93"/>
      <c r="G125" s="94">
        <v>9009</v>
      </c>
      <c r="H125" s="132" t="s">
        <v>174</v>
      </c>
      <c r="I125" s="94" t="s">
        <v>141</v>
      </c>
      <c r="J125" s="96">
        <v>1</v>
      </c>
      <c r="K125" s="44"/>
    </row>
    <row r="126" spans="1:11" ht="21.75" customHeight="1" x14ac:dyDescent="0.25">
      <c r="C126" s="97"/>
      <c r="D126" s="98" t="str">
        <f>IF(B98=1,"Mo",IF(B98=2,"Tue",IF(B98=3,"Wed",IF(B98=4,"Thu",IF(B98=5,"Fri",IF(B98=6,"Sat",IF(B98=7,"Sun","")))))))</f>
        <v>Tue</v>
      </c>
      <c r="E126" s="99">
        <f>E125+1</f>
        <v>44439</v>
      </c>
      <c r="F126" s="100"/>
      <c r="G126" s="101">
        <v>9009</v>
      </c>
      <c r="H126" s="133" t="s">
        <v>177</v>
      </c>
      <c r="I126" s="101" t="s">
        <v>141</v>
      </c>
      <c r="J126" s="103">
        <v>3</v>
      </c>
      <c r="K126" s="53"/>
    </row>
    <row r="127" spans="1:11" ht="21.75" customHeight="1" x14ac:dyDescent="0.25">
      <c r="C127" s="97"/>
      <c r="D127" s="98" t="str">
        <f>D126</f>
        <v>Tue</v>
      </c>
      <c r="E127" s="99">
        <f>E126</f>
        <v>44439</v>
      </c>
      <c r="F127" s="100"/>
      <c r="G127" s="101">
        <v>9009</v>
      </c>
      <c r="H127" s="133" t="s">
        <v>195</v>
      </c>
      <c r="I127" s="101" t="s">
        <v>141</v>
      </c>
      <c r="J127" s="103">
        <v>4</v>
      </c>
      <c r="K127" s="53"/>
    </row>
    <row r="128" spans="1:11" ht="21.75" customHeight="1" x14ac:dyDescent="0.25">
      <c r="C128" s="97"/>
      <c r="D128" s="98" t="str">
        <f t="shared" ref="D128:E129" si="26">D127</f>
        <v>Tue</v>
      </c>
      <c r="E128" s="99">
        <f t="shared" si="26"/>
        <v>44439</v>
      </c>
      <c r="F128" s="100" t="s">
        <v>196</v>
      </c>
      <c r="G128" s="101">
        <v>9002</v>
      </c>
      <c r="H128" s="133" t="s">
        <v>197</v>
      </c>
      <c r="I128" s="101" t="s">
        <v>141</v>
      </c>
      <c r="J128" s="103">
        <v>10</v>
      </c>
      <c r="K128" s="53"/>
    </row>
    <row r="129" spans="3:11" ht="21.75" customHeight="1" x14ac:dyDescent="0.25">
      <c r="C129" s="97"/>
      <c r="D129" s="98" t="str">
        <f t="shared" si="26"/>
        <v>Tue</v>
      </c>
      <c r="E129" s="99">
        <f t="shared" si="26"/>
        <v>44439</v>
      </c>
      <c r="F129" s="100"/>
      <c r="G129" s="101"/>
      <c r="H129" s="102"/>
      <c r="I129" s="101"/>
      <c r="J129" s="103"/>
      <c r="K129" s="53"/>
    </row>
    <row r="130" spans="3:11" ht="21.75" customHeight="1" thickBot="1" x14ac:dyDescent="0.3">
      <c r="C130" s="104"/>
      <c r="D130" s="105" t="str">
        <f>D126</f>
        <v>Tue</v>
      </c>
      <c r="E130" s="106">
        <f>E126</f>
        <v>44439</v>
      </c>
      <c r="F130" s="107"/>
      <c r="G130" s="108"/>
      <c r="H130" s="109"/>
      <c r="I130" s="108"/>
      <c r="J130" s="110"/>
      <c r="K130" s="111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9" type="noConversion"/>
  <conditionalFormatting sqref="C11:C119">
    <cfRule type="expression" dxfId="156" priority="31" stopIfTrue="1">
      <formula>IF($A11=1,B11,)</formula>
    </cfRule>
    <cfRule type="expression" dxfId="155" priority="32" stopIfTrue="1">
      <formula>IF($A11="",B11,)</formula>
    </cfRule>
  </conditionalFormatting>
  <conditionalFormatting sqref="E11">
    <cfRule type="expression" dxfId="154" priority="33" stopIfTrue="1">
      <formula>IF($A11="",B11,"")</formula>
    </cfRule>
  </conditionalFormatting>
  <conditionalFormatting sqref="E12:E119">
    <cfRule type="expression" dxfId="153" priority="34" stopIfTrue="1">
      <formula>IF($A12&lt;&gt;1,B12,"")</formula>
    </cfRule>
  </conditionalFormatting>
  <conditionalFormatting sqref="D11:D119">
    <cfRule type="expression" dxfId="152" priority="35" stopIfTrue="1">
      <formula>IF($A11="",B11,)</formula>
    </cfRule>
  </conditionalFormatting>
  <conditionalFormatting sqref="G11:G16 G22 G86:G118 G25:G27 G29:G80">
    <cfRule type="expression" dxfId="151" priority="36" stopIfTrue="1">
      <formula>#REF!="Freelancer"</formula>
    </cfRule>
    <cfRule type="expression" dxfId="150" priority="37" stopIfTrue="1">
      <formula>#REF!="DTC Int. Staff"</formula>
    </cfRule>
  </conditionalFormatting>
  <conditionalFormatting sqref="G118 G22 G37:G53 G91:G107 G25:G26 G64:G80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12:G16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12:G16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17:G21">
    <cfRule type="expression" dxfId="143" priority="23" stopIfTrue="1">
      <formula>#REF!="Freelancer"</formula>
    </cfRule>
    <cfRule type="expression" dxfId="142" priority="24" stopIfTrue="1">
      <formula>#REF!="DTC Int. Staff"</formula>
    </cfRule>
  </conditionalFormatting>
  <conditionalFormatting sqref="G17:G21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C120:C130">
    <cfRule type="expression" dxfId="139" priority="18" stopIfTrue="1">
      <formula>IF($A120=1,B120,)</formula>
    </cfRule>
    <cfRule type="expression" dxfId="138" priority="19" stopIfTrue="1">
      <formula>IF($A120="",B120,)</formula>
    </cfRule>
  </conditionalFormatting>
  <conditionalFormatting sqref="D120:D130">
    <cfRule type="expression" dxfId="137" priority="20" stopIfTrue="1">
      <formula>IF($A120="",B120,)</formula>
    </cfRule>
  </conditionalFormatting>
  <conditionalFormatting sqref="E120:E130">
    <cfRule type="expression" dxfId="136" priority="17" stopIfTrue="1">
      <formula>IF($A120&lt;&gt;1,B120,"")</formula>
    </cfRule>
  </conditionalFormatting>
  <conditionalFormatting sqref="G59:G63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81:G85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81:G85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G28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conditionalFormatting sqref="G23:G24">
    <cfRule type="expression" dxfId="127" priority="9" stopIfTrue="1">
      <formula>#REF!="Freelancer"</formula>
    </cfRule>
    <cfRule type="expression" dxfId="126" priority="10" stopIfTrue="1">
      <formula>#REF!="DTC Int. Staff"</formula>
    </cfRule>
  </conditionalFormatting>
  <conditionalFormatting sqref="G23:G24">
    <cfRule type="expression" dxfId="125" priority="7" stopIfTrue="1">
      <formula>#REF!="Freelancer"</formula>
    </cfRule>
    <cfRule type="expression" dxfId="124" priority="8" stopIfTrue="1">
      <formula>#REF!="DTC Int. Staff"</formula>
    </cfRule>
  </conditionalFormatting>
  <conditionalFormatting sqref="G23:G24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28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20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209</v>
      </c>
      <c r="J8" s="29">
        <f>I8/8</f>
        <v>26.125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 t="s">
        <v>196</v>
      </c>
      <c r="G11" s="115">
        <v>9002</v>
      </c>
      <c r="H11" s="135" t="s">
        <v>197</v>
      </c>
      <c r="I11" s="115" t="s">
        <v>141</v>
      </c>
      <c r="J11" s="116">
        <v>8</v>
      </c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 t="s">
        <v>205</v>
      </c>
      <c r="G16" s="50">
        <v>9002</v>
      </c>
      <c r="H16" s="51" t="s">
        <v>206</v>
      </c>
      <c r="I16" s="50" t="s">
        <v>141</v>
      </c>
      <c r="J16" s="88">
        <v>6</v>
      </c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>
        <v>9009</v>
      </c>
      <c r="H17" s="51" t="s">
        <v>198</v>
      </c>
      <c r="I17" s="50" t="s">
        <v>141</v>
      </c>
      <c r="J17" s="88">
        <v>1</v>
      </c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>
        <v>9004</v>
      </c>
      <c r="H18" s="51" t="s">
        <v>199</v>
      </c>
      <c r="I18" s="50" t="s">
        <v>141</v>
      </c>
      <c r="J18" s="88">
        <v>1.5</v>
      </c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>
        <v>9004</v>
      </c>
      <c r="H21" s="57" t="s">
        <v>200</v>
      </c>
      <c r="I21" s="41" t="s">
        <v>141</v>
      </c>
      <c r="J21" s="136">
        <v>15</v>
      </c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>
        <v>9004</v>
      </c>
      <c r="H26" s="51" t="s">
        <v>201</v>
      </c>
      <c r="I26" s="50" t="s">
        <v>141</v>
      </c>
      <c r="J26" s="88">
        <v>13</v>
      </c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>
        <v>9004</v>
      </c>
      <c r="H27" s="51" t="s">
        <v>201</v>
      </c>
      <c r="I27" s="50" t="s">
        <v>141</v>
      </c>
      <c r="J27" s="88">
        <v>14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>
        <v>9004</v>
      </c>
      <c r="H28" s="137" t="s">
        <v>201</v>
      </c>
      <c r="I28" s="41" t="s">
        <v>141</v>
      </c>
      <c r="J28" s="85">
        <v>11</v>
      </c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>
        <v>9009</v>
      </c>
      <c r="H33" s="51" t="s">
        <v>190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>
        <v>9009</v>
      </c>
      <c r="H34" s="51" t="s">
        <v>202</v>
      </c>
      <c r="I34" s="50" t="s">
        <v>164</v>
      </c>
      <c r="J34" s="88">
        <v>2.5</v>
      </c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>
        <v>9009</v>
      </c>
      <c r="H35" s="51" t="s">
        <v>203</v>
      </c>
      <c r="I35" s="50" t="s">
        <v>164</v>
      </c>
      <c r="J35" s="88">
        <v>1</v>
      </c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>
        <v>9009</v>
      </c>
      <c r="H36" s="51" t="s">
        <v>204</v>
      </c>
      <c r="I36" s="50" t="s">
        <v>164</v>
      </c>
      <c r="J36" s="88">
        <v>2</v>
      </c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>
        <v>9009</v>
      </c>
      <c r="H38" s="57" t="s">
        <v>207</v>
      </c>
      <c r="I38" s="41" t="s">
        <v>164</v>
      </c>
      <c r="J38" s="85">
        <v>2.5</v>
      </c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>
        <v>9009</v>
      </c>
      <c r="H39" s="57" t="s">
        <v>208</v>
      </c>
      <c r="I39" s="41" t="s">
        <v>164</v>
      </c>
      <c r="J39" s="85">
        <v>1</v>
      </c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>
        <v>9009</v>
      </c>
      <c r="H40" s="57" t="s">
        <v>209</v>
      </c>
      <c r="I40" s="41" t="s">
        <v>164</v>
      </c>
      <c r="J40" s="85">
        <v>3.5</v>
      </c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>
        <v>9009</v>
      </c>
      <c r="H41" s="57" t="s">
        <v>225</v>
      </c>
      <c r="I41" s="41" t="s">
        <v>164</v>
      </c>
      <c r="J41" s="85">
        <v>1</v>
      </c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>
        <v>9009</v>
      </c>
      <c r="H43" s="51" t="s">
        <v>212</v>
      </c>
      <c r="I43" s="50" t="s">
        <v>164</v>
      </c>
      <c r="J43" s="88">
        <v>1</v>
      </c>
      <c r="K43" s="129" t="s">
        <v>72</v>
      </c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>
        <v>9009</v>
      </c>
      <c r="H44" s="51" t="s">
        <v>210</v>
      </c>
      <c r="I44" s="50" t="s">
        <v>164</v>
      </c>
      <c r="J44" s="88">
        <v>4</v>
      </c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>
        <v>9009</v>
      </c>
      <c r="H45" s="51" t="s">
        <v>211</v>
      </c>
      <c r="I45" s="50" t="s">
        <v>164</v>
      </c>
      <c r="J45" s="88">
        <v>1</v>
      </c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>
        <v>9009</v>
      </c>
      <c r="H46" s="51" t="s">
        <v>213</v>
      </c>
      <c r="I46" s="50" t="s">
        <v>164</v>
      </c>
      <c r="J46" s="88">
        <v>1</v>
      </c>
      <c r="K46" s="129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>
        <v>9009</v>
      </c>
      <c r="H47" s="51" t="s">
        <v>214</v>
      </c>
      <c r="I47" s="50" t="s">
        <v>164</v>
      </c>
      <c r="J47" s="88">
        <v>1</v>
      </c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>
        <v>9009</v>
      </c>
      <c r="H48" s="57" t="s">
        <v>215</v>
      </c>
      <c r="I48" s="41" t="s">
        <v>164</v>
      </c>
      <c r="J48" s="85">
        <v>2.5</v>
      </c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>
        <v>9009</v>
      </c>
      <c r="H49" s="57" t="s">
        <v>216</v>
      </c>
      <c r="I49" s="41" t="s">
        <v>164</v>
      </c>
      <c r="J49" s="85">
        <v>1</v>
      </c>
      <c r="K49" s="131" t="s">
        <v>72</v>
      </c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>
        <v>9009</v>
      </c>
      <c r="H50" s="57" t="s">
        <v>217</v>
      </c>
      <c r="I50" s="41" t="s">
        <v>164</v>
      </c>
      <c r="J50" s="85">
        <v>3</v>
      </c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>
        <v>9009</v>
      </c>
      <c r="H51" s="57" t="s">
        <v>218</v>
      </c>
      <c r="I51" s="41" t="s">
        <v>164</v>
      </c>
      <c r="J51" s="85">
        <v>0.5</v>
      </c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>
        <v>9009</v>
      </c>
      <c r="H52" s="57" t="s">
        <v>219</v>
      </c>
      <c r="I52" s="41" t="s">
        <v>164</v>
      </c>
      <c r="J52" s="85">
        <v>1</v>
      </c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>
        <v>9009</v>
      </c>
      <c r="H55" s="57" t="s">
        <v>220</v>
      </c>
      <c r="I55" s="41" t="s">
        <v>164</v>
      </c>
      <c r="J55" s="85">
        <v>2</v>
      </c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>
        <v>9009</v>
      </c>
      <c r="H56" s="57" t="s">
        <v>221</v>
      </c>
      <c r="I56" s="41" t="s">
        <v>164</v>
      </c>
      <c r="J56" s="85">
        <v>2.5</v>
      </c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>
        <v>9009</v>
      </c>
      <c r="H57" s="57" t="s">
        <v>222</v>
      </c>
      <c r="I57" s="41" t="s">
        <v>164</v>
      </c>
      <c r="J57" s="85">
        <v>1.5</v>
      </c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>
        <v>9009</v>
      </c>
      <c r="H58" s="57" t="s">
        <v>86</v>
      </c>
      <c r="I58" s="41" t="s">
        <v>164</v>
      </c>
      <c r="J58" s="85">
        <v>1.5</v>
      </c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>
        <v>9009</v>
      </c>
      <c r="H59" s="57" t="s">
        <v>223</v>
      </c>
      <c r="I59" s="41" t="s">
        <v>164</v>
      </c>
      <c r="J59" s="85">
        <v>2</v>
      </c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>
        <v>9009</v>
      </c>
      <c r="H60" s="51" t="s">
        <v>224</v>
      </c>
      <c r="I60" s="50" t="s">
        <v>141</v>
      </c>
      <c r="J60" s="88">
        <v>2.5</v>
      </c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>
        <v>9009</v>
      </c>
      <c r="H61" s="51" t="s">
        <v>226</v>
      </c>
      <c r="I61" s="50" t="s">
        <v>141</v>
      </c>
      <c r="J61" s="88">
        <v>2.5</v>
      </c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>
        <v>9009</v>
      </c>
      <c r="H62" s="51" t="s">
        <v>227</v>
      </c>
      <c r="I62" s="50" t="s">
        <v>141</v>
      </c>
      <c r="J62" s="88">
        <v>1</v>
      </c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>
        <v>9009</v>
      </c>
      <c r="H63" s="51" t="s">
        <v>249</v>
      </c>
      <c r="I63" s="50" t="s">
        <v>141</v>
      </c>
      <c r="J63" s="88">
        <v>2</v>
      </c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>
        <v>9009</v>
      </c>
      <c r="H65" s="57" t="s">
        <v>250</v>
      </c>
      <c r="I65" s="41" t="s">
        <v>164</v>
      </c>
      <c r="J65" s="85">
        <v>1</v>
      </c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>
        <v>9009</v>
      </c>
      <c r="H66" s="57" t="s">
        <v>251</v>
      </c>
      <c r="I66" s="41" t="s">
        <v>164</v>
      </c>
      <c r="J66" s="85">
        <v>3</v>
      </c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>
        <v>9009</v>
      </c>
      <c r="H67" s="57" t="s">
        <v>255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>
        <v>9009</v>
      </c>
      <c r="H68" s="57" t="s">
        <v>252</v>
      </c>
      <c r="I68" s="41" t="s">
        <v>164</v>
      </c>
      <c r="J68" s="85">
        <v>3</v>
      </c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>
        <v>9009</v>
      </c>
      <c r="H70" s="51" t="s">
        <v>253</v>
      </c>
      <c r="I70" s="50" t="s">
        <v>164</v>
      </c>
      <c r="J70" s="88">
        <v>1</v>
      </c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>
        <v>9009</v>
      </c>
      <c r="H71" s="51" t="s">
        <v>254</v>
      </c>
      <c r="I71" s="50" t="s">
        <v>164</v>
      </c>
      <c r="J71" s="88">
        <v>2</v>
      </c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>
        <v>9009</v>
      </c>
      <c r="H72" s="51" t="s">
        <v>252</v>
      </c>
      <c r="I72" s="50" t="s">
        <v>164</v>
      </c>
      <c r="J72" s="88">
        <v>1</v>
      </c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>
        <v>9009</v>
      </c>
      <c r="H73" s="51" t="s">
        <v>257</v>
      </c>
      <c r="I73" s="50" t="s">
        <v>164</v>
      </c>
      <c r="J73" s="88">
        <v>2</v>
      </c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>
        <v>9009</v>
      </c>
      <c r="H74" s="51" t="s">
        <v>265</v>
      </c>
      <c r="I74" s="50" t="s">
        <v>164</v>
      </c>
      <c r="J74" s="88">
        <v>2</v>
      </c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>
        <v>9009</v>
      </c>
      <c r="H75" s="57" t="s">
        <v>262</v>
      </c>
      <c r="I75" s="41" t="s">
        <v>164</v>
      </c>
      <c r="J75" s="85">
        <v>2.5</v>
      </c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>
        <v>9009</v>
      </c>
      <c r="H76" s="57" t="s">
        <v>263</v>
      </c>
      <c r="I76" s="41" t="s">
        <v>164</v>
      </c>
      <c r="J76" s="85">
        <v>1</v>
      </c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>
        <v>9009</v>
      </c>
      <c r="H77" s="57" t="s">
        <v>86</v>
      </c>
      <c r="I77" s="41" t="s">
        <v>164</v>
      </c>
      <c r="J77" s="85">
        <v>1</v>
      </c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>
        <v>9009</v>
      </c>
      <c r="H78" s="57" t="s">
        <v>264</v>
      </c>
      <c r="I78" s="41" t="s">
        <v>164</v>
      </c>
      <c r="J78" s="85">
        <v>1.5</v>
      </c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>
        <v>9009</v>
      </c>
      <c r="H79" s="57" t="s">
        <v>252</v>
      </c>
      <c r="I79" s="41" t="s">
        <v>164</v>
      </c>
      <c r="J79" s="85">
        <v>2</v>
      </c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>
        <v>9009</v>
      </c>
      <c r="H82" s="57" t="s">
        <v>251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>
        <v>9009</v>
      </c>
      <c r="H83" s="57" t="s">
        <v>258</v>
      </c>
      <c r="I83" s="41" t="s">
        <v>164</v>
      </c>
      <c r="J83" s="85">
        <v>2</v>
      </c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>
        <v>9009</v>
      </c>
      <c r="H84" s="57" t="s">
        <v>259</v>
      </c>
      <c r="I84" s="41" t="s">
        <v>164</v>
      </c>
      <c r="J84" s="85">
        <v>1</v>
      </c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>
        <v>9009</v>
      </c>
      <c r="H85" s="57" t="s">
        <v>261</v>
      </c>
      <c r="I85" s="41" t="s">
        <v>164</v>
      </c>
      <c r="J85" s="85">
        <v>1</v>
      </c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>
        <v>9009</v>
      </c>
      <c r="H87" s="51" t="s">
        <v>248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>
        <v>9009</v>
      </c>
      <c r="H88" s="51" t="s">
        <v>260</v>
      </c>
      <c r="I88" s="50" t="s">
        <v>164</v>
      </c>
      <c r="J88" s="88">
        <v>2.5</v>
      </c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>
        <v>9009</v>
      </c>
      <c r="H89" s="51" t="s">
        <v>256</v>
      </c>
      <c r="I89" s="50" t="s">
        <v>164</v>
      </c>
      <c r="J89" s="88">
        <v>3.5</v>
      </c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>
        <v>9009</v>
      </c>
      <c r="H90" s="51" t="s">
        <v>251</v>
      </c>
      <c r="I90" s="50" t="s">
        <v>164</v>
      </c>
      <c r="J90" s="88">
        <v>1</v>
      </c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>
        <v>9009</v>
      </c>
      <c r="H92" s="57" t="s">
        <v>202</v>
      </c>
      <c r="I92" s="41" t="s">
        <v>164</v>
      </c>
      <c r="J92" s="85">
        <v>3</v>
      </c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>
        <v>9009</v>
      </c>
      <c r="H93" s="57" t="s">
        <v>229</v>
      </c>
      <c r="I93" s="41" t="s">
        <v>164</v>
      </c>
      <c r="J93" s="85">
        <v>1</v>
      </c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>
        <v>9009</v>
      </c>
      <c r="H94" s="57" t="s">
        <v>230</v>
      </c>
      <c r="I94" s="41" t="s">
        <v>164</v>
      </c>
      <c r="J94" s="85">
        <v>1</v>
      </c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>
        <v>9009</v>
      </c>
      <c r="H95" s="57" t="s">
        <v>231</v>
      </c>
      <c r="I95" s="41" t="s">
        <v>164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>
        <v>9009</v>
      </c>
      <c r="H96" s="57" t="s">
        <v>232</v>
      </c>
      <c r="I96" s="41" t="s">
        <v>164</v>
      </c>
      <c r="J96" s="85">
        <v>1</v>
      </c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>
        <v>9009</v>
      </c>
      <c r="H98" s="51" t="s">
        <v>228</v>
      </c>
      <c r="I98" s="50" t="s">
        <v>164</v>
      </c>
      <c r="J98" s="88">
        <v>4</v>
      </c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>
        <v>9009</v>
      </c>
      <c r="H99" s="51" t="s">
        <v>235</v>
      </c>
      <c r="I99" s="50" t="s">
        <v>164</v>
      </c>
      <c r="J99" s="88">
        <v>1</v>
      </c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>
        <v>9009</v>
      </c>
      <c r="H100" s="51" t="s">
        <v>257</v>
      </c>
      <c r="I100" s="50" t="s">
        <v>164</v>
      </c>
      <c r="J100" s="88">
        <v>1</v>
      </c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>
        <v>9009</v>
      </c>
      <c r="H103" s="57" t="s">
        <v>233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>
        <v>9009</v>
      </c>
      <c r="H104" s="57" t="s">
        <v>86</v>
      </c>
      <c r="I104" s="41" t="s">
        <v>141</v>
      </c>
      <c r="J104" s="85">
        <v>1.5</v>
      </c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>
        <v>9009</v>
      </c>
      <c r="H105" s="57" t="s">
        <v>236</v>
      </c>
      <c r="I105" s="41" t="s">
        <v>141</v>
      </c>
      <c r="J105" s="85">
        <v>2.5</v>
      </c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>
        <v>9009</v>
      </c>
      <c r="H110" s="57" t="s">
        <v>234</v>
      </c>
      <c r="I110" s="41" t="s">
        <v>164</v>
      </c>
      <c r="J110" s="85">
        <v>3</v>
      </c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>
        <v>9009</v>
      </c>
      <c r="H111" s="57" t="s">
        <v>237</v>
      </c>
      <c r="I111" s="41" t="s">
        <v>164</v>
      </c>
      <c r="J111" s="85">
        <v>2.5</v>
      </c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>
        <v>9009</v>
      </c>
      <c r="H112" s="57" t="s">
        <v>238</v>
      </c>
      <c r="I112" s="41" t="s">
        <v>164</v>
      </c>
      <c r="J112" s="85">
        <v>1.5</v>
      </c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>
        <v>9009</v>
      </c>
      <c r="H115" s="138" t="s">
        <v>239</v>
      </c>
      <c r="I115" s="50" t="s">
        <v>164</v>
      </c>
      <c r="J115" s="88">
        <v>2.5</v>
      </c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>
        <v>9009</v>
      </c>
      <c r="H116" s="138" t="s">
        <v>240</v>
      </c>
      <c r="I116" s="50" t="s">
        <v>164</v>
      </c>
      <c r="J116" s="88">
        <v>1</v>
      </c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>
        <v>9009</v>
      </c>
      <c r="H117" s="138" t="s">
        <v>241</v>
      </c>
      <c r="I117" s="50" t="s">
        <v>164</v>
      </c>
      <c r="J117" s="88">
        <v>1</v>
      </c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>
        <v>9009</v>
      </c>
      <c r="H118" s="138" t="s">
        <v>242</v>
      </c>
      <c r="I118" s="50" t="s">
        <v>164</v>
      </c>
      <c r="J118" s="88">
        <v>1</v>
      </c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>
        <v>9009</v>
      </c>
      <c r="H119" s="138" t="s">
        <v>243</v>
      </c>
      <c r="I119" s="50" t="s">
        <v>164</v>
      </c>
      <c r="J119" s="88">
        <v>2.5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>
        <v>9009</v>
      </c>
      <c r="H120" s="57" t="s">
        <v>243</v>
      </c>
      <c r="I120" s="41" t="s">
        <v>164</v>
      </c>
      <c r="J120" s="85">
        <v>8</v>
      </c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>
        <v>9009</v>
      </c>
      <c r="H125" s="51" t="s">
        <v>244</v>
      </c>
      <c r="I125" s="50" t="s">
        <v>164</v>
      </c>
      <c r="J125" s="88">
        <v>1.5</v>
      </c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>
        <v>9009</v>
      </c>
      <c r="H126" s="133" t="s">
        <v>245</v>
      </c>
      <c r="I126" s="101" t="s">
        <v>164</v>
      </c>
      <c r="J126" s="103">
        <v>1</v>
      </c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>
        <v>9009</v>
      </c>
      <c r="H127" s="133" t="s">
        <v>246</v>
      </c>
      <c r="I127" s="101" t="s">
        <v>164</v>
      </c>
      <c r="J127" s="103">
        <v>2</v>
      </c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>
        <v>9009</v>
      </c>
      <c r="H128" s="133" t="s">
        <v>247</v>
      </c>
      <c r="I128" s="101" t="s">
        <v>164</v>
      </c>
      <c r="J128" s="103">
        <v>1</v>
      </c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>
        <v>9009</v>
      </c>
      <c r="H129" s="139" t="s">
        <v>238</v>
      </c>
      <c r="I129" s="108" t="s">
        <v>164</v>
      </c>
      <c r="J129" s="110">
        <v>3</v>
      </c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144.5</v>
      </c>
      <c r="J8" s="29">
        <f>I8/8</f>
        <v>18.0625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>
        <v>9009</v>
      </c>
      <c r="H11" s="57" t="s">
        <v>86</v>
      </c>
      <c r="I11" s="41" t="s">
        <v>164</v>
      </c>
      <c r="J11" s="43">
        <v>1</v>
      </c>
      <c r="K11" s="117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>
        <v>9009</v>
      </c>
      <c r="H12" s="57" t="s">
        <v>275</v>
      </c>
      <c r="I12" s="41" t="s">
        <v>164</v>
      </c>
      <c r="J12" s="43">
        <v>3</v>
      </c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>
        <v>9009</v>
      </c>
      <c r="H13" s="57" t="s">
        <v>266</v>
      </c>
      <c r="I13" s="41" t="s">
        <v>164</v>
      </c>
      <c r="J13" s="43">
        <v>1</v>
      </c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>
        <v>9009</v>
      </c>
      <c r="H14" s="57" t="s">
        <v>267</v>
      </c>
      <c r="I14" s="41" t="s">
        <v>164</v>
      </c>
      <c r="J14" s="43">
        <v>3</v>
      </c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>
        <v>9009</v>
      </c>
      <c r="H18" s="57" t="s">
        <v>184</v>
      </c>
      <c r="I18" s="41" t="s">
        <v>141</v>
      </c>
      <c r="J18" s="43">
        <v>2.5</v>
      </c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>
        <v>9009</v>
      </c>
      <c r="H19" s="57" t="s">
        <v>268</v>
      </c>
      <c r="I19" s="41" t="s">
        <v>141</v>
      </c>
      <c r="J19" s="43">
        <v>3</v>
      </c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>
        <v>9009</v>
      </c>
      <c r="H20" s="57" t="s">
        <v>269</v>
      </c>
      <c r="I20" s="41" t="s">
        <v>141</v>
      </c>
      <c r="J20" s="43">
        <v>1</v>
      </c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>
        <v>9009</v>
      </c>
      <c r="H21" s="57" t="s">
        <v>270</v>
      </c>
      <c r="I21" s="41" t="s">
        <v>141</v>
      </c>
      <c r="J21" s="43">
        <v>2</v>
      </c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>
        <v>9009</v>
      </c>
      <c r="H23" s="51" t="s">
        <v>271</v>
      </c>
      <c r="I23" s="50" t="s">
        <v>164</v>
      </c>
      <c r="J23" s="52">
        <v>2</v>
      </c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>
        <v>9009</v>
      </c>
      <c r="H24" s="51" t="s">
        <v>272</v>
      </c>
      <c r="I24" s="50" t="s">
        <v>164</v>
      </c>
      <c r="J24" s="52">
        <v>1</v>
      </c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>
        <v>9009</v>
      </c>
      <c r="H25" s="51" t="s">
        <v>274</v>
      </c>
      <c r="I25" s="50" t="s">
        <v>164</v>
      </c>
      <c r="J25" s="52">
        <v>2</v>
      </c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>
        <v>9009</v>
      </c>
      <c r="H26" s="51" t="s">
        <v>276</v>
      </c>
      <c r="I26" s="50" t="s">
        <v>164</v>
      </c>
      <c r="J26" s="52">
        <v>1</v>
      </c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>
        <v>9009</v>
      </c>
      <c r="H27" s="51" t="s">
        <v>277</v>
      </c>
      <c r="I27" s="50" t="s">
        <v>164</v>
      </c>
      <c r="J27" s="52">
        <v>2</v>
      </c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>
        <v>9009</v>
      </c>
      <c r="H28" s="140" t="s">
        <v>273</v>
      </c>
      <c r="I28" s="41" t="s">
        <v>164</v>
      </c>
      <c r="J28" s="43">
        <v>2</v>
      </c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>
        <v>9009</v>
      </c>
      <c r="H29" s="140" t="s">
        <v>229</v>
      </c>
      <c r="I29" s="41" t="s">
        <v>164</v>
      </c>
      <c r="J29" s="43">
        <v>3</v>
      </c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>
        <v>9009</v>
      </c>
      <c r="H30" s="140" t="s">
        <v>86</v>
      </c>
      <c r="I30" s="41" t="s">
        <v>164</v>
      </c>
      <c r="J30" s="43">
        <v>1</v>
      </c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>
        <v>9009</v>
      </c>
      <c r="H31" s="140" t="s">
        <v>278</v>
      </c>
      <c r="I31" s="41" t="s">
        <v>164</v>
      </c>
      <c r="J31" s="43">
        <v>1</v>
      </c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>
        <v>9009</v>
      </c>
      <c r="H32" s="140" t="s">
        <v>280</v>
      </c>
      <c r="I32" s="41" t="s">
        <v>164</v>
      </c>
      <c r="J32" s="43">
        <v>1</v>
      </c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>
        <v>9009</v>
      </c>
      <c r="H33" s="51" t="s">
        <v>268</v>
      </c>
      <c r="I33" s="50" t="s">
        <v>164</v>
      </c>
      <c r="J33" s="52">
        <v>1</v>
      </c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>
        <v>9009</v>
      </c>
      <c r="H34" s="51" t="s">
        <v>270</v>
      </c>
      <c r="I34" s="50" t="s">
        <v>164</v>
      </c>
      <c r="J34" s="52">
        <v>1.5</v>
      </c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>
        <v>9009</v>
      </c>
      <c r="H35" s="51" t="s">
        <v>281</v>
      </c>
      <c r="I35" s="50" t="s">
        <v>164</v>
      </c>
      <c r="J35" s="52">
        <v>3</v>
      </c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>
        <v>9009</v>
      </c>
      <c r="H36" s="51" t="s">
        <v>282</v>
      </c>
      <c r="I36" s="50" t="s">
        <v>164</v>
      </c>
      <c r="J36" s="52">
        <v>2.5</v>
      </c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>
        <v>9009</v>
      </c>
      <c r="H38" s="57" t="s">
        <v>283</v>
      </c>
      <c r="I38" s="41" t="s">
        <v>164</v>
      </c>
      <c r="J38" s="43">
        <v>2</v>
      </c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>
        <v>9009</v>
      </c>
      <c r="H39" s="57" t="s">
        <v>284</v>
      </c>
      <c r="I39" s="41" t="s">
        <v>164</v>
      </c>
      <c r="J39" s="43">
        <v>1.5</v>
      </c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>
        <v>9009</v>
      </c>
      <c r="H40" s="57" t="s">
        <v>285</v>
      </c>
      <c r="I40" s="41" t="s">
        <v>164</v>
      </c>
      <c r="J40" s="43">
        <v>3</v>
      </c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>
        <v>9009</v>
      </c>
      <c r="H41" s="57" t="s">
        <v>286</v>
      </c>
      <c r="I41" s="41" t="s">
        <v>164</v>
      </c>
      <c r="J41" s="43">
        <v>1.5</v>
      </c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>
        <v>9009</v>
      </c>
      <c r="H45" s="57" t="s">
        <v>287</v>
      </c>
      <c r="I45" s="41" t="s">
        <v>164</v>
      </c>
      <c r="J45" s="43">
        <v>2.5</v>
      </c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>
        <v>9009</v>
      </c>
      <c r="H46" s="57" t="s">
        <v>269</v>
      </c>
      <c r="I46" s="41" t="s">
        <v>164</v>
      </c>
      <c r="J46" s="43">
        <v>1.5</v>
      </c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>
        <v>9009</v>
      </c>
      <c r="H47" s="57" t="s">
        <v>274</v>
      </c>
      <c r="I47" s="41" t="s">
        <v>164</v>
      </c>
      <c r="J47" s="43">
        <v>3</v>
      </c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>
        <v>9009</v>
      </c>
      <c r="H48" s="57" t="s">
        <v>282</v>
      </c>
      <c r="I48" s="41" t="s">
        <v>164</v>
      </c>
      <c r="J48" s="43">
        <v>1</v>
      </c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>
        <v>9009</v>
      </c>
      <c r="H50" s="141" t="s">
        <v>279</v>
      </c>
      <c r="I50" s="50" t="s">
        <v>164</v>
      </c>
      <c r="J50" s="52">
        <v>1</v>
      </c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>
        <v>9009</v>
      </c>
      <c r="H51" s="141" t="s">
        <v>288</v>
      </c>
      <c r="I51" s="50" t="s">
        <v>164</v>
      </c>
      <c r="J51" s="52">
        <v>1</v>
      </c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>
        <v>9009</v>
      </c>
      <c r="H52" s="141" t="s">
        <v>289</v>
      </c>
      <c r="I52" s="50" t="s">
        <v>164</v>
      </c>
      <c r="J52" s="52">
        <v>3</v>
      </c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>
        <v>9009</v>
      </c>
      <c r="H53" s="141" t="s">
        <v>290</v>
      </c>
      <c r="I53" s="50" t="s">
        <v>164</v>
      </c>
      <c r="J53" s="52">
        <v>3</v>
      </c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42" t="s">
        <v>291</v>
      </c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>
        <v>9009</v>
      </c>
      <c r="H60" s="51" t="s">
        <v>247</v>
      </c>
      <c r="I60" s="50" t="s">
        <v>141</v>
      </c>
      <c r="J60" s="52">
        <v>1</v>
      </c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>
        <v>9009</v>
      </c>
      <c r="H61" s="51" t="s">
        <v>292</v>
      </c>
      <c r="I61" s="50" t="s">
        <v>141</v>
      </c>
      <c r="J61" s="52">
        <v>4</v>
      </c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>
        <v>9009</v>
      </c>
      <c r="H62" s="51" t="s">
        <v>293</v>
      </c>
      <c r="I62" s="50" t="s">
        <v>141</v>
      </c>
      <c r="J62" s="52">
        <v>1</v>
      </c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>
        <v>9009</v>
      </c>
      <c r="H63" s="51" t="s">
        <v>289</v>
      </c>
      <c r="I63" s="50" t="s">
        <v>141</v>
      </c>
      <c r="J63" s="52">
        <v>2</v>
      </c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>
        <v>9009</v>
      </c>
      <c r="H65" s="57" t="s">
        <v>294</v>
      </c>
      <c r="I65" s="41" t="s">
        <v>164</v>
      </c>
      <c r="J65" s="43">
        <v>1</v>
      </c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>
        <v>9009</v>
      </c>
      <c r="H66" s="57" t="s">
        <v>86</v>
      </c>
      <c r="I66" s="41" t="s">
        <v>164</v>
      </c>
      <c r="J66" s="43">
        <v>1</v>
      </c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>
        <v>9009</v>
      </c>
      <c r="H67" s="57" t="s">
        <v>264</v>
      </c>
      <c r="I67" s="41" t="s">
        <v>164</v>
      </c>
      <c r="J67" s="43">
        <v>2</v>
      </c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>
        <v>9009</v>
      </c>
      <c r="H68" s="57" t="s">
        <v>295</v>
      </c>
      <c r="I68" s="41" t="s">
        <v>164</v>
      </c>
      <c r="J68" s="43">
        <v>2</v>
      </c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>
        <v>9009</v>
      </c>
      <c r="H69" s="57" t="s">
        <v>296</v>
      </c>
      <c r="I69" s="41" t="s">
        <v>164</v>
      </c>
      <c r="J69" s="43">
        <v>2</v>
      </c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>
        <v>9009</v>
      </c>
      <c r="H72" s="57" t="s">
        <v>298</v>
      </c>
      <c r="I72" s="41" t="s">
        <v>164</v>
      </c>
      <c r="J72" s="43">
        <v>2</v>
      </c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>
        <v>9009</v>
      </c>
      <c r="H73" s="57" t="s">
        <v>297</v>
      </c>
      <c r="I73" s="41" t="s">
        <v>164</v>
      </c>
      <c r="J73" s="43">
        <v>2</v>
      </c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>
        <v>9009</v>
      </c>
      <c r="H74" s="57" t="s">
        <v>289</v>
      </c>
      <c r="I74" s="41" t="s">
        <v>164</v>
      </c>
      <c r="J74" s="43">
        <v>4</v>
      </c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>
        <v>9009</v>
      </c>
      <c r="H77" s="51" t="s">
        <v>299</v>
      </c>
      <c r="I77" s="50" t="s">
        <v>141</v>
      </c>
      <c r="J77" s="52">
        <v>2</v>
      </c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>
        <v>9009</v>
      </c>
      <c r="H78" s="51" t="s">
        <v>300</v>
      </c>
      <c r="I78" s="50" t="s">
        <v>141</v>
      </c>
      <c r="J78" s="52">
        <v>2</v>
      </c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>
        <v>9009</v>
      </c>
      <c r="H79" s="51" t="s">
        <v>301</v>
      </c>
      <c r="I79" s="50" t="s">
        <v>141</v>
      </c>
      <c r="J79" s="52">
        <v>2.5</v>
      </c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>
        <v>9009</v>
      </c>
      <c r="H80" s="51" t="s">
        <v>302</v>
      </c>
      <c r="I80" s="50" t="s">
        <v>141</v>
      </c>
      <c r="J80" s="52">
        <v>1.5</v>
      </c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 t="s">
        <v>304</v>
      </c>
      <c r="G82" s="41">
        <v>9002</v>
      </c>
      <c r="H82" s="57" t="s">
        <v>303</v>
      </c>
      <c r="I82" s="41" t="s">
        <v>164</v>
      </c>
      <c r="J82" s="43">
        <v>5</v>
      </c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>
        <v>9009</v>
      </c>
      <c r="H83" s="57" t="s">
        <v>282</v>
      </c>
      <c r="I83" s="41" t="s">
        <v>164</v>
      </c>
      <c r="J83" s="43">
        <v>2</v>
      </c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>
        <v>9009</v>
      </c>
      <c r="H84" s="57" t="s">
        <v>305</v>
      </c>
      <c r="I84" s="41" t="s">
        <v>164</v>
      </c>
      <c r="J84" s="43">
        <v>1</v>
      </c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 t="s">
        <v>304</v>
      </c>
      <c r="G87" s="50">
        <v>9002</v>
      </c>
      <c r="H87" s="51" t="s">
        <v>303</v>
      </c>
      <c r="I87" s="50" t="s">
        <v>164</v>
      </c>
      <c r="J87" s="52">
        <v>7</v>
      </c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>
        <v>9009</v>
      </c>
      <c r="H88" s="51" t="s">
        <v>86</v>
      </c>
      <c r="I88" s="50" t="s">
        <v>164</v>
      </c>
      <c r="J88" s="52">
        <v>1</v>
      </c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42" t="s">
        <v>306</v>
      </c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>
        <v>9009</v>
      </c>
      <c r="H100" s="57" t="s">
        <v>307</v>
      </c>
      <c r="I100" s="41" t="s">
        <v>164</v>
      </c>
      <c r="J100" s="43">
        <v>2</v>
      </c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>
        <v>9009</v>
      </c>
      <c r="H101" s="57" t="s">
        <v>308</v>
      </c>
      <c r="I101" s="41" t="s">
        <v>164</v>
      </c>
      <c r="J101" s="43">
        <v>5</v>
      </c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>
        <v>9009</v>
      </c>
      <c r="H102" s="57" t="s">
        <v>309</v>
      </c>
      <c r="I102" s="41" t="s">
        <v>164</v>
      </c>
      <c r="J102" s="43">
        <v>1</v>
      </c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>
        <v>9009</v>
      </c>
      <c r="H105" s="51" t="s">
        <v>310</v>
      </c>
      <c r="I105" s="50" t="s">
        <v>164</v>
      </c>
      <c r="J105" s="52">
        <v>2</v>
      </c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>
        <v>9009</v>
      </c>
      <c r="H106" s="51" t="s">
        <v>308</v>
      </c>
      <c r="I106" s="50" t="s">
        <v>164</v>
      </c>
      <c r="J106" s="52">
        <v>3</v>
      </c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>
        <v>9009</v>
      </c>
      <c r="H107" s="51" t="s">
        <v>311</v>
      </c>
      <c r="I107" s="50" t="s">
        <v>164</v>
      </c>
      <c r="J107" s="52">
        <v>3</v>
      </c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>
        <v>9009</v>
      </c>
      <c r="H110" s="57" t="s">
        <v>311</v>
      </c>
      <c r="I110" s="41" t="s">
        <v>164</v>
      </c>
      <c r="J110" s="43">
        <v>4</v>
      </c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>
        <v>9009</v>
      </c>
      <c r="H111" s="57" t="s">
        <v>287</v>
      </c>
      <c r="I111" s="41" t="s">
        <v>164</v>
      </c>
      <c r="J111" s="43">
        <v>2.5</v>
      </c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>
        <v>9009</v>
      </c>
      <c r="H112" s="57" t="s">
        <v>312</v>
      </c>
      <c r="I112" s="41" t="s">
        <v>164</v>
      </c>
      <c r="J112" s="43">
        <v>1.5</v>
      </c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>
        <v>9009</v>
      </c>
      <c r="H115" s="141" t="s">
        <v>235</v>
      </c>
      <c r="I115" s="50" t="s">
        <v>164</v>
      </c>
      <c r="J115" s="52">
        <v>1</v>
      </c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>
        <v>9009</v>
      </c>
      <c r="H116" s="141" t="s">
        <v>294</v>
      </c>
      <c r="I116" s="50" t="s">
        <v>164</v>
      </c>
      <c r="J116" s="52">
        <v>1</v>
      </c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>
        <v>9009</v>
      </c>
      <c r="H117" s="141" t="s">
        <v>314</v>
      </c>
      <c r="I117" s="50" t="s">
        <v>164</v>
      </c>
      <c r="J117" s="52">
        <v>3</v>
      </c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>
        <v>9009</v>
      </c>
      <c r="H118" s="141" t="s">
        <v>282</v>
      </c>
      <c r="I118" s="50" t="s">
        <v>164</v>
      </c>
      <c r="J118" s="52">
        <v>1</v>
      </c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>
        <v>9009</v>
      </c>
      <c r="H119" s="141" t="s">
        <v>315</v>
      </c>
      <c r="I119" s="50" t="s">
        <v>164</v>
      </c>
      <c r="J119" s="52">
        <v>2</v>
      </c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42" t="s">
        <v>313</v>
      </c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19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0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82:G119 G11:G16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33:G49 G60:G76 G18:G22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174</v>
      </c>
      <c r="J8" s="29">
        <f>I8/8</f>
        <v>21.75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>
        <v>9009</v>
      </c>
      <c r="H11" s="51" t="s">
        <v>316</v>
      </c>
      <c r="I11" s="50" t="s">
        <v>164</v>
      </c>
      <c r="J11" s="88">
        <v>2</v>
      </c>
      <c r="K11" s="82"/>
    </row>
    <row r="12" spans="1:11" ht="22.5" customHeight="1" x14ac:dyDescent="0.25">
      <c r="C12" s="118"/>
      <c r="D12" s="87" t="str">
        <f>D11</f>
        <v>Mo</v>
      </c>
      <c r="E12" s="48">
        <f>E11</f>
        <v>44501</v>
      </c>
      <c r="F12" s="49"/>
      <c r="G12" s="50">
        <v>9009</v>
      </c>
      <c r="H12" s="51" t="s">
        <v>317</v>
      </c>
      <c r="I12" s="50" t="s">
        <v>164</v>
      </c>
      <c r="J12" s="88">
        <v>1</v>
      </c>
      <c r="K12" s="53"/>
    </row>
    <row r="13" spans="1:11" ht="22.5" customHeight="1" x14ac:dyDescent="0.25">
      <c r="C13" s="118"/>
      <c r="D13" s="87" t="str">
        <f t="shared" ref="D13:E15" si="2">D12</f>
        <v>Mo</v>
      </c>
      <c r="E13" s="48">
        <f t="shared" si="2"/>
        <v>44501</v>
      </c>
      <c r="F13" s="49"/>
      <c r="G13" s="50">
        <v>9009</v>
      </c>
      <c r="H13" s="51" t="s">
        <v>318</v>
      </c>
      <c r="I13" s="50" t="s">
        <v>164</v>
      </c>
      <c r="J13" s="88">
        <v>3</v>
      </c>
      <c r="K13" s="53"/>
    </row>
    <row r="14" spans="1:11" ht="22.5" customHeight="1" x14ac:dyDescent="0.25">
      <c r="C14" s="118"/>
      <c r="D14" s="87" t="str">
        <f t="shared" si="2"/>
        <v>Mo</v>
      </c>
      <c r="E14" s="48">
        <f t="shared" si="2"/>
        <v>44501</v>
      </c>
      <c r="F14" s="49"/>
      <c r="G14" s="50">
        <v>9009</v>
      </c>
      <c r="H14" s="51" t="s">
        <v>319</v>
      </c>
      <c r="I14" s="50" t="s">
        <v>164</v>
      </c>
      <c r="J14" s="88">
        <v>2</v>
      </c>
      <c r="K14" s="53"/>
    </row>
    <row r="15" spans="1:11" ht="22.5" customHeight="1" x14ac:dyDescent="0.25">
      <c r="C15" s="118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>
        <v>9009</v>
      </c>
      <c r="H16" s="57" t="s">
        <v>320</v>
      </c>
      <c r="I16" s="41" t="s">
        <v>141</v>
      </c>
      <c r="J16" s="85">
        <v>7</v>
      </c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>
        <v>9009</v>
      </c>
      <c r="H17" s="57" t="s">
        <v>326</v>
      </c>
      <c r="I17" s="41" t="s">
        <v>141</v>
      </c>
      <c r="J17" s="85">
        <v>2</v>
      </c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>
        <v>9009</v>
      </c>
      <c r="H21" s="51" t="s">
        <v>321</v>
      </c>
      <c r="I21" s="50" t="s">
        <v>164</v>
      </c>
      <c r="J21" s="88">
        <v>3</v>
      </c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>
        <v>9009</v>
      </c>
      <c r="H22" s="51" t="s">
        <v>318</v>
      </c>
      <c r="I22" s="50" t="s">
        <v>164</v>
      </c>
      <c r="J22" s="88">
        <v>1</v>
      </c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>
        <v>9009</v>
      </c>
      <c r="H23" s="51" t="s">
        <v>322</v>
      </c>
      <c r="I23" s="50" t="s">
        <v>164</v>
      </c>
      <c r="J23" s="88">
        <v>1</v>
      </c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>
        <v>9009</v>
      </c>
      <c r="H24" s="51" t="s">
        <v>323</v>
      </c>
      <c r="I24" s="50" t="s">
        <v>164</v>
      </c>
      <c r="J24" s="88">
        <v>3</v>
      </c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>
        <v>9009</v>
      </c>
      <c r="H26" s="57" t="s">
        <v>324</v>
      </c>
      <c r="I26" s="41" t="s">
        <v>164</v>
      </c>
      <c r="J26" s="85">
        <v>3</v>
      </c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>
        <v>9009</v>
      </c>
      <c r="H27" s="57" t="s">
        <v>323</v>
      </c>
      <c r="I27" s="41" t="s">
        <v>164</v>
      </c>
      <c r="J27" s="85">
        <v>1</v>
      </c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>
        <v>9009</v>
      </c>
      <c r="H28" s="57" t="s">
        <v>325</v>
      </c>
      <c r="I28" s="41" t="s">
        <v>164</v>
      </c>
      <c r="J28" s="85">
        <v>3</v>
      </c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>
        <v>9009</v>
      </c>
      <c r="H29" s="57" t="s">
        <v>247</v>
      </c>
      <c r="I29" s="41" t="s">
        <v>164</v>
      </c>
      <c r="J29" s="85">
        <v>1</v>
      </c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>
        <v>9009</v>
      </c>
      <c r="H31" s="51" t="s">
        <v>327</v>
      </c>
      <c r="I31" s="50" t="s">
        <v>164</v>
      </c>
      <c r="J31" s="88">
        <v>3</v>
      </c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>
        <v>9009</v>
      </c>
      <c r="H32" s="51" t="s">
        <v>329</v>
      </c>
      <c r="I32" s="50" t="s">
        <v>164</v>
      </c>
      <c r="J32" s="88">
        <v>2.5</v>
      </c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>
        <v>9009</v>
      </c>
      <c r="H33" s="51" t="s">
        <v>296</v>
      </c>
      <c r="I33" s="50" t="s">
        <v>164</v>
      </c>
      <c r="J33" s="88">
        <v>1</v>
      </c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>
        <v>9009</v>
      </c>
      <c r="H34" s="51" t="s">
        <v>328</v>
      </c>
      <c r="I34" s="50" t="s">
        <v>164</v>
      </c>
      <c r="J34" s="88">
        <v>1</v>
      </c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>
        <v>9009</v>
      </c>
      <c r="H35" s="51" t="s">
        <v>86</v>
      </c>
      <c r="I35" s="50" t="s">
        <v>164</v>
      </c>
      <c r="J35" s="88">
        <v>1</v>
      </c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>
        <v>9009</v>
      </c>
      <c r="H38" s="51" t="s">
        <v>287</v>
      </c>
      <c r="I38" s="50" t="s">
        <v>164</v>
      </c>
      <c r="J38" s="88">
        <v>2.5</v>
      </c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>
        <v>9009</v>
      </c>
      <c r="H39" s="51" t="s">
        <v>323</v>
      </c>
      <c r="I39" s="50" t="s">
        <v>164</v>
      </c>
      <c r="J39" s="88">
        <v>3</v>
      </c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>
        <v>9009</v>
      </c>
      <c r="H40" s="51" t="s">
        <v>330</v>
      </c>
      <c r="I40" s="50" t="s">
        <v>164</v>
      </c>
      <c r="J40" s="88">
        <v>1.5</v>
      </c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>
        <v>9009</v>
      </c>
      <c r="H43" s="57" t="s">
        <v>322</v>
      </c>
      <c r="I43" s="41" t="s">
        <v>164</v>
      </c>
      <c r="J43" s="85">
        <v>2</v>
      </c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>
        <v>9009</v>
      </c>
      <c r="H44" s="57" t="s">
        <v>331</v>
      </c>
      <c r="I44" s="41" t="s">
        <v>164</v>
      </c>
      <c r="J44" s="85">
        <v>3</v>
      </c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>
        <v>9009</v>
      </c>
      <c r="H45" s="57" t="s">
        <v>327</v>
      </c>
      <c r="I45" s="41" t="s">
        <v>164</v>
      </c>
      <c r="J45" s="85">
        <v>1</v>
      </c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>
        <v>9009</v>
      </c>
      <c r="H46" s="57" t="s">
        <v>332</v>
      </c>
      <c r="I46" s="41" t="s">
        <v>164</v>
      </c>
      <c r="J46" s="85">
        <v>2</v>
      </c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>
        <v>9009</v>
      </c>
      <c r="H48" s="51" t="s">
        <v>333</v>
      </c>
      <c r="I48" s="50" t="s">
        <v>164</v>
      </c>
      <c r="J48" s="88">
        <v>1</v>
      </c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>
        <v>9009</v>
      </c>
      <c r="H49" s="51" t="s">
        <v>331</v>
      </c>
      <c r="I49" s="50" t="s">
        <v>164</v>
      </c>
      <c r="J49" s="88">
        <v>4</v>
      </c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>
        <v>9009</v>
      </c>
      <c r="H50" s="51" t="s">
        <v>318</v>
      </c>
      <c r="I50" s="50" t="s">
        <v>164</v>
      </c>
      <c r="J50" s="88">
        <v>1</v>
      </c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>
        <v>9009</v>
      </c>
      <c r="H51" s="51" t="s">
        <v>334</v>
      </c>
      <c r="I51" s="50" t="s">
        <v>164</v>
      </c>
      <c r="J51" s="88">
        <v>2</v>
      </c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>
        <v>9009</v>
      </c>
      <c r="H53" s="57" t="s">
        <v>334</v>
      </c>
      <c r="I53" s="41" t="s">
        <v>164</v>
      </c>
      <c r="J53" s="85">
        <v>2</v>
      </c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>
        <v>9009</v>
      </c>
      <c r="H54" s="57" t="s">
        <v>247</v>
      </c>
      <c r="I54" s="41" t="s">
        <v>164</v>
      </c>
      <c r="J54" s="85">
        <v>1</v>
      </c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>
        <v>9009</v>
      </c>
      <c r="H55" s="57" t="s">
        <v>335</v>
      </c>
      <c r="I55" s="41" t="s">
        <v>164</v>
      </c>
      <c r="J55" s="85">
        <v>2</v>
      </c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>
        <v>9009</v>
      </c>
      <c r="H56" s="57" t="s">
        <v>323</v>
      </c>
      <c r="I56" s="41" t="s">
        <v>164</v>
      </c>
      <c r="J56" s="85">
        <v>3</v>
      </c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>
        <v>9009</v>
      </c>
      <c r="H58" s="142" t="s">
        <v>336</v>
      </c>
      <c r="I58" s="50" t="s">
        <v>164</v>
      </c>
      <c r="J58" s="88">
        <v>3</v>
      </c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>
        <v>9009</v>
      </c>
      <c r="H59" s="142" t="s">
        <v>333</v>
      </c>
      <c r="I59" s="50" t="s">
        <v>164</v>
      </c>
      <c r="J59" s="88">
        <v>1</v>
      </c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>
        <v>9009</v>
      </c>
      <c r="H60" s="142" t="s">
        <v>86</v>
      </c>
      <c r="I60" s="50" t="s">
        <v>164</v>
      </c>
      <c r="J60" s="88">
        <v>1</v>
      </c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>
        <v>9009</v>
      </c>
      <c r="H61" s="142" t="s">
        <v>337</v>
      </c>
      <c r="I61" s="50" t="s">
        <v>164</v>
      </c>
      <c r="J61" s="88">
        <v>1</v>
      </c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>
        <v>9009</v>
      </c>
      <c r="H62" s="142" t="s">
        <v>338</v>
      </c>
      <c r="I62" s="50" t="s">
        <v>164</v>
      </c>
      <c r="J62" s="88">
        <v>2</v>
      </c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>
        <v>9009</v>
      </c>
      <c r="H65" s="51" t="s">
        <v>333</v>
      </c>
      <c r="I65" s="50" t="s">
        <v>164</v>
      </c>
      <c r="J65" s="88">
        <v>1</v>
      </c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>
        <v>9009</v>
      </c>
      <c r="H66" s="51" t="s">
        <v>339</v>
      </c>
      <c r="I66" s="50" t="s">
        <v>164</v>
      </c>
      <c r="J66" s="88">
        <v>8</v>
      </c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>
        <v>9009</v>
      </c>
      <c r="H70" s="57" t="s">
        <v>335</v>
      </c>
      <c r="I70" s="41" t="s">
        <v>164</v>
      </c>
      <c r="J70" s="85">
        <v>1.5</v>
      </c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>
        <v>9009</v>
      </c>
      <c r="H71" s="57" t="s">
        <v>340</v>
      </c>
      <c r="I71" s="41" t="s">
        <v>164</v>
      </c>
      <c r="J71" s="85">
        <v>1</v>
      </c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>
        <v>9009</v>
      </c>
      <c r="H72" s="57" t="s">
        <v>341</v>
      </c>
      <c r="I72" s="41" t="s">
        <v>164</v>
      </c>
      <c r="J72" s="85">
        <v>1</v>
      </c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>
        <v>9009</v>
      </c>
      <c r="H73" s="57" t="s">
        <v>318</v>
      </c>
      <c r="I73" s="41" t="s">
        <v>164</v>
      </c>
      <c r="J73" s="85">
        <v>2</v>
      </c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>
        <v>9009</v>
      </c>
      <c r="H74" s="57" t="s">
        <v>323</v>
      </c>
      <c r="I74" s="41" t="s">
        <v>164</v>
      </c>
      <c r="J74" s="85">
        <v>2</v>
      </c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>
        <v>9009</v>
      </c>
      <c r="H75" s="51" t="s">
        <v>342</v>
      </c>
      <c r="I75" s="50" t="s">
        <v>141</v>
      </c>
      <c r="J75" s="88">
        <v>2</v>
      </c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>
        <v>9009</v>
      </c>
      <c r="H76" s="51" t="s">
        <v>343</v>
      </c>
      <c r="I76" s="50" t="s">
        <v>141</v>
      </c>
      <c r="J76" s="88">
        <v>1</v>
      </c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>
        <v>9009</v>
      </c>
      <c r="H77" s="51" t="s">
        <v>344</v>
      </c>
      <c r="I77" s="50" t="s">
        <v>141</v>
      </c>
      <c r="J77" s="88">
        <v>1</v>
      </c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>
        <v>9009</v>
      </c>
      <c r="H78" s="51" t="s">
        <v>323</v>
      </c>
      <c r="I78" s="50" t="s">
        <v>141</v>
      </c>
      <c r="J78" s="88">
        <v>3</v>
      </c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>
        <v>9009</v>
      </c>
      <c r="H80" s="57" t="s">
        <v>345</v>
      </c>
      <c r="I80" s="41" t="s">
        <v>164</v>
      </c>
      <c r="J80" s="85">
        <v>2.5</v>
      </c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>
        <v>9009</v>
      </c>
      <c r="H81" s="57" t="s">
        <v>235</v>
      </c>
      <c r="I81" s="41" t="s">
        <v>164</v>
      </c>
      <c r="J81" s="85">
        <v>1.5</v>
      </c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>
        <v>9009</v>
      </c>
      <c r="H82" s="57" t="s">
        <v>346</v>
      </c>
      <c r="I82" s="41" t="s">
        <v>164</v>
      </c>
      <c r="J82" s="85">
        <v>4</v>
      </c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>
        <v>9009</v>
      </c>
      <c r="H85" s="51" t="s">
        <v>333</v>
      </c>
      <c r="I85" s="50" t="s">
        <v>164</v>
      </c>
      <c r="J85" s="88">
        <v>1</v>
      </c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>
        <v>9009</v>
      </c>
      <c r="H86" s="51" t="s">
        <v>347</v>
      </c>
      <c r="I86" s="50" t="s">
        <v>164</v>
      </c>
      <c r="J86" s="88">
        <v>3</v>
      </c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>
        <v>9009</v>
      </c>
      <c r="H87" s="51" t="s">
        <v>86</v>
      </c>
      <c r="I87" s="50" t="s">
        <v>164</v>
      </c>
      <c r="J87" s="88">
        <v>1</v>
      </c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>
        <v>9009</v>
      </c>
      <c r="H88" s="51" t="s">
        <v>348</v>
      </c>
      <c r="I88" s="50" t="s">
        <v>164</v>
      </c>
      <c r="J88" s="88">
        <v>3</v>
      </c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 t="s">
        <v>352</v>
      </c>
      <c r="G92" s="50">
        <v>9002</v>
      </c>
      <c r="H92" s="51" t="s">
        <v>353</v>
      </c>
      <c r="I92" s="50" t="s">
        <v>164</v>
      </c>
      <c r="J92" s="88">
        <v>7</v>
      </c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 t="s">
        <v>352</v>
      </c>
      <c r="G98" s="41">
        <v>9002</v>
      </c>
      <c r="H98" s="57" t="s">
        <v>353</v>
      </c>
      <c r="I98" s="41" t="s">
        <v>164</v>
      </c>
      <c r="J98" s="85">
        <v>7</v>
      </c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57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57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57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>
        <v>9009</v>
      </c>
      <c r="H103" s="51" t="s">
        <v>349</v>
      </c>
      <c r="I103" s="50" t="s">
        <v>164</v>
      </c>
      <c r="J103" s="88">
        <v>1</v>
      </c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>
        <v>9009</v>
      </c>
      <c r="H104" s="51" t="s">
        <v>350</v>
      </c>
      <c r="I104" s="50" t="s">
        <v>164</v>
      </c>
      <c r="J104" s="88">
        <v>3</v>
      </c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>
        <v>9009</v>
      </c>
      <c r="H105" s="51" t="s">
        <v>318</v>
      </c>
      <c r="I105" s="50" t="s">
        <v>164</v>
      </c>
      <c r="J105" s="88">
        <v>2</v>
      </c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>
        <v>9009</v>
      </c>
      <c r="H106" s="51" t="s">
        <v>322</v>
      </c>
      <c r="I106" s="50" t="s">
        <v>164</v>
      </c>
      <c r="J106" s="88">
        <v>2</v>
      </c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>
        <v>9009</v>
      </c>
      <c r="H108" s="57" t="s">
        <v>333</v>
      </c>
      <c r="I108" s="41" t="s">
        <v>164</v>
      </c>
      <c r="J108" s="85">
        <v>2</v>
      </c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>
        <v>9009</v>
      </c>
      <c r="H109" s="57" t="s">
        <v>351</v>
      </c>
      <c r="I109" s="41" t="s">
        <v>164</v>
      </c>
      <c r="J109" s="85">
        <v>2</v>
      </c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>
        <v>9009</v>
      </c>
      <c r="H110" s="57" t="s">
        <v>247</v>
      </c>
      <c r="I110" s="41" t="s">
        <v>164</v>
      </c>
      <c r="J110" s="85">
        <v>1.5</v>
      </c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>
        <v>9009</v>
      </c>
      <c r="H111" s="57" t="s">
        <v>330</v>
      </c>
      <c r="I111" s="41" t="s">
        <v>164</v>
      </c>
      <c r="J111" s="85">
        <v>1</v>
      </c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>
        <v>9009</v>
      </c>
      <c r="H113" s="51" t="s">
        <v>354</v>
      </c>
      <c r="I113" s="50" t="s">
        <v>164</v>
      </c>
      <c r="J113" s="88">
        <v>3</v>
      </c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>
        <v>9009</v>
      </c>
      <c r="H114" s="51" t="s">
        <v>355</v>
      </c>
      <c r="I114" s="50" t="s">
        <v>164</v>
      </c>
      <c r="J114" s="88">
        <v>1</v>
      </c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>
        <v>9009</v>
      </c>
      <c r="H115" s="51" t="s">
        <v>356</v>
      </c>
      <c r="I115" s="50" t="s">
        <v>164</v>
      </c>
      <c r="J115" s="88">
        <v>1</v>
      </c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>
        <v>9009</v>
      </c>
      <c r="H116" s="51" t="s">
        <v>179</v>
      </c>
      <c r="I116" s="50" t="s">
        <v>164</v>
      </c>
      <c r="J116" s="88">
        <v>2.5</v>
      </c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>
        <v>9009</v>
      </c>
      <c r="H117" s="51" t="s">
        <v>86</v>
      </c>
      <c r="I117" s="50" t="s">
        <v>164</v>
      </c>
      <c r="J117" s="88">
        <v>1</v>
      </c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2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>
        <v>9009</v>
      </c>
      <c r="H120" s="51" t="s">
        <v>183</v>
      </c>
      <c r="I120" s="50" t="s">
        <v>164</v>
      </c>
      <c r="J120" s="88">
        <v>3</v>
      </c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>
        <v>9009</v>
      </c>
      <c r="H121" s="51" t="s">
        <v>357</v>
      </c>
      <c r="I121" s="50" t="s">
        <v>164</v>
      </c>
      <c r="J121" s="88">
        <v>3</v>
      </c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>
        <v>9009</v>
      </c>
      <c r="H122" s="51" t="s">
        <v>358</v>
      </c>
      <c r="I122" s="50" t="s">
        <v>164</v>
      </c>
      <c r="J122" s="88">
        <v>2</v>
      </c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>
        <v>9009</v>
      </c>
      <c r="H123" s="51" t="s">
        <v>359</v>
      </c>
      <c r="I123" s="50" t="s">
        <v>164</v>
      </c>
      <c r="J123" s="88">
        <v>1</v>
      </c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>
        <v>9009</v>
      </c>
      <c r="H125" s="57" t="s">
        <v>360</v>
      </c>
      <c r="I125" s="41" t="s">
        <v>164</v>
      </c>
      <c r="J125" s="85">
        <v>2</v>
      </c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>
        <v>9009</v>
      </c>
      <c r="H126" s="132" t="s">
        <v>361</v>
      </c>
      <c r="I126" s="41" t="s">
        <v>164</v>
      </c>
      <c r="J126" s="96">
        <v>2</v>
      </c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>
        <v>9009</v>
      </c>
      <c r="H127" s="132" t="s">
        <v>323</v>
      </c>
      <c r="I127" s="41" t="s">
        <v>164</v>
      </c>
      <c r="J127" s="96">
        <v>3</v>
      </c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>
        <v>9009</v>
      </c>
      <c r="H128" s="132" t="s">
        <v>284</v>
      </c>
      <c r="I128" s="41" t="s">
        <v>164</v>
      </c>
      <c r="J128" s="96">
        <v>1</v>
      </c>
      <c r="K128" s="44"/>
    </row>
    <row r="129" spans="1:11" ht="22.5" customHeight="1" thickBot="1" x14ac:dyDescent="0.3">
      <c r="C129" s="83"/>
      <c r="D129" s="123" t="str">
        <f t="shared" si="25"/>
        <v>Tue</v>
      </c>
      <c r="E129" s="62">
        <f t="shared" si="25"/>
        <v>44530</v>
      </c>
      <c r="F129" s="63"/>
      <c r="G129" s="64"/>
      <c r="H129" s="124"/>
      <c r="I129" s="64"/>
      <c r="J129" s="125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90:G119 G26:G84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37:G57 G91:G112 G26:G30 G64:G84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81"/>
  <sheetViews>
    <sheetView showGridLines="0" tabSelected="1" topLeftCell="D5" zoomScale="90" zoomScaleNormal="90" workbookViewId="0">
      <selection activeCell="E11" sqref="E11:K136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8" t="s">
        <v>5</v>
      </c>
      <c r="E1" s="189"/>
      <c r="F1" s="189"/>
      <c r="G1" s="189"/>
      <c r="H1" s="189"/>
      <c r="I1" s="189"/>
      <c r="J1" s="189"/>
      <c r="K1" s="190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91" t="s">
        <v>8</v>
      </c>
      <c r="E4" s="192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SUM(J10:J147)</f>
        <v>118.5</v>
      </c>
      <c r="J8" s="29">
        <f>I8/8</f>
        <v>14.8125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1" t="s">
        <v>2</v>
      </c>
      <c r="K10" s="74" t="s">
        <v>50</v>
      </c>
    </row>
    <row r="11" spans="1:11" ht="22.5" customHeight="1" x14ac:dyDescent="0.25">
      <c r="A11" s="17">
        <f t="shared" ref="A11:A127" si="0">IF(OR(C11="f",C11="u",C11="F",C11="U"),"",IF(OR(B11=1,B11=2,B11=3,B11=4,B11=5),1,""))</f>
        <v>1</v>
      </c>
      <c r="B11" s="17">
        <f t="shared" ref="B11:B117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>
        <v>9009</v>
      </c>
      <c r="H11" s="57" t="s">
        <v>362</v>
      </c>
      <c r="I11" s="41" t="s">
        <v>164</v>
      </c>
      <c r="J11" s="85">
        <v>1.5</v>
      </c>
      <c r="K11" s="117"/>
    </row>
    <row r="12" spans="1:11" ht="22.5" customHeight="1" x14ac:dyDescent="0.25">
      <c r="C12" s="118"/>
      <c r="D12" s="84" t="str">
        <f>D11</f>
        <v>Wed</v>
      </c>
      <c r="E12" s="39">
        <f>E11</f>
        <v>44531</v>
      </c>
      <c r="F12" s="40"/>
      <c r="G12" s="41">
        <v>9009</v>
      </c>
      <c r="H12" s="57" t="s">
        <v>363</v>
      </c>
      <c r="I12" s="41" t="s">
        <v>164</v>
      </c>
      <c r="J12" s="85">
        <v>1</v>
      </c>
      <c r="K12" s="44"/>
    </row>
    <row r="13" spans="1:11" ht="22.5" customHeight="1" x14ac:dyDescent="0.25">
      <c r="C13" s="118"/>
      <c r="D13" s="84" t="str">
        <f t="shared" ref="D13:E15" si="2">D12</f>
        <v>Wed</v>
      </c>
      <c r="E13" s="39">
        <f t="shared" si="2"/>
        <v>44531</v>
      </c>
      <c r="F13" s="40"/>
      <c r="G13" s="41">
        <v>9009</v>
      </c>
      <c r="H13" s="57" t="s">
        <v>247</v>
      </c>
      <c r="I13" s="41" t="s">
        <v>164</v>
      </c>
      <c r="J13" s="85">
        <v>1</v>
      </c>
      <c r="K13" s="44"/>
    </row>
    <row r="14" spans="1:11" ht="22.5" customHeight="1" x14ac:dyDescent="0.25">
      <c r="C14" s="118"/>
      <c r="D14" s="84" t="str">
        <f t="shared" si="2"/>
        <v>Wed</v>
      </c>
      <c r="E14" s="39">
        <f t="shared" si="2"/>
        <v>44531</v>
      </c>
      <c r="F14" s="40"/>
      <c r="G14" s="41">
        <v>9009</v>
      </c>
      <c r="H14" s="57" t="s">
        <v>364</v>
      </c>
      <c r="I14" s="41" t="s">
        <v>164</v>
      </c>
      <c r="J14" s="85">
        <v>1.5</v>
      </c>
      <c r="K14" s="44"/>
    </row>
    <row r="15" spans="1:11" ht="22.5" customHeight="1" x14ac:dyDescent="0.25">
      <c r="C15" s="118"/>
      <c r="D15" s="84" t="str">
        <f t="shared" si="2"/>
        <v>Wed</v>
      </c>
      <c r="E15" s="39">
        <f t="shared" si="2"/>
        <v>44531</v>
      </c>
      <c r="F15" s="40"/>
      <c r="G15" s="41">
        <v>9009</v>
      </c>
      <c r="H15" s="57" t="s">
        <v>365</v>
      </c>
      <c r="I15" s="41" t="s">
        <v>164</v>
      </c>
      <c r="J15" s="85">
        <v>2</v>
      </c>
      <c r="K15" s="131" t="s">
        <v>72</v>
      </c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>
        <v>9009</v>
      </c>
      <c r="H16" s="51" t="s">
        <v>366</v>
      </c>
      <c r="I16" s="50" t="s">
        <v>164</v>
      </c>
      <c r="J16" s="88">
        <v>2</v>
      </c>
      <c r="K16" s="129" t="s">
        <v>72</v>
      </c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>
        <v>9009</v>
      </c>
      <c r="H17" s="51" t="s">
        <v>86</v>
      </c>
      <c r="I17" s="50" t="s">
        <v>164</v>
      </c>
      <c r="J17" s="88">
        <v>1</v>
      </c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>
        <v>9009</v>
      </c>
      <c r="H18" s="51" t="s">
        <v>367</v>
      </c>
      <c r="I18" s="50" t="s">
        <v>164</v>
      </c>
      <c r="J18" s="88">
        <v>1</v>
      </c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>
        <v>9009</v>
      </c>
      <c r="H19" s="51" t="s">
        <v>368</v>
      </c>
      <c r="I19" s="50" t="s">
        <v>164</v>
      </c>
      <c r="J19" s="88">
        <v>2</v>
      </c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>
        <v>9009</v>
      </c>
      <c r="H20" s="51" t="s">
        <v>369</v>
      </c>
      <c r="I20" s="50" t="s">
        <v>164</v>
      </c>
      <c r="J20" s="88">
        <v>1</v>
      </c>
      <c r="K20" s="53"/>
    </row>
    <row r="21" spans="1:11" ht="22.5" customHeight="1" x14ac:dyDescent="0.25">
      <c r="C21" s="83"/>
      <c r="D21" s="87" t="str">
        <f>D19</f>
        <v>Thu</v>
      </c>
      <c r="E21" s="48">
        <f>E19</f>
        <v>44532</v>
      </c>
      <c r="F21" s="49"/>
      <c r="G21" s="50">
        <v>9009</v>
      </c>
      <c r="H21" s="51" t="s">
        <v>273</v>
      </c>
      <c r="I21" s="50" t="s">
        <v>164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5</v>
      </c>
      <c r="C22" s="83"/>
      <c r="D22" s="84" t="str">
        <f>IF(B22=1,"Mo",IF(B22=2,"Tue",IF(B22=3,"Wed",IF(B22=4,"Thu",IF(B22=5,"Fri",IF(B22=6,"Sat",IF(B22=7,"Sun","")))))))</f>
        <v>Fri</v>
      </c>
      <c r="E22" s="39">
        <f>+E16+1</f>
        <v>44533</v>
      </c>
      <c r="F22" s="40"/>
      <c r="G22" s="41"/>
      <c r="H22" s="42" t="s">
        <v>370</v>
      </c>
      <c r="I22" s="41"/>
      <c r="J22" s="85"/>
      <c r="K22" s="44"/>
    </row>
    <row r="23" spans="1:11" ht="22.5" customHeight="1" x14ac:dyDescent="0.25">
      <c r="C23" s="83"/>
      <c r="D23" s="84" t="str">
        <f>D22</f>
        <v>Fri</v>
      </c>
      <c r="E23" s="39">
        <f>E22</f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ref="D24:E26" si="4">D23</f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3"/>
      <c r="D26" s="84" t="str">
        <f t="shared" si="4"/>
        <v>Fri</v>
      </c>
      <c r="E26" s="39">
        <f t="shared" si="4"/>
        <v>44533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 t="str">
        <f t="shared" si="0"/>
        <v/>
      </c>
      <c r="B27" s="17">
        <f t="shared" si="1"/>
        <v>6</v>
      </c>
      <c r="C27" s="83"/>
      <c r="D27" s="87" t="str">
        <f t="shared" ref="D27:D117" si="5">IF(B27=1,"Mo",IF(B27=2,"Tue",IF(B27=3,"Wed",IF(B27=4,"Thu",IF(B27=5,"Fri",IF(B27=6,"Sat",IF(B27=7,"Sun","")))))))</f>
        <v>Sat</v>
      </c>
      <c r="E27" s="48">
        <f>+E22+1</f>
        <v>44534</v>
      </c>
      <c r="F27" s="49"/>
      <c r="G27" s="50"/>
      <c r="H27" s="59"/>
      <c r="I27" s="50"/>
      <c r="J27" s="88"/>
      <c r="K27" s="53"/>
    </row>
    <row r="28" spans="1:11" ht="22.5" customHeight="1" x14ac:dyDescent="0.25">
      <c r="A28" s="17" t="str">
        <f t="shared" si="0"/>
        <v/>
      </c>
      <c r="B28" s="17">
        <f t="shared" si="1"/>
        <v>7</v>
      </c>
      <c r="C28" s="83"/>
      <c r="D28" s="87" t="str">
        <f t="shared" si="5"/>
        <v>Sun</v>
      </c>
      <c r="E28" s="48">
        <f>+E27+1</f>
        <v>44535</v>
      </c>
      <c r="F28" s="49"/>
      <c r="G28" s="50"/>
      <c r="H28" s="51"/>
      <c r="I28" s="50"/>
      <c r="J28" s="88"/>
      <c r="K28" s="53"/>
    </row>
    <row r="29" spans="1:11" ht="22.5" customHeight="1" x14ac:dyDescent="0.25">
      <c r="A29" s="17">
        <f t="shared" si="0"/>
        <v>1</v>
      </c>
      <c r="B29" s="17">
        <f t="shared" si="1"/>
        <v>1</v>
      </c>
      <c r="C29" s="83"/>
      <c r="D29" s="84" t="str">
        <f t="shared" si="5"/>
        <v>Mo</v>
      </c>
      <c r="E29" s="39">
        <f>+E28+1</f>
        <v>44536</v>
      </c>
      <c r="F29" s="40"/>
      <c r="G29" s="41"/>
      <c r="H29" s="122" t="s">
        <v>371</v>
      </c>
      <c r="I29" s="41"/>
      <c r="J29" s="85"/>
      <c r="K29" s="44"/>
    </row>
    <row r="30" spans="1:11" ht="22.5" customHeight="1" x14ac:dyDescent="0.25">
      <c r="C30" s="83"/>
      <c r="D30" s="84" t="str">
        <f>D29</f>
        <v>Mo</v>
      </c>
      <c r="E30" s="39">
        <f>E29</f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ref="D31:E33" si="6">D30</f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C33" s="83"/>
      <c r="D33" s="84" t="str">
        <f t="shared" si="6"/>
        <v>Mo</v>
      </c>
      <c r="E33" s="39">
        <f t="shared" si="6"/>
        <v>44536</v>
      </c>
      <c r="F33" s="40"/>
      <c r="G33" s="41"/>
      <c r="H33" s="56"/>
      <c r="I33" s="41"/>
      <c r="J33" s="85"/>
      <c r="K33" s="44"/>
    </row>
    <row r="34" spans="1:11" ht="22.5" customHeight="1" x14ac:dyDescent="0.25">
      <c r="A34" s="17">
        <f t="shared" si="0"/>
        <v>1</v>
      </c>
      <c r="B34" s="17">
        <f t="shared" si="1"/>
        <v>2</v>
      </c>
      <c r="C34" s="83"/>
      <c r="D34" s="87" t="str">
        <f t="shared" si="5"/>
        <v>Tue</v>
      </c>
      <c r="E34" s="48">
        <f>+E29+1</f>
        <v>44537</v>
      </c>
      <c r="F34" s="49"/>
      <c r="G34" s="50">
        <v>9009</v>
      </c>
      <c r="H34" s="51" t="s">
        <v>345</v>
      </c>
      <c r="I34" s="50" t="s">
        <v>164</v>
      </c>
      <c r="J34" s="88">
        <v>2.5</v>
      </c>
      <c r="K34" s="53"/>
    </row>
    <row r="35" spans="1:11" ht="22.5" customHeight="1" x14ac:dyDescent="0.25">
      <c r="C35" s="83"/>
      <c r="D35" s="87" t="str">
        <f>D34</f>
        <v>Tue</v>
      </c>
      <c r="E35" s="48">
        <f>E34</f>
        <v>44537</v>
      </c>
      <c r="F35" s="49"/>
      <c r="G35" s="50">
        <v>9009</v>
      </c>
      <c r="H35" s="51" t="s">
        <v>372</v>
      </c>
      <c r="I35" s="50" t="s">
        <v>164</v>
      </c>
      <c r="J35" s="88">
        <v>1.5</v>
      </c>
      <c r="K35" s="53"/>
    </row>
    <row r="36" spans="1:11" ht="22.5" customHeight="1" x14ac:dyDescent="0.25">
      <c r="C36" s="83"/>
      <c r="D36" s="87" t="str">
        <f t="shared" ref="D36:E38" si="7">D35</f>
        <v>Tue</v>
      </c>
      <c r="E36" s="48">
        <f t="shared" si="7"/>
        <v>44537</v>
      </c>
      <c r="F36" s="49"/>
      <c r="G36" s="50">
        <v>9009</v>
      </c>
      <c r="H36" s="51" t="s">
        <v>333</v>
      </c>
      <c r="I36" s="50" t="s">
        <v>164</v>
      </c>
      <c r="J36" s="88">
        <v>1</v>
      </c>
      <c r="K36" s="53" t="s">
        <v>72</v>
      </c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>
        <v>9009</v>
      </c>
      <c r="H37" s="51" t="s">
        <v>373</v>
      </c>
      <c r="I37" s="50" t="s">
        <v>164</v>
      </c>
      <c r="J37" s="88">
        <v>1</v>
      </c>
      <c r="K37" s="53"/>
    </row>
    <row r="38" spans="1:11" ht="22.5" customHeight="1" x14ac:dyDescent="0.25">
      <c r="C38" s="83"/>
      <c r="D38" s="87" t="str">
        <f t="shared" si="7"/>
        <v>Tue</v>
      </c>
      <c r="E38" s="48">
        <f t="shared" si="7"/>
        <v>44537</v>
      </c>
      <c r="F38" s="49"/>
      <c r="G38" s="50">
        <v>9009</v>
      </c>
      <c r="H38" s="51" t="s">
        <v>374</v>
      </c>
      <c r="I38" s="50" t="s">
        <v>164</v>
      </c>
      <c r="J38" s="88">
        <v>2</v>
      </c>
      <c r="K38" s="53"/>
    </row>
    <row r="39" spans="1:11" ht="22.5" customHeight="1" x14ac:dyDescent="0.25">
      <c r="A39" s="17">
        <f t="shared" si="0"/>
        <v>1</v>
      </c>
      <c r="B39" s="17">
        <f t="shared" si="1"/>
        <v>3</v>
      </c>
      <c r="C39" s="83"/>
      <c r="D39" s="84" t="str">
        <f>IF(B39=1,"Mo",IF(B39=2,"Tue",IF(B39=3,"Wed",IF(B39=4,"Thu",IF(B39=5,"Fri",IF(B39=6,"Sat",IF(B39=7,"Sun","")))))))</f>
        <v>Wed</v>
      </c>
      <c r="E39" s="39">
        <f>+E34+1</f>
        <v>44538</v>
      </c>
      <c r="F39" s="40"/>
      <c r="G39" s="41">
        <v>9009</v>
      </c>
      <c r="H39" s="57" t="s">
        <v>375</v>
      </c>
      <c r="I39" s="41" t="s">
        <v>164</v>
      </c>
      <c r="J39" s="85">
        <v>2</v>
      </c>
      <c r="K39" s="44"/>
    </row>
    <row r="40" spans="1:11" ht="22.5" customHeight="1" x14ac:dyDescent="0.25">
      <c r="C40" s="83"/>
      <c r="D40" s="84" t="str">
        <f t="shared" ref="D40:E43" si="8">D39</f>
        <v>Wed</v>
      </c>
      <c r="E40" s="39">
        <f t="shared" si="8"/>
        <v>44538</v>
      </c>
      <c r="F40" s="40"/>
      <c r="G40" s="41">
        <v>9009</v>
      </c>
      <c r="H40" s="57" t="s">
        <v>376</v>
      </c>
      <c r="I40" s="41" t="s">
        <v>164</v>
      </c>
      <c r="J40" s="85">
        <v>2</v>
      </c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>
        <v>9009</v>
      </c>
      <c r="H41" s="57" t="s">
        <v>377</v>
      </c>
      <c r="I41" s="41" t="s">
        <v>164</v>
      </c>
      <c r="J41" s="85">
        <v>1</v>
      </c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>
        <v>9009</v>
      </c>
      <c r="H42" s="57" t="s">
        <v>379</v>
      </c>
      <c r="I42" s="41" t="s">
        <v>164</v>
      </c>
      <c r="J42" s="85">
        <v>2</v>
      </c>
      <c r="K42" s="44"/>
    </row>
    <row r="43" spans="1:11" ht="22.5" customHeight="1" x14ac:dyDescent="0.25">
      <c r="C43" s="83"/>
      <c r="D43" s="84" t="str">
        <f t="shared" si="8"/>
        <v>Wed</v>
      </c>
      <c r="E43" s="39">
        <f t="shared" si="8"/>
        <v>44538</v>
      </c>
      <c r="F43" s="40"/>
      <c r="G43" s="41">
        <v>9009</v>
      </c>
      <c r="H43" s="57" t="s">
        <v>380</v>
      </c>
      <c r="I43" s="41" t="s">
        <v>164</v>
      </c>
      <c r="J43" s="85">
        <v>1</v>
      </c>
      <c r="K43" s="44"/>
    </row>
    <row r="44" spans="1:11" ht="22.5" customHeight="1" x14ac:dyDescent="0.25">
      <c r="A44" s="17">
        <f t="shared" si="0"/>
        <v>1</v>
      </c>
      <c r="B44" s="17">
        <f t="shared" si="1"/>
        <v>4</v>
      </c>
      <c r="C44" s="83"/>
      <c r="D44" s="87" t="str">
        <f>IF(B44=1,"Mo",IF(B44=2,"Tue",IF(B44=3,"Wed",IF(B44=4,"Thu",IF(B44=5,"Fri",IF(B44=6,"Sat",IF(B44=7,"Sun","")))))))</f>
        <v>Thu</v>
      </c>
      <c r="E44" s="48">
        <f>+E39+1</f>
        <v>44539</v>
      </c>
      <c r="F44" s="49"/>
      <c r="G44" s="50">
        <v>9009</v>
      </c>
      <c r="H44" s="51" t="s">
        <v>381</v>
      </c>
      <c r="I44" s="50" t="s">
        <v>164</v>
      </c>
      <c r="J44" s="88">
        <v>1</v>
      </c>
      <c r="K44" s="53"/>
    </row>
    <row r="45" spans="1:11" ht="22.5" customHeight="1" x14ac:dyDescent="0.25">
      <c r="C45" s="83"/>
      <c r="D45" s="87" t="str">
        <f>D44</f>
        <v>Thu</v>
      </c>
      <c r="E45" s="48">
        <f>E44</f>
        <v>44539</v>
      </c>
      <c r="F45" s="49"/>
      <c r="G45" s="50">
        <v>9009</v>
      </c>
      <c r="H45" s="51" t="s">
        <v>382</v>
      </c>
      <c r="I45" s="50" t="s">
        <v>164</v>
      </c>
      <c r="J45" s="88">
        <v>9</v>
      </c>
      <c r="K45" s="53"/>
    </row>
    <row r="46" spans="1:11" ht="22.5" customHeight="1" x14ac:dyDescent="0.25">
      <c r="C46" s="83"/>
      <c r="D46" s="87" t="str">
        <f t="shared" ref="D46:E48" si="9">D45</f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C48" s="83"/>
      <c r="D48" s="87" t="str">
        <f t="shared" si="9"/>
        <v>Thu</v>
      </c>
      <c r="E48" s="48">
        <f t="shared" si="9"/>
        <v>44539</v>
      </c>
      <c r="F48" s="49"/>
      <c r="G48" s="50"/>
      <c r="H48" s="51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5</v>
      </c>
      <c r="C49" s="83"/>
      <c r="D49" s="84" t="str">
        <f>IF(B49=1,"Mo",IF(B49=2,"Tue",IF(B49=3,"Wed",IF(B49=4,"Thu",IF(B49=5,"Fri",IF(B49=6,"Sat",IF(B49=7,"Sun","")))))))</f>
        <v>Fri</v>
      </c>
      <c r="E49" s="39">
        <f>+E44+1</f>
        <v>44540</v>
      </c>
      <c r="F49" s="40"/>
      <c r="G49" s="41"/>
      <c r="H49" s="42" t="s">
        <v>383</v>
      </c>
      <c r="I49" s="41"/>
      <c r="J49" s="85"/>
      <c r="K49" s="44"/>
    </row>
    <row r="50" spans="1:11" ht="22.5" customHeight="1" x14ac:dyDescent="0.25">
      <c r="C50" s="83"/>
      <c r="D50" s="84" t="str">
        <f>D49</f>
        <v>Fri</v>
      </c>
      <c r="E50" s="39">
        <f>E49</f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ref="D51:E53" si="10">D50</f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C53" s="83"/>
      <c r="D53" s="84" t="str">
        <f t="shared" si="10"/>
        <v>Fri</v>
      </c>
      <c r="E53" s="39">
        <f t="shared" si="10"/>
        <v>44540</v>
      </c>
      <c r="F53" s="40"/>
      <c r="G53" s="41"/>
      <c r="H53" s="42"/>
      <c r="I53" s="41"/>
      <c r="J53" s="85"/>
      <c r="K53" s="44"/>
    </row>
    <row r="54" spans="1:11" ht="22.5" customHeight="1" x14ac:dyDescent="0.25">
      <c r="A54" s="17" t="str">
        <f t="shared" si="0"/>
        <v/>
      </c>
      <c r="B54" s="17">
        <f t="shared" si="1"/>
        <v>6</v>
      </c>
      <c r="C54" s="83"/>
      <c r="D54" s="87" t="str">
        <f t="shared" si="5"/>
        <v>Sat</v>
      </c>
      <c r="E54" s="48">
        <f>+E49+1</f>
        <v>44541</v>
      </c>
      <c r="F54" s="49"/>
      <c r="G54" s="50"/>
      <c r="H54" s="51"/>
      <c r="I54" s="50"/>
      <c r="J54" s="88"/>
      <c r="K54" s="53"/>
    </row>
    <row r="55" spans="1:11" s="89" customFormat="1" ht="22.5" customHeight="1" x14ac:dyDescent="0.25">
      <c r="A55" s="89" t="str">
        <f t="shared" si="0"/>
        <v/>
      </c>
      <c r="B55" s="89">
        <f t="shared" si="1"/>
        <v>7</v>
      </c>
      <c r="C55" s="90"/>
      <c r="D55" s="87" t="str">
        <f t="shared" si="5"/>
        <v>Sun</v>
      </c>
      <c r="E55" s="48">
        <f>+E54+1</f>
        <v>44542</v>
      </c>
      <c r="F55" s="49"/>
      <c r="G55" s="50"/>
      <c r="H55" s="58"/>
      <c r="I55" s="50"/>
      <c r="J55" s="88"/>
      <c r="K55" s="53"/>
    </row>
    <row r="56" spans="1:11" ht="22.5" customHeight="1" x14ac:dyDescent="0.25">
      <c r="A56" s="17">
        <f t="shared" si="0"/>
        <v>1</v>
      </c>
      <c r="B56" s="17">
        <f t="shared" si="1"/>
        <v>1</v>
      </c>
      <c r="C56" s="83"/>
      <c r="D56" s="84" t="str">
        <f t="shared" si="5"/>
        <v>Mo</v>
      </c>
      <c r="E56" s="39">
        <f>+E55+1</f>
        <v>44543</v>
      </c>
      <c r="F56" s="40"/>
      <c r="G56" s="41">
        <v>9009</v>
      </c>
      <c r="H56" s="57" t="s">
        <v>184</v>
      </c>
      <c r="I56" s="41" t="s">
        <v>164</v>
      </c>
      <c r="J56" s="85">
        <v>2.5</v>
      </c>
      <c r="K56" s="44"/>
    </row>
    <row r="57" spans="1:11" ht="22.5" customHeight="1" x14ac:dyDescent="0.25">
      <c r="C57" s="83"/>
      <c r="D57" s="84" t="str">
        <f>D56</f>
        <v>Mo</v>
      </c>
      <c r="E57" s="39">
        <f>E56</f>
        <v>44543</v>
      </c>
      <c r="F57" s="40"/>
      <c r="G57" s="41">
        <v>9009</v>
      </c>
      <c r="H57" s="57" t="s">
        <v>384</v>
      </c>
      <c r="I57" s="41" t="s">
        <v>164</v>
      </c>
      <c r="J57" s="85">
        <v>3</v>
      </c>
      <c r="K57" s="44"/>
    </row>
    <row r="58" spans="1:11" ht="22.5" customHeight="1" x14ac:dyDescent="0.25">
      <c r="C58" s="83"/>
      <c r="D58" s="84" t="str">
        <f t="shared" ref="D58:E60" si="11">D57</f>
        <v>Mo</v>
      </c>
      <c r="E58" s="39">
        <f t="shared" si="11"/>
        <v>44543</v>
      </c>
      <c r="F58" s="40"/>
      <c r="G58" s="41">
        <v>9009</v>
      </c>
      <c r="H58" s="57" t="s">
        <v>385</v>
      </c>
      <c r="I58" s="41" t="s">
        <v>164</v>
      </c>
      <c r="J58" s="85">
        <v>1</v>
      </c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>
        <v>9009</v>
      </c>
      <c r="H59" s="57" t="s">
        <v>386</v>
      </c>
      <c r="I59" s="41" t="s">
        <v>164</v>
      </c>
      <c r="J59" s="85">
        <v>1.5</v>
      </c>
      <c r="K59" s="44"/>
    </row>
    <row r="60" spans="1:11" ht="22.5" customHeight="1" x14ac:dyDescent="0.25">
      <c r="C60" s="83"/>
      <c r="D60" s="84" t="str">
        <f t="shared" si="11"/>
        <v>Mo</v>
      </c>
      <c r="E60" s="39">
        <f t="shared" si="11"/>
        <v>44543</v>
      </c>
      <c r="F60" s="40"/>
      <c r="G60" s="41"/>
      <c r="H60" s="57"/>
      <c r="I60" s="41"/>
      <c r="J60" s="85"/>
      <c r="K60" s="44"/>
    </row>
    <row r="61" spans="1:11" ht="22.5" customHeight="1" x14ac:dyDescent="0.25">
      <c r="A61" s="17">
        <f t="shared" si="0"/>
        <v>1</v>
      </c>
      <c r="B61" s="17">
        <f t="shared" si="1"/>
        <v>2</v>
      </c>
      <c r="C61" s="83"/>
      <c r="D61" s="87" t="str">
        <f t="shared" si="5"/>
        <v>Tue</v>
      </c>
      <c r="E61" s="48">
        <f>+E56+1</f>
        <v>44544</v>
      </c>
      <c r="F61" s="49"/>
      <c r="G61" s="50">
        <v>9009</v>
      </c>
      <c r="H61" s="51" t="s">
        <v>387</v>
      </c>
      <c r="I61" s="50" t="s">
        <v>164</v>
      </c>
      <c r="J61" s="88">
        <v>2.5</v>
      </c>
      <c r="K61" s="53"/>
    </row>
    <row r="62" spans="1:11" ht="22.5" customHeight="1" x14ac:dyDescent="0.25">
      <c r="C62" s="83"/>
      <c r="D62" s="87" t="str">
        <f>D61</f>
        <v>Tue</v>
      </c>
      <c r="E62" s="48">
        <f>E61</f>
        <v>44544</v>
      </c>
      <c r="F62" s="49"/>
      <c r="G62" s="50">
        <v>9009</v>
      </c>
      <c r="H62" s="51" t="s">
        <v>388</v>
      </c>
      <c r="I62" s="50" t="s">
        <v>164</v>
      </c>
      <c r="J62" s="88">
        <v>2</v>
      </c>
      <c r="K62" s="53"/>
    </row>
    <row r="63" spans="1:11" ht="22.5" customHeight="1" x14ac:dyDescent="0.25">
      <c r="C63" s="83"/>
      <c r="D63" s="87" t="str">
        <f t="shared" ref="D63:E65" si="12">D62</f>
        <v>Tue</v>
      </c>
      <c r="E63" s="48">
        <f t="shared" si="12"/>
        <v>44544</v>
      </c>
      <c r="F63" s="49"/>
      <c r="G63" s="50">
        <v>9009</v>
      </c>
      <c r="H63" s="51" t="s">
        <v>389</v>
      </c>
      <c r="I63" s="50" t="s">
        <v>164</v>
      </c>
      <c r="J63" s="88">
        <v>1</v>
      </c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>
        <v>9009</v>
      </c>
      <c r="H64" s="51" t="s">
        <v>390</v>
      </c>
      <c r="I64" s="50" t="s">
        <v>164</v>
      </c>
      <c r="J64" s="88">
        <v>2.5</v>
      </c>
      <c r="K64" s="53"/>
    </row>
    <row r="65" spans="1:11" ht="22.5" customHeight="1" x14ac:dyDescent="0.25">
      <c r="C65" s="83"/>
      <c r="D65" s="87" t="str">
        <f t="shared" si="12"/>
        <v>Tue</v>
      </c>
      <c r="E65" s="48">
        <f t="shared" si="12"/>
        <v>44544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3</v>
      </c>
      <c r="C66" s="83"/>
      <c r="D66" s="84" t="str">
        <f t="shared" si="5"/>
        <v>Wed</v>
      </c>
      <c r="E66" s="39">
        <f>+E61+1</f>
        <v>44545</v>
      </c>
      <c r="F66" s="40"/>
      <c r="G66" s="41">
        <v>9009</v>
      </c>
      <c r="H66" s="57" t="s">
        <v>391</v>
      </c>
      <c r="I66" s="41" t="s">
        <v>141</v>
      </c>
      <c r="J66" s="85">
        <v>4</v>
      </c>
      <c r="K66" s="44"/>
    </row>
    <row r="67" spans="1:11" ht="22.5" customHeight="1" x14ac:dyDescent="0.25">
      <c r="C67" s="83"/>
      <c r="D67" s="84" t="str">
        <f>D66</f>
        <v>Wed</v>
      </c>
      <c r="E67" s="39">
        <f>E66</f>
        <v>44545</v>
      </c>
      <c r="F67" s="40"/>
      <c r="G67" s="41">
        <v>9009</v>
      </c>
      <c r="H67" s="57" t="s">
        <v>392</v>
      </c>
      <c r="I67" s="41" t="s">
        <v>141</v>
      </c>
      <c r="J67" s="85">
        <v>5</v>
      </c>
      <c r="K67" s="44"/>
    </row>
    <row r="68" spans="1:11" ht="22.5" customHeight="1" x14ac:dyDescent="0.25">
      <c r="C68" s="83"/>
      <c r="D68" s="84" t="str">
        <f t="shared" ref="D68:E70" si="13">D67</f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Wed</v>
      </c>
      <c r="E70" s="39">
        <f t="shared" si="13"/>
        <v>44545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4</v>
      </c>
      <c r="C71" s="83"/>
      <c r="D71" s="87" t="str">
        <f t="shared" si="5"/>
        <v>Thu</v>
      </c>
      <c r="E71" s="48">
        <f>+E66+1</f>
        <v>44546</v>
      </c>
      <c r="F71" s="49"/>
      <c r="G71" s="50">
        <v>9009</v>
      </c>
      <c r="H71" s="51" t="s">
        <v>393</v>
      </c>
      <c r="I71" s="50" t="s">
        <v>164</v>
      </c>
      <c r="J71" s="88">
        <v>4</v>
      </c>
      <c r="K71" s="53"/>
    </row>
    <row r="72" spans="1:11" ht="22.5" customHeight="1" x14ac:dyDescent="0.25">
      <c r="C72" s="83"/>
      <c r="D72" s="87" t="str">
        <f>D71</f>
        <v>Thu</v>
      </c>
      <c r="E72" s="48">
        <f>E71</f>
        <v>44546</v>
      </c>
      <c r="F72" s="49"/>
      <c r="G72" s="50">
        <v>9009</v>
      </c>
      <c r="H72" s="51" t="s">
        <v>394</v>
      </c>
      <c r="I72" s="50" t="s">
        <v>164</v>
      </c>
      <c r="J72" s="88">
        <v>1</v>
      </c>
      <c r="K72" s="53"/>
    </row>
    <row r="73" spans="1:11" ht="22.5" customHeight="1" x14ac:dyDescent="0.25">
      <c r="C73" s="83"/>
      <c r="D73" s="87" t="str">
        <f t="shared" ref="D73:E75" si="14">D72</f>
        <v>Thu</v>
      </c>
      <c r="E73" s="48">
        <f t="shared" si="14"/>
        <v>44546</v>
      </c>
      <c r="F73" s="49"/>
      <c r="G73" s="50">
        <v>9009</v>
      </c>
      <c r="H73" s="51" t="s">
        <v>395</v>
      </c>
      <c r="I73" s="50" t="s">
        <v>164</v>
      </c>
      <c r="J73" s="88">
        <v>1</v>
      </c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>
        <v>9009</v>
      </c>
      <c r="H74" s="51" t="s">
        <v>396</v>
      </c>
      <c r="I74" s="50" t="s">
        <v>164</v>
      </c>
      <c r="J74" s="88">
        <v>3</v>
      </c>
      <c r="K74" s="53"/>
    </row>
    <row r="75" spans="1:11" ht="22.5" customHeight="1" x14ac:dyDescent="0.25">
      <c r="C75" s="83"/>
      <c r="D75" s="87" t="str">
        <f t="shared" si="14"/>
        <v>Thu</v>
      </c>
      <c r="E75" s="48">
        <f t="shared" si="14"/>
        <v>44546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5</v>
      </c>
      <c r="C76" s="83"/>
      <c r="D76" s="84" t="str">
        <f t="shared" si="5"/>
        <v>Fri</v>
      </c>
      <c r="E76" s="39">
        <f>+E71+1</f>
        <v>44547</v>
      </c>
      <c r="F76" s="40"/>
      <c r="G76" s="41">
        <v>9009</v>
      </c>
      <c r="H76" s="57" t="s">
        <v>397</v>
      </c>
      <c r="I76" s="41" t="s">
        <v>164</v>
      </c>
      <c r="J76" s="85">
        <v>2.5</v>
      </c>
      <c r="K76" s="44"/>
    </row>
    <row r="77" spans="1:11" ht="22.5" customHeight="1" x14ac:dyDescent="0.25">
      <c r="C77" s="83"/>
      <c r="D77" s="84" t="str">
        <f>D76</f>
        <v>Fri</v>
      </c>
      <c r="E77" s="39">
        <f>E76</f>
        <v>44547</v>
      </c>
      <c r="F77" s="40"/>
      <c r="G77" s="41">
        <v>9009</v>
      </c>
      <c r="H77" s="57" t="s">
        <v>343</v>
      </c>
      <c r="I77" s="41" t="s">
        <v>164</v>
      </c>
      <c r="J77" s="85">
        <v>1</v>
      </c>
      <c r="K77" s="44" t="s">
        <v>72</v>
      </c>
    </row>
    <row r="78" spans="1:11" ht="22.5" customHeight="1" x14ac:dyDescent="0.25">
      <c r="C78" s="83"/>
      <c r="D78" s="84" t="str">
        <f t="shared" ref="D78:E80" si="15">D77</f>
        <v>Fri</v>
      </c>
      <c r="E78" s="39">
        <f t="shared" si="15"/>
        <v>44547</v>
      </c>
      <c r="F78" s="40"/>
      <c r="G78" s="41">
        <v>9009</v>
      </c>
      <c r="H78" s="57" t="s">
        <v>86</v>
      </c>
      <c r="I78" s="41" t="s">
        <v>164</v>
      </c>
      <c r="J78" s="85">
        <v>1</v>
      </c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>
        <v>9009</v>
      </c>
      <c r="H79" s="57" t="s">
        <v>398</v>
      </c>
      <c r="I79" s="41" t="s">
        <v>164</v>
      </c>
      <c r="J79" s="85">
        <v>3</v>
      </c>
      <c r="K79" s="44"/>
    </row>
    <row r="80" spans="1:11" ht="22.5" customHeight="1" x14ac:dyDescent="0.25">
      <c r="C80" s="83"/>
      <c r="D80" s="84" t="str">
        <f t="shared" si="15"/>
        <v>Fri</v>
      </c>
      <c r="E80" s="39">
        <f t="shared" si="15"/>
        <v>44547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 t="str">
        <f t="shared" si="0"/>
        <v/>
      </c>
      <c r="B81" s="17">
        <f t="shared" si="1"/>
        <v>6</v>
      </c>
      <c r="C81" s="83"/>
      <c r="D81" s="87" t="str">
        <f t="shared" si="5"/>
        <v>Sat</v>
      </c>
      <c r="E81" s="48">
        <f t="shared" ref="E81" si="16">+E76+1</f>
        <v>44548</v>
      </c>
      <c r="F81" s="49"/>
      <c r="G81" s="50"/>
      <c r="H81" s="51"/>
      <c r="I81" s="50"/>
      <c r="J81" s="88"/>
      <c r="K81" s="53"/>
    </row>
    <row r="82" spans="1:11" s="89" customFormat="1" ht="22.5" customHeight="1" x14ac:dyDescent="0.25">
      <c r="A82" s="89" t="str">
        <f t="shared" si="0"/>
        <v/>
      </c>
      <c r="B82" s="89">
        <f t="shared" si="1"/>
        <v>7</v>
      </c>
      <c r="C82" s="90"/>
      <c r="D82" s="87" t="str">
        <f t="shared" si="5"/>
        <v>Sun</v>
      </c>
      <c r="E82" s="48">
        <f>+E81+1</f>
        <v>44549</v>
      </c>
      <c r="F82" s="49"/>
      <c r="G82" s="50"/>
      <c r="H82" s="51"/>
      <c r="I82" s="50"/>
      <c r="J82" s="88"/>
      <c r="K82" s="53"/>
    </row>
    <row r="83" spans="1:11" ht="22.5" customHeight="1" x14ac:dyDescent="0.25">
      <c r="A83" s="17">
        <f t="shared" si="0"/>
        <v>1</v>
      </c>
      <c r="B83" s="17">
        <f t="shared" si="1"/>
        <v>1</v>
      </c>
      <c r="C83" s="83"/>
      <c r="D83" s="84" t="str">
        <f t="shared" si="5"/>
        <v>Mo</v>
      </c>
      <c r="E83" s="39">
        <f>+E82+1</f>
        <v>44550</v>
      </c>
      <c r="F83" s="40"/>
      <c r="G83" s="41">
        <v>9009</v>
      </c>
      <c r="H83" s="57" t="s">
        <v>399</v>
      </c>
      <c r="I83" s="41" t="s">
        <v>164</v>
      </c>
      <c r="J83" s="85">
        <v>1</v>
      </c>
      <c r="K83" s="44"/>
    </row>
    <row r="84" spans="1:11" ht="22.5" customHeight="1" x14ac:dyDescent="0.25">
      <c r="C84" s="83"/>
      <c r="D84" s="84" t="str">
        <f>D83</f>
        <v>Mo</v>
      </c>
      <c r="E84" s="39">
        <f>E83</f>
        <v>44550</v>
      </c>
      <c r="F84" s="40"/>
      <c r="G84" s="41">
        <v>9009</v>
      </c>
      <c r="H84" s="57" t="s">
        <v>400</v>
      </c>
      <c r="I84" s="41" t="s">
        <v>164</v>
      </c>
      <c r="J84" s="85">
        <v>2.5</v>
      </c>
      <c r="K84" s="44"/>
    </row>
    <row r="85" spans="1:11" ht="22.5" customHeight="1" x14ac:dyDescent="0.25">
      <c r="C85" s="83"/>
      <c r="D85" s="84" t="str">
        <f t="shared" ref="D85:E87" si="17">D84</f>
        <v>Mo</v>
      </c>
      <c r="E85" s="39">
        <f t="shared" si="17"/>
        <v>44550</v>
      </c>
      <c r="F85" s="40"/>
      <c r="G85" s="41">
        <v>9009</v>
      </c>
      <c r="H85" s="57" t="s">
        <v>415</v>
      </c>
      <c r="I85" s="41" t="s">
        <v>164</v>
      </c>
      <c r="J85" s="85">
        <v>1</v>
      </c>
      <c r="K85" s="44" t="s">
        <v>72</v>
      </c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>
        <v>9009</v>
      </c>
      <c r="H86" s="57" t="s">
        <v>401</v>
      </c>
      <c r="I86" s="41" t="s">
        <v>164</v>
      </c>
      <c r="J86" s="85">
        <v>2</v>
      </c>
      <c r="K86" s="44"/>
    </row>
    <row r="87" spans="1:11" ht="22.5" customHeight="1" x14ac:dyDescent="0.25">
      <c r="C87" s="83"/>
      <c r="D87" s="84" t="str">
        <f t="shared" si="17"/>
        <v>Mo</v>
      </c>
      <c r="E87" s="39">
        <f t="shared" si="17"/>
        <v>44550</v>
      </c>
      <c r="F87" s="40"/>
      <c r="G87" s="41">
        <v>9009</v>
      </c>
      <c r="H87" s="57" t="s">
        <v>416</v>
      </c>
      <c r="I87" s="41" t="s">
        <v>164</v>
      </c>
      <c r="J87" s="85">
        <v>1</v>
      </c>
      <c r="K87" s="44" t="s">
        <v>72</v>
      </c>
    </row>
    <row r="88" spans="1:11" ht="22.5" customHeight="1" x14ac:dyDescent="0.25">
      <c r="A88" s="17">
        <f t="shared" si="0"/>
        <v>1</v>
      </c>
      <c r="B88" s="17">
        <f t="shared" si="1"/>
        <v>2</v>
      </c>
      <c r="C88" s="83"/>
      <c r="D88" s="87" t="str">
        <f t="shared" si="5"/>
        <v>Tue</v>
      </c>
      <c r="E88" s="48">
        <f>+E83+1</f>
        <v>44551</v>
      </c>
      <c r="F88" s="49"/>
      <c r="G88" s="50">
        <v>9009</v>
      </c>
      <c r="H88" s="51" t="s">
        <v>343</v>
      </c>
      <c r="I88" s="50" t="s">
        <v>164</v>
      </c>
      <c r="J88" s="88">
        <v>1</v>
      </c>
      <c r="K88" s="53" t="s">
        <v>72</v>
      </c>
    </row>
    <row r="89" spans="1:11" ht="22.5" customHeight="1" x14ac:dyDescent="0.25">
      <c r="C89" s="83"/>
      <c r="D89" s="87" t="str">
        <f>D88</f>
        <v>Tue</v>
      </c>
      <c r="E89" s="48">
        <f>E88</f>
        <v>44551</v>
      </c>
      <c r="F89" s="49"/>
      <c r="G89" s="50">
        <v>9009</v>
      </c>
      <c r="H89" s="51" t="s">
        <v>402</v>
      </c>
      <c r="I89" s="50" t="s">
        <v>164</v>
      </c>
      <c r="J89" s="88">
        <v>1</v>
      </c>
      <c r="K89" s="53"/>
    </row>
    <row r="90" spans="1:11" ht="22.5" customHeight="1" x14ac:dyDescent="0.25">
      <c r="C90" s="83"/>
      <c r="D90" s="87" t="str">
        <f t="shared" ref="D90:E92" si="18">D89</f>
        <v>Tue</v>
      </c>
      <c r="E90" s="48">
        <f t="shared" si="18"/>
        <v>44551</v>
      </c>
      <c r="F90" s="49"/>
      <c r="G90" s="50">
        <v>9009</v>
      </c>
      <c r="H90" s="51" t="s">
        <v>403</v>
      </c>
      <c r="I90" s="50" t="s">
        <v>164</v>
      </c>
      <c r="J90" s="88">
        <v>2</v>
      </c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>
        <v>9009</v>
      </c>
      <c r="H91" s="51" t="s">
        <v>405</v>
      </c>
      <c r="I91" s="50" t="s">
        <v>164</v>
      </c>
      <c r="J91" s="88">
        <v>1</v>
      </c>
      <c r="K91" s="53"/>
    </row>
    <row r="92" spans="1:11" ht="22.5" customHeight="1" x14ac:dyDescent="0.25">
      <c r="C92" s="83"/>
      <c r="D92" s="87" t="str">
        <f t="shared" si="18"/>
        <v>Tue</v>
      </c>
      <c r="E92" s="48">
        <f t="shared" si="18"/>
        <v>44551</v>
      </c>
      <c r="F92" s="49"/>
      <c r="G92" s="50">
        <v>9009</v>
      </c>
      <c r="H92" s="51" t="s">
        <v>213</v>
      </c>
      <c r="I92" s="50" t="s">
        <v>164</v>
      </c>
      <c r="J92" s="88">
        <v>1</v>
      </c>
      <c r="K92" s="53"/>
    </row>
    <row r="93" spans="1:11" ht="22.5" customHeight="1" x14ac:dyDescent="0.25">
      <c r="A93" s="17">
        <f t="shared" si="0"/>
        <v>1</v>
      </c>
      <c r="B93" s="17">
        <f t="shared" si="1"/>
        <v>3</v>
      </c>
      <c r="C93" s="83"/>
      <c r="D93" s="84" t="str">
        <f t="shared" si="5"/>
        <v>Wed</v>
      </c>
      <c r="E93" s="39">
        <f>+E88+1</f>
        <v>44552</v>
      </c>
      <c r="F93" s="40"/>
      <c r="G93" s="41">
        <v>9009</v>
      </c>
      <c r="H93" s="57" t="s">
        <v>411</v>
      </c>
      <c r="I93" s="41" t="s">
        <v>164</v>
      </c>
      <c r="J93" s="85">
        <v>10</v>
      </c>
      <c r="K93" s="44"/>
    </row>
    <row r="94" spans="1:11" ht="22.5" customHeight="1" x14ac:dyDescent="0.25">
      <c r="C94" s="83"/>
      <c r="D94" s="84" t="str">
        <f>D93</f>
        <v>Wed</v>
      </c>
      <c r="E94" s="39">
        <f>E93</f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ref="D95:E98" si="19">D94</f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C98" s="83"/>
      <c r="D98" s="84" t="str">
        <f t="shared" si="19"/>
        <v>Wed</v>
      </c>
      <c r="E98" s="39">
        <f t="shared" si="19"/>
        <v>44552</v>
      </c>
      <c r="F98" s="40"/>
      <c r="G98" s="41"/>
      <c r="H98" s="57"/>
      <c r="I98" s="41"/>
      <c r="J98" s="85"/>
      <c r="K98" s="44"/>
    </row>
    <row r="99" spans="1:11" ht="22.5" customHeight="1" x14ac:dyDescent="0.25">
      <c r="A99" s="17">
        <f t="shared" si="0"/>
        <v>1</v>
      </c>
      <c r="B99" s="17">
        <f t="shared" si="1"/>
        <v>4</v>
      </c>
      <c r="C99" s="83"/>
      <c r="D99" s="87" t="str">
        <f>IF(B99=1,"Mo",IF(B99=2,"Tue",IF(B99=3,"Wed",IF(B99=4,"Thu",IF(B99=5,"Fri",IF(B99=6,"Sat",IF(B99=7,"Sun","")))))))</f>
        <v>Thu</v>
      </c>
      <c r="E99" s="48">
        <f>+E93+1</f>
        <v>44553</v>
      </c>
      <c r="F99" s="49"/>
      <c r="G99" s="50">
        <v>9009</v>
      </c>
      <c r="H99" s="51" t="s">
        <v>404</v>
      </c>
      <c r="I99" s="50" t="s">
        <v>164</v>
      </c>
      <c r="J99" s="88">
        <v>1</v>
      </c>
      <c r="K99" s="53"/>
    </row>
    <row r="100" spans="1:11" ht="22.5" customHeight="1" x14ac:dyDescent="0.25">
      <c r="C100" s="83"/>
      <c r="D100" s="87" t="str">
        <f>D99</f>
        <v>Thu</v>
      </c>
      <c r="E100" s="48">
        <f>E99</f>
        <v>44553</v>
      </c>
      <c r="F100" s="49"/>
      <c r="G100" s="50">
        <v>9009</v>
      </c>
      <c r="H100" s="51" t="s">
        <v>406</v>
      </c>
      <c r="I100" s="50" t="s">
        <v>164</v>
      </c>
      <c r="J100" s="88">
        <v>2</v>
      </c>
      <c r="K100" s="53"/>
    </row>
    <row r="101" spans="1:11" ht="22.5" customHeight="1" x14ac:dyDescent="0.25">
      <c r="C101" s="83"/>
      <c r="D101" s="87" t="str">
        <f t="shared" ref="D101:E103" si="20">D100</f>
        <v>Thu</v>
      </c>
      <c r="E101" s="48">
        <f t="shared" si="20"/>
        <v>44553</v>
      </c>
      <c r="F101" s="49"/>
      <c r="G101" s="50">
        <v>9009</v>
      </c>
      <c r="H101" s="51" t="s">
        <v>410</v>
      </c>
      <c r="I101" s="50" t="s">
        <v>164</v>
      </c>
      <c r="J101" s="88">
        <v>1.5</v>
      </c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>
        <v>9009</v>
      </c>
      <c r="H102" s="51" t="s">
        <v>409</v>
      </c>
      <c r="I102" s="50" t="s">
        <v>164</v>
      </c>
      <c r="J102" s="88">
        <v>1</v>
      </c>
      <c r="K102" s="53"/>
    </row>
    <row r="103" spans="1:11" ht="22.5" customHeight="1" x14ac:dyDescent="0.25">
      <c r="C103" s="83"/>
      <c r="D103" s="87" t="str">
        <f t="shared" si="20"/>
        <v>Thu</v>
      </c>
      <c r="E103" s="48">
        <f t="shared" si="20"/>
        <v>44553</v>
      </c>
      <c r="F103" s="49"/>
      <c r="G103" s="50">
        <v>9009</v>
      </c>
      <c r="H103" s="51" t="s">
        <v>86</v>
      </c>
      <c r="I103" s="50" t="s">
        <v>164</v>
      </c>
      <c r="J103" s="88">
        <v>1</v>
      </c>
      <c r="K103" s="53"/>
    </row>
    <row r="104" spans="1:11" ht="22.5" customHeight="1" x14ac:dyDescent="0.25">
      <c r="C104" s="83"/>
      <c r="D104" s="87" t="str">
        <f>D102</f>
        <v>Thu</v>
      </c>
      <c r="E104" s="48">
        <f>E102</f>
        <v>44553</v>
      </c>
      <c r="F104" s="49"/>
      <c r="G104" s="50">
        <v>9009</v>
      </c>
      <c r="H104" s="51" t="s">
        <v>378</v>
      </c>
      <c r="I104" s="50" t="s">
        <v>164</v>
      </c>
      <c r="J104" s="88">
        <v>1</v>
      </c>
      <c r="K104" s="53"/>
    </row>
    <row r="105" spans="1:11" ht="22.5" customHeight="1" x14ac:dyDescent="0.25">
      <c r="A105" s="17">
        <f t="shared" si="0"/>
        <v>1</v>
      </c>
      <c r="B105" s="17">
        <f t="shared" si="1"/>
        <v>5</v>
      </c>
      <c r="C105" s="83"/>
      <c r="D105" s="84" t="str">
        <f>IF(B105=1,"Mo",IF(B105=2,"Tue",IF(B105=3,"Wed",IF(B105=4,"Thu",IF(B105=5,"Fri",IF(B105=6,"Sat",IF(B105=7,"Sun","")))))))</f>
        <v>Fri</v>
      </c>
      <c r="E105" s="39">
        <f>+E99+1</f>
        <v>44554</v>
      </c>
      <c r="F105" s="40"/>
      <c r="G105" s="41">
        <v>9009</v>
      </c>
      <c r="H105" s="57" t="s">
        <v>412</v>
      </c>
      <c r="I105" s="41" t="s">
        <v>164</v>
      </c>
      <c r="J105" s="85">
        <v>1</v>
      </c>
      <c r="K105" s="44" t="s">
        <v>72</v>
      </c>
    </row>
    <row r="106" spans="1:11" ht="22.5" customHeight="1" x14ac:dyDescent="0.25">
      <c r="C106" s="83"/>
      <c r="D106" s="84" t="str">
        <f>D105</f>
        <v>Fri</v>
      </c>
      <c r="E106" s="39">
        <f>E105</f>
        <v>44554</v>
      </c>
      <c r="F106" s="40"/>
      <c r="G106" s="41">
        <v>9009</v>
      </c>
      <c r="H106" s="57" t="s">
        <v>413</v>
      </c>
      <c r="I106" s="41" t="s">
        <v>164</v>
      </c>
      <c r="J106" s="85">
        <v>1</v>
      </c>
      <c r="K106" s="44" t="s">
        <v>72</v>
      </c>
    </row>
    <row r="107" spans="1:11" ht="22.5" customHeight="1" x14ac:dyDescent="0.25">
      <c r="C107" s="83"/>
      <c r="D107" s="84" t="str">
        <f t="shared" ref="D107:E109" si="21">D106</f>
        <v>Fri</v>
      </c>
      <c r="E107" s="39">
        <f t="shared" si="21"/>
        <v>44554</v>
      </c>
      <c r="F107" s="40"/>
      <c r="G107" s="41">
        <v>9009</v>
      </c>
      <c r="H107" s="57" t="s">
        <v>414</v>
      </c>
      <c r="I107" s="41" t="s">
        <v>164</v>
      </c>
      <c r="J107" s="85">
        <v>3</v>
      </c>
      <c r="K107" s="44"/>
    </row>
    <row r="108" spans="1:11" ht="22.5" customHeight="1" x14ac:dyDescent="0.25">
      <c r="C108" s="83"/>
      <c r="D108" s="84" t="str">
        <f t="shared" si="21"/>
        <v>Fri</v>
      </c>
      <c r="E108" s="39">
        <f t="shared" si="21"/>
        <v>44554</v>
      </c>
      <c r="F108" s="40"/>
      <c r="G108" s="41"/>
      <c r="H108" s="57"/>
      <c r="I108" s="41"/>
      <c r="J108" s="85"/>
      <c r="K108" s="44"/>
    </row>
    <row r="109" spans="1:11" ht="22.5" customHeight="1" x14ac:dyDescent="0.25">
      <c r="C109" s="83"/>
      <c r="D109" s="84" t="str">
        <f t="shared" si="21"/>
        <v>Fri</v>
      </c>
      <c r="E109" s="39">
        <f t="shared" si="21"/>
        <v>44554</v>
      </c>
      <c r="F109" s="40"/>
      <c r="G109" s="41"/>
      <c r="H109" s="57"/>
      <c r="I109" s="41"/>
      <c r="J109" s="85"/>
      <c r="K109" s="44"/>
    </row>
    <row r="110" spans="1:11" ht="22.5" customHeight="1" x14ac:dyDescent="0.25">
      <c r="A110" s="17" t="str">
        <f t="shared" si="0"/>
        <v/>
      </c>
      <c r="B110" s="17">
        <f t="shared" si="1"/>
        <v>6</v>
      </c>
      <c r="C110" s="83"/>
      <c r="D110" s="87" t="str">
        <f t="shared" si="5"/>
        <v>Sat</v>
      </c>
      <c r="E110" s="48">
        <f t="shared" ref="E110" si="22">+E105+1</f>
        <v>44555</v>
      </c>
      <c r="F110" s="49"/>
      <c r="G110" s="50"/>
      <c r="H110" s="51"/>
      <c r="I110" s="50"/>
      <c r="J110" s="88"/>
      <c r="K110" s="53"/>
    </row>
    <row r="111" spans="1:11" s="89" customFormat="1" ht="22.5" customHeight="1" x14ac:dyDescent="0.25">
      <c r="A111" s="89" t="str">
        <f t="shared" si="0"/>
        <v/>
      </c>
      <c r="B111" s="89">
        <f t="shared" si="1"/>
        <v>7</v>
      </c>
      <c r="C111" s="90"/>
      <c r="D111" s="87" t="str">
        <f t="shared" si="5"/>
        <v>Sun</v>
      </c>
      <c r="E111" s="48">
        <f>+E110+1</f>
        <v>44556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A112" s="17">
        <f t="shared" si="0"/>
        <v>1</v>
      </c>
      <c r="B112" s="17">
        <f t="shared" si="1"/>
        <v>1</v>
      </c>
      <c r="C112" s="83"/>
      <c r="D112" s="84" t="str">
        <f t="shared" si="5"/>
        <v>Mo</v>
      </c>
      <c r="E112" s="39">
        <f>+E111+1</f>
        <v>44557</v>
      </c>
      <c r="F112" s="40"/>
      <c r="G112" s="41">
        <v>9010</v>
      </c>
      <c r="H112" s="57" t="s">
        <v>407</v>
      </c>
      <c r="I112" s="41"/>
      <c r="J112" s="85"/>
      <c r="K112" s="44"/>
    </row>
    <row r="113" spans="1:11" ht="22.5" customHeight="1" x14ac:dyDescent="0.25">
      <c r="C113" s="83"/>
      <c r="D113" s="84" t="str">
        <f>D112</f>
        <v>Mo</v>
      </c>
      <c r="E113" s="39">
        <f>E112</f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ref="D114:E116" si="23">D113</f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C115" s="83"/>
      <c r="D115" s="84" t="str">
        <f t="shared" si="23"/>
        <v>Mo</v>
      </c>
      <c r="E115" s="39">
        <f t="shared" si="23"/>
        <v>44557</v>
      </c>
      <c r="F115" s="40"/>
      <c r="G115" s="41"/>
      <c r="H115" s="57"/>
      <c r="I115" s="41"/>
      <c r="J115" s="85"/>
      <c r="K115" s="44"/>
    </row>
    <row r="116" spans="1:11" ht="22.5" customHeight="1" x14ac:dyDescent="0.25">
      <c r="C116" s="83"/>
      <c r="D116" s="84" t="str">
        <f t="shared" si="23"/>
        <v>Mo</v>
      </c>
      <c r="E116" s="39">
        <f t="shared" si="23"/>
        <v>44557</v>
      </c>
      <c r="F116" s="40"/>
      <c r="G116" s="41"/>
      <c r="H116" s="57"/>
      <c r="I116" s="41"/>
      <c r="J116" s="85"/>
      <c r="K116" s="44"/>
    </row>
    <row r="117" spans="1:11" ht="22.5" customHeight="1" x14ac:dyDescent="0.25">
      <c r="A117" s="17">
        <f t="shared" si="0"/>
        <v>1</v>
      </c>
      <c r="B117" s="17">
        <f t="shared" si="1"/>
        <v>2</v>
      </c>
      <c r="C117" s="83"/>
      <c r="D117" s="87" t="str">
        <f t="shared" si="5"/>
        <v>Tue</v>
      </c>
      <c r="E117" s="48">
        <f>+E112+1</f>
        <v>44558</v>
      </c>
      <c r="F117" s="49"/>
      <c r="G117" s="50">
        <v>9010</v>
      </c>
      <c r="H117" s="143" t="s">
        <v>407</v>
      </c>
      <c r="I117" s="50"/>
      <c r="J117" s="88"/>
      <c r="K117" s="53"/>
    </row>
    <row r="118" spans="1:11" ht="22.5" customHeight="1" x14ac:dyDescent="0.25">
      <c r="C118" s="83"/>
      <c r="D118" s="87" t="str">
        <f>D117</f>
        <v>Tue</v>
      </c>
      <c r="E118" s="48">
        <f>E117</f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ref="D119:E121" si="24">D118</f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C120" s="83"/>
      <c r="D120" s="87" t="str">
        <f t="shared" si="24"/>
        <v>Tue</v>
      </c>
      <c r="E120" s="48">
        <f t="shared" si="24"/>
        <v>44558</v>
      </c>
      <c r="F120" s="49"/>
      <c r="G120" s="50"/>
      <c r="H120" s="58"/>
      <c r="I120" s="50"/>
      <c r="J120" s="88"/>
      <c r="K120" s="53"/>
    </row>
    <row r="121" spans="1:11" ht="22.5" customHeight="1" x14ac:dyDescent="0.25">
      <c r="C121" s="83"/>
      <c r="D121" s="87" t="str">
        <f t="shared" si="24"/>
        <v>Tue</v>
      </c>
      <c r="E121" s="48">
        <f t="shared" si="24"/>
        <v>44558</v>
      </c>
      <c r="F121" s="49"/>
      <c r="G121" s="50"/>
      <c r="H121" s="58"/>
      <c r="I121" s="50"/>
      <c r="J121" s="88"/>
      <c r="K121" s="53"/>
    </row>
    <row r="122" spans="1:11" ht="22.5" customHeight="1" x14ac:dyDescent="0.25">
      <c r="A122" s="17">
        <f t="shared" si="0"/>
        <v>1</v>
      </c>
      <c r="B122" s="17">
        <f>WEEKDAY(E117+1,2)</f>
        <v>3</v>
      </c>
      <c r="C122" s="83"/>
      <c r="D122" s="84" t="str">
        <f>IF(B122=1,"Mo",IF(B122=2,"Tue",IF(B122=3,"Wed",IF(B122=4,"Thu",IF(B122=5,"Fri",IF(B122=6,"Sat",IF(B122=7,"Sun","")))))))</f>
        <v>Wed</v>
      </c>
      <c r="E122" s="39">
        <f>IF(MONTH(E117+1)&gt;MONTH(E117),"",E117+1)</f>
        <v>44559</v>
      </c>
      <c r="F122" s="40"/>
      <c r="G122" s="41">
        <v>9010</v>
      </c>
      <c r="H122" s="57" t="s">
        <v>407</v>
      </c>
      <c r="I122" s="41"/>
      <c r="J122" s="85"/>
      <c r="K122" s="44"/>
    </row>
    <row r="123" spans="1:11" ht="22.5" customHeight="1" x14ac:dyDescent="0.25">
      <c r="C123" s="83"/>
      <c r="D123" s="84" t="str">
        <f>D122</f>
        <v>Wed</v>
      </c>
      <c r="E123" s="39">
        <f>E122</f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ref="D124:E126" si="25">D123</f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C125" s="83"/>
      <c r="D125" s="84" t="str">
        <f t="shared" si="25"/>
        <v>Wed</v>
      </c>
      <c r="E125" s="39">
        <f t="shared" si="25"/>
        <v>44559</v>
      </c>
      <c r="F125" s="40"/>
      <c r="G125" s="41"/>
      <c r="H125" s="57"/>
      <c r="I125" s="41"/>
      <c r="J125" s="85"/>
      <c r="K125" s="44"/>
    </row>
    <row r="126" spans="1:11" ht="22.5" customHeight="1" x14ac:dyDescent="0.25">
      <c r="C126" s="83"/>
      <c r="D126" s="84" t="str">
        <f t="shared" si="25"/>
        <v>Wed</v>
      </c>
      <c r="E126" s="39">
        <f t="shared" si="25"/>
        <v>44559</v>
      </c>
      <c r="F126" s="40"/>
      <c r="G126" s="41"/>
      <c r="H126" s="57"/>
      <c r="I126" s="41"/>
      <c r="J126" s="85"/>
      <c r="K126" s="44"/>
    </row>
    <row r="127" spans="1:11" ht="22.5" customHeight="1" x14ac:dyDescent="0.25">
      <c r="A127" s="17">
        <f t="shared" si="0"/>
        <v>1</v>
      </c>
      <c r="B127" s="17">
        <v>3</v>
      </c>
      <c r="C127" s="83"/>
      <c r="D127" s="87" t="str">
        <f>IF(B99=1,"Mo",IF(B99=2,"Tue",IF(B99=3,"Wed",IF(B99=4,"Thu",IF(B99=5,"Fri",IF(B99=6,"Sat",IF(B99=7,"Sun","")))))))</f>
        <v>Thu</v>
      </c>
      <c r="E127" s="48">
        <f>IF(MONTH(E122+1)&gt;MONTH(E122),"",E122+1)</f>
        <v>44560</v>
      </c>
      <c r="F127" s="49"/>
      <c r="G127" s="50">
        <v>9010</v>
      </c>
      <c r="H127" s="51" t="s">
        <v>407</v>
      </c>
      <c r="I127" s="50"/>
      <c r="J127" s="88"/>
      <c r="K127" s="53"/>
    </row>
    <row r="128" spans="1:11" ht="22.5" customHeight="1" x14ac:dyDescent="0.25">
      <c r="C128" s="83"/>
      <c r="D128" s="98" t="str">
        <f>D127</f>
        <v>Thu</v>
      </c>
      <c r="E128" s="99">
        <f>E127</f>
        <v>44560</v>
      </c>
      <c r="F128" s="100"/>
      <c r="G128" s="101"/>
      <c r="H128" s="102"/>
      <c r="I128" s="101"/>
      <c r="J128" s="103"/>
      <c r="K128" s="53"/>
    </row>
    <row r="129" spans="3:11" ht="22.5" customHeight="1" x14ac:dyDescent="0.25">
      <c r="C129" s="83"/>
      <c r="D129" s="98" t="str">
        <f t="shared" ref="D129:E131" si="26">D128</f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83"/>
      <c r="D130" s="98" t="str">
        <f t="shared" si="26"/>
        <v>Thu</v>
      </c>
      <c r="E130" s="99">
        <f t="shared" si="26"/>
        <v>44560</v>
      </c>
      <c r="F130" s="100"/>
      <c r="G130" s="101"/>
      <c r="H130" s="102"/>
      <c r="I130" s="101"/>
      <c r="J130" s="103"/>
      <c r="K130" s="53"/>
    </row>
    <row r="131" spans="3:11" ht="21.75" customHeight="1" x14ac:dyDescent="0.25">
      <c r="C131" s="97"/>
      <c r="D131" s="98" t="str">
        <f t="shared" si="26"/>
        <v>Thu</v>
      </c>
      <c r="E131" s="99">
        <f t="shared" si="26"/>
        <v>44560</v>
      </c>
      <c r="F131" s="100"/>
      <c r="G131" s="101"/>
      <c r="H131" s="102"/>
      <c r="I131" s="101"/>
      <c r="J131" s="103"/>
      <c r="K131" s="53"/>
    </row>
    <row r="132" spans="3:11" ht="21.75" customHeight="1" x14ac:dyDescent="0.25">
      <c r="C132" s="97"/>
      <c r="D132" s="91" t="str">
        <f>IF(B105=1,"Mo",IF(B105=2,"Tue",IF(B105=3,"Wed",IF(B105=4,"Thu",IF(B105=5,"Fri",IF(B105=6,"Sat",IF(B105=7,"Sun","")))))))</f>
        <v>Fri</v>
      </c>
      <c r="E132" s="92">
        <f>IF(MONTH(E127+1)&gt;MONTH(E127),"",E127+1)</f>
        <v>44561</v>
      </c>
      <c r="F132" s="93"/>
      <c r="G132" s="94"/>
      <c r="H132" s="95" t="s">
        <v>408</v>
      </c>
      <c r="I132" s="94"/>
      <c r="J132" s="96"/>
      <c r="K132" s="44"/>
    </row>
    <row r="133" spans="3:11" ht="21.75" customHeight="1" x14ac:dyDescent="0.25">
      <c r="C133" s="97"/>
      <c r="D133" s="91" t="str">
        <f>D132</f>
        <v>Fri</v>
      </c>
      <c r="E133" s="92">
        <f>E132</f>
        <v>44561</v>
      </c>
      <c r="F133" s="93"/>
      <c r="G133" s="94"/>
      <c r="H133" s="95"/>
      <c r="I133" s="94"/>
      <c r="J133" s="96"/>
      <c r="K133" s="44"/>
    </row>
    <row r="134" spans="3:11" ht="21.75" customHeight="1" x14ac:dyDescent="0.25">
      <c r="C134" s="97"/>
      <c r="D134" s="91" t="str">
        <f t="shared" ref="D134:E136" si="27">D133</f>
        <v>Fri</v>
      </c>
      <c r="E134" s="92">
        <f t="shared" si="27"/>
        <v>44561</v>
      </c>
      <c r="F134" s="93"/>
      <c r="G134" s="94"/>
      <c r="H134" s="95"/>
      <c r="I134" s="94"/>
      <c r="J134" s="96"/>
      <c r="K134" s="44"/>
    </row>
    <row r="135" spans="3:11" ht="21.75" customHeight="1" x14ac:dyDescent="0.25">
      <c r="C135" s="97"/>
      <c r="D135" s="91" t="str">
        <f t="shared" si="27"/>
        <v>Fri</v>
      </c>
      <c r="E135" s="92">
        <f t="shared" si="27"/>
        <v>44561</v>
      </c>
      <c r="F135" s="93"/>
      <c r="G135" s="94"/>
      <c r="H135" s="95"/>
      <c r="I135" s="94"/>
      <c r="J135" s="96"/>
      <c r="K135" s="44"/>
    </row>
    <row r="136" spans="3:11" ht="21.75" customHeight="1" thickBot="1" x14ac:dyDescent="0.3">
      <c r="C136" s="126"/>
      <c r="D136" s="123" t="str">
        <f t="shared" si="27"/>
        <v>Fri</v>
      </c>
      <c r="E136" s="62">
        <f t="shared" si="27"/>
        <v>44561</v>
      </c>
      <c r="F136" s="63"/>
      <c r="G136" s="64"/>
      <c r="H136" s="124"/>
      <c r="I136" s="64"/>
      <c r="J136" s="125"/>
      <c r="K136" s="67"/>
    </row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</sheetData>
  <mergeCells count="2">
    <mergeCell ref="D1:K1"/>
    <mergeCell ref="D4:E4"/>
  </mergeCells>
  <phoneticPr fontId="9" type="noConversion"/>
  <conditionalFormatting sqref="C11:C126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6">
    <cfRule type="expression" dxfId="27" priority="28" stopIfTrue="1">
      <formula>IF($A16&lt;&gt;1,B16,"")</formula>
    </cfRule>
  </conditionalFormatting>
  <conditionalFormatting sqref="D11:D126">
    <cfRule type="expression" dxfId="26" priority="29" stopIfTrue="1">
      <formula>IF($A11="",B11,)</formula>
    </cfRule>
  </conditionalFormatting>
  <conditionalFormatting sqref="G11:G21 G27:G81 G83:G92 G94:G121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7:G121 G27 G61:G81 G34:G54 G88:G92 G94:G110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2:G26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2:G26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7:C136">
    <cfRule type="expression" dxfId="13" priority="12" stopIfTrue="1">
      <formula>IF($A127=1,B127,)</formula>
    </cfRule>
    <cfRule type="expression" dxfId="12" priority="13" stopIfTrue="1">
      <formula>IF($A127="",B127,)</formula>
    </cfRule>
  </conditionalFormatting>
  <conditionalFormatting sqref="D127:D136">
    <cfRule type="expression" dxfId="11" priority="14" stopIfTrue="1">
      <formula>IF($A127="",B127,)</formula>
    </cfRule>
  </conditionalFormatting>
  <conditionalFormatting sqref="E127:E136">
    <cfRule type="expression" dxfId="10" priority="11" stopIfTrue="1">
      <formula>IF($A127&lt;&gt;1,B127,"")</formula>
    </cfRule>
  </conditionalFormatting>
  <conditionalFormatting sqref="G56:G60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3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93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2022-01-09T06:27:18Z</dcterms:modified>
</cp:coreProperties>
</file>