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DAAB99F-1FC4-401A-8AD8-B0A43232A068}" xr6:coauthVersionLast="47" xr6:coauthVersionMax="47" xr10:uidLastSave="{00000000-0000-0000-0000-000000000000}"/>
  <bookViews>
    <workbookView xWindow="-110" yWindow="-110" windowWidth="19420" windowHeight="10300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88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D12" i="36"/>
  <c r="A12" i="36"/>
  <c r="E13" i="36"/>
  <c r="A11" i="36" l="1"/>
  <c r="E21" i="39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7" i="36"/>
  <c r="E18" i="36" s="1"/>
  <c r="E19" i="36" s="1"/>
  <c r="E20" i="36" s="1"/>
  <c r="E21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7" i="36"/>
  <c r="E22" i="36"/>
  <c r="E23" i="36" s="1"/>
  <c r="E24" i="36" s="1"/>
  <c r="E25" i="36" s="1"/>
  <c r="E26" i="36" s="1"/>
  <c r="D14" i="36"/>
  <c r="D15" i="36" s="1"/>
  <c r="D16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2" i="36"/>
  <c r="E27" i="36"/>
  <c r="E28" i="36" s="1"/>
  <c r="E29" i="36" s="1"/>
  <c r="E30" i="36" s="1"/>
  <c r="D17" i="36"/>
  <c r="D18" i="36" s="1"/>
  <c r="D19" i="36" s="1"/>
  <c r="D20" i="36" s="1"/>
  <c r="D21" i="36" s="1"/>
  <c r="A17" i="36"/>
  <c r="E32" i="36" l="1"/>
  <c r="E31" i="36"/>
  <c r="E33" i="39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3" i="36"/>
  <c r="B27" i="36"/>
  <c r="D22" i="36"/>
  <c r="D23" i="36" s="1"/>
  <c r="D24" i="36" s="1"/>
  <c r="D25" i="36" s="1"/>
  <c r="D26" i="36" s="1"/>
  <c r="A22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7" i="36"/>
  <c r="D28" i="36" s="1"/>
  <c r="D29" i="36" s="1"/>
  <c r="D30" i="36" s="1"/>
  <c r="A27" i="36"/>
  <c r="B33" i="36"/>
  <c r="E34" i="36"/>
  <c r="D32" i="36" l="1"/>
  <c r="D31" i="36"/>
  <c r="E43" i="39"/>
  <c r="E39" i="39"/>
  <c r="E40" i="39" s="1"/>
  <c r="E41" i="39" s="1"/>
  <c r="E42" i="39" s="1"/>
  <c r="B38" i="39"/>
  <c r="A37" i="39"/>
  <c r="D37" i="39"/>
  <c r="E39" i="36"/>
  <c r="E38" i="36"/>
  <c r="B38" i="36" s="1"/>
  <c r="E37" i="36"/>
  <c r="B37" i="36" s="1"/>
  <c r="E36" i="36"/>
  <c r="B36" i="36" s="1"/>
  <c r="E35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4" i="36"/>
  <c r="D33" i="36"/>
  <c r="A33" i="36"/>
  <c r="B39" i="36" l="1"/>
  <c r="E40" i="36"/>
  <c r="A38" i="39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6" i="36"/>
  <c r="A36" i="36"/>
  <c r="D37" i="36"/>
  <c r="A37" i="36"/>
  <c r="A38" i="36"/>
  <c r="D38" i="36"/>
  <c r="D39" i="36"/>
  <c r="A39" i="36"/>
  <c r="A41" i="36"/>
  <c r="D41" i="36"/>
  <c r="E53" i="37"/>
  <c r="B48" i="37"/>
  <c r="A43" i="37"/>
  <c r="D43" i="37"/>
  <c r="D44" i="37" s="1"/>
  <c r="D45" i="37" s="1"/>
  <c r="D46" i="37" s="1"/>
  <c r="D47" i="37" s="1"/>
  <c r="D34" i="36"/>
  <c r="A34" i="36"/>
  <c r="B35" i="36"/>
  <c r="E42" i="36"/>
  <c r="E43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5" i="36"/>
  <c r="A35" i="36"/>
  <c r="E44" i="36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B44" i="36"/>
  <c r="E45" i="36"/>
  <c r="E46" i="36" s="1"/>
  <c r="E47" i="36" s="1"/>
  <c r="E48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45" i="36"/>
  <c r="E49" i="36"/>
  <c r="D44" i="36"/>
  <c r="A44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50" i="36"/>
  <c r="B49" i="36"/>
  <c r="A45" i="36"/>
  <c r="D45" i="36"/>
  <c r="D46" i="36" s="1"/>
  <c r="D47" i="36" s="1"/>
  <c r="D48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49" i="36"/>
  <c r="A49" i="36"/>
  <c r="E51" i="36"/>
  <c r="E55" i="36" s="1"/>
  <c r="E56" i="36" s="1"/>
  <c r="B50" i="36"/>
  <c r="A64" i="39" l="1"/>
  <c r="B65" i="39"/>
  <c r="E70" i="39"/>
  <c r="E66" i="39"/>
  <c r="E67" i="39" s="1"/>
  <c r="E68" i="39" s="1"/>
  <c r="E69" i="39" s="1"/>
  <c r="E57" i="36"/>
  <c r="E54" i="36"/>
  <c r="E53" i="36"/>
  <c r="E52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50" i="36"/>
  <c r="D50" i="36"/>
  <c r="B51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58" i="36"/>
  <c r="E59" i="36" s="1"/>
  <c r="E60" i="36" s="1"/>
  <c r="E61" i="36" s="1"/>
  <c r="E62" i="36" s="1"/>
  <c r="B52" i="36"/>
  <c r="D51" i="36"/>
  <c r="A51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52" i="36"/>
  <c r="A52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58" i="36"/>
  <c r="E63" i="36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63" i="36"/>
  <c r="E64" i="36"/>
  <c r="E65" i="36" s="1"/>
  <c r="E66" i="36" s="1"/>
  <c r="D58" i="36"/>
  <c r="D59" i="36" s="1"/>
  <c r="D60" i="36" s="1"/>
  <c r="D61" i="36" s="1"/>
  <c r="D62" i="36" s="1"/>
  <c r="A5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64" i="36"/>
  <c r="E67" i="36"/>
  <c r="A63" i="36"/>
  <c r="D63" i="36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67" i="36"/>
  <c r="E68" i="36"/>
  <c r="D64" i="36"/>
  <c r="D65" i="36" s="1"/>
  <c r="D66" i="36" s="1"/>
  <c r="A64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67" i="36"/>
  <c r="D67" i="36"/>
  <c r="B68" i="36"/>
  <c r="E69" i="36"/>
  <c r="D91" i="39" l="1"/>
  <c r="A91" i="39"/>
  <c r="B92" i="39"/>
  <c r="E93" i="39"/>
  <c r="E94" i="39" s="1"/>
  <c r="E95" i="39" s="1"/>
  <c r="E96" i="39" s="1"/>
  <c r="E97" i="39" s="1"/>
  <c r="E98" i="39"/>
  <c r="E74" i="36"/>
  <c r="E73" i="36"/>
  <c r="E72" i="36"/>
  <c r="E71" i="36"/>
  <c r="E7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68" i="36"/>
  <c r="A68" i="36"/>
  <c r="B6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70" i="36"/>
  <c r="E75" i="36"/>
  <c r="E76" i="36" s="1"/>
  <c r="E77" i="36" s="1"/>
  <c r="A69" i="36"/>
  <c r="D6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75" i="36"/>
  <c r="E78" i="36"/>
  <c r="D70" i="36"/>
  <c r="A7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78" i="36"/>
  <c r="E79" i="36"/>
  <c r="E80" i="36" s="1"/>
  <c r="E81" i="36" s="1"/>
  <c r="E82" i="36" s="1"/>
  <c r="E84" i="36" s="1"/>
  <c r="E83" i="36" s="1"/>
  <c r="A75" i="36"/>
  <c r="D75" i="36"/>
  <c r="D76" i="36" s="1"/>
  <c r="D77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79" i="36"/>
  <c r="E85" i="36"/>
  <c r="D78" i="36"/>
  <c r="A78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87" i="36"/>
  <c r="E87" i="36"/>
  <c r="E88" i="36" s="1"/>
  <c r="B115" i="37"/>
  <c r="A110" i="37"/>
  <c r="D110" i="37"/>
  <c r="E86" i="36"/>
  <c r="B85" i="36"/>
  <c r="D85" i="36" s="1"/>
  <c r="D86" i="36" s="1"/>
  <c r="A79" i="36"/>
  <c r="D79" i="36"/>
  <c r="D80" i="36" s="1"/>
  <c r="D81" i="36" s="1"/>
  <c r="D82" i="36" s="1"/>
  <c r="D84" i="36" s="1"/>
  <c r="D83" i="36" s="1"/>
  <c r="E89" i="36" l="1"/>
  <c r="E91" i="36"/>
  <c r="E9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87" i="36"/>
  <c r="D87" i="36"/>
  <c r="D115" i="37"/>
  <c r="A115" i="37"/>
  <c r="A85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88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<sst xmlns="http://schemas.openxmlformats.org/spreadsheetml/2006/main" count="278" uniqueCount="113">
  <si>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</si>
  <si>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</si>
  <si>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</si>
  <si>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</si>
  <si>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</si>
  <si>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</si>
  <si>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</si>
  <si>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</si>
  <si>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</si>
  <si>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</si>
  <si>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</si>
  <si>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</si>
  <si>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</si>
  <si>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</si>
  <si>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</si>
  <si>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</si>
  <si>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</si>
  <si>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</si>
  <si>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</si>
  <si>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</si>
  <si>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</si>
  <si>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</si>
  <si>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</si>
  <si>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</si>
  <si>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</si>
  <si>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</si>
  <si>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</si>
  <si>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</si>
  <si>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</si>
  <si>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</si>
  <si>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</si>
  <si>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</si>
  <si>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</si>
  <si>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</si>
  <si>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</si>
  <si>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</si>
  <si>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</si>
  <si>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</si>
  <si>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</si>
  <si>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</si>
  <si>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</si>
  <si>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</si>
  <si>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</si>
  <si>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</si>
  <si>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</si>
  <si>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</si>
  <si>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</si>
  <si>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</si>
  <si>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</si>
  <si>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</si>
  <si>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</si>
  <si>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</si>
  <si>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</si>
  <si>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</si>
  <si>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</si>
  <si>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</si>
  <si>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</si>
  <si>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</si>
  <si>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Slide Focus group จังหวัดชลบุรี</t>
  </si>
  <si>
    <t>TIME</t>
  </si>
  <si>
    <t>สรุป Sandbox มหาวิทยาลัยเกษตรศาสตร์ ฯ</t>
  </si>
  <si>
    <t>เตรียมเอกสาร Focus group จังหวัดชลบุรี</t>
  </si>
  <si>
    <t>In-deph Interview - บริษัท หัวเว่ย เทคโนโลยี่ (ประเทศไทย) จํากัด</t>
  </si>
  <si>
    <t>On Site</t>
  </si>
  <si>
    <t>เตรียมการจัดประชุม Focus Group</t>
  </si>
  <si>
    <t>Focus Group จังหวัดชลบุรี</t>
  </si>
  <si>
    <t>เยี่ยมชม Sand Box มหาวิทยาลัยเกษตรศาสตร์ ฯ</t>
  </si>
  <si>
    <t>สรุปประเด็น Focus Group</t>
  </si>
  <si>
    <t>เดินทาง กรุงเทพ - ชลบุรี</t>
  </si>
  <si>
    <t>เดินทาง ชลบุรี - กรุงเทพ</t>
  </si>
  <si>
    <t>เตรียมเอกสาร Public Hearing จังหวัดบึงกาฬ</t>
  </si>
  <si>
    <t>In-depth Interview - มหาวิทยาลัยสงขลานครินทร์</t>
  </si>
  <si>
    <t>In-depth Interview - บริษัท ดีแทค ไตรเน็ต จํากัด</t>
  </si>
  <si>
    <t>In-depth Interview - สมาคมโทรคมนาคมแห่งประเทศไทย ในพระบรมราชูปถัมภ์</t>
  </si>
  <si>
    <t>In-depth Interview - สถานีวิทยุโทรทัศน์กองทัพบก</t>
  </si>
  <si>
    <t>In-depth Interview - บริษัท เอมวัน (ประเทศไทย) จำกัด</t>
  </si>
  <si>
    <t>In-depth Interview - สมาคมอุตสาหกรรมไฟฟ้าอิเล็กทรอนิกส์และโทรคมนาคมไทย</t>
  </si>
  <si>
    <t>เตรียมเอกสาร Public Hearing จังหวัดเชียงราย</t>
  </si>
  <si>
    <t>เตรียมเอกสาร Public Hearing จังหวัดภูเก็ต</t>
  </si>
  <si>
    <t>เดินทางกรุงเทพ - ลำปาง</t>
  </si>
  <si>
    <t>Public Hearing จังหวัด ลำปาง</t>
  </si>
  <si>
    <t>เตรียมสถานที่ Public Hearing จังหวัดลำปาง</t>
  </si>
  <si>
    <t>เดินทางจาก ลำปาง - เชียงราย</t>
  </si>
  <si>
    <t>Public Hearing จังหวัดเชียงราย</t>
  </si>
  <si>
    <t>In-deph Interview - สำนักงานพัฒนาเทคโลยีอวกาศและภูมิสาสนเทศ</t>
  </si>
  <si>
    <t>In-depth Interview - สำนักบริหารโครงการทีออส 2</t>
  </si>
  <si>
    <t>In-depth Interview - บริษัท โทรคมนาคมแห่งชาติ จำกัด (มหาชน)</t>
  </si>
  <si>
    <t>Slide Public Hearing จังหวัดภูเก็ต</t>
  </si>
  <si>
    <t>เตรียมเอกสาร Public Hearing จังหวัดราชบุรี</t>
  </si>
  <si>
    <t>Public Hearing จังหวัดสุราษฎร์</t>
  </si>
  <si>
    <t>สรุป In-depth Interview</t>
  </si>
  <si>
    <t>เตรียมสถานที่ Public Hearing จังหวัดเชียงราย</t>
  </si>
  <si>
    <t>เดินทาง จากกรุงเทพ - สุราษฎร์ธานี</t>
  </si>
  <si>
    <t>เตรียมสถานที่ Public Hearing จังหวัดสุราษฎร์ธานี</t>
  </si>
  <si>
    <t xml:space="preserve">จัดเตรียมคำถาม survey </t>
  </si>
  <si>
    <t>เตรียมรายชื่อ in depth interview</t>
  </si>
  <si>
    <t>เตรียมสถานที่ Public Hearing จังหวัดภูเก็ต</t>
  </si>
  <si>
    <t>Public Hearing จังหวัดภูเก็ต</t>
  </si>
  <si>
    <t>In-depth Interview - บริษัท เฟิร์สไมล์ จำกัด</t>
  </si>
  <si>
    <t>In-depth Interview - บริษัท เอ็นบีสเปซ จำกัด</t>
  </si>
  <si>
    <t>In-depth Interview - กรมท่าอากาศยาน</t>
  </si>
  <si>
    <t>เดินทางจากกรุงเทพ - ประจวบคีรีขันธ์</t>
  </si>
  <si>
    <t>เตรียมสถานที่ Public Hearing จังหวัดประจวบคีรีขันธ์</t>
  </si>
  <si>
    <t>Slide Public Hearing จังหวัดกรุงเทพ ดาวเทียม</t>
  </si>
  <si>
    <t>Public Hearing จังหวัดประจวบคีรีขันธ์</t>
  </si>
  <si>
    <t>เดินทางประจวบคีรีขันธ์ - ราชบุรี</t>
  </si>
  <si>
    <t>In-depth Interview - บริษัท เอแอลที เทเลคอม จำกัด (มหาชน</t>
  </si>
  <si>
    <t>In-depth Interview ประเด็นดาวเทียม - รองศาสตราจารย์ นรารัตน์ เรืองชัยจตุพร มหาวิทยาลัยขอนแก่น</t>
  </si>
  <si>
    <t>เตรียมสถานที่ Public Hearing จังหวัดราชบุรี</t>
  </si>
  <si>
    <t xml:space="preserve">บรีฟอาจารย์ Public Hearing </t>
  </si>
  <si>
    <t>Public Hearing จังหวัดราชบุรี</t>
  </si>
  <si>
    <t>เดินทางกลับ กรุงเทพ - ราชบุรี</t>
  </si>
  <si>
    <t>In-depth Interview ประเด็น 5G เทศบาลตำบลบ้านฉาง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</si>
</sst>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2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2" fontId="11" fillId="8" borderId="39" xfId="0" applyNumberFormat="1" applyFont="1" applyFill="1" applyBorder="1" applyAlignment="1" applyProtection="1">
      <alignment horizontal="center" vertical="center"/>
      <protection locked="0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39" xfId="0" applyNumberFormat="1" applyFont="1" applyFill="1" applyBorder="1" applyAlignment="1" applyProtection="1">
      <alignment horizontal="center" vertical="center"/>
      <protection locked="0"/>
    </xf>
    <xf numFmtId="20" fontId="11" fillId="8" borderId="34" xfId="0" applyNumberFormat="1" applyFont="1" applyFill="1" applyBorder="1" applyAlignment="1" applyProtection="1">
      <alignment horizontal="center" vertical="center"/>
    </xf>
    <xf numFmtId="20" fontId="11" fillId="0" borderId="40" xfId="0" applyNumberFormat="1" applyFont="1" applyFill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vertical="center" wrapText="1"/>
      <protection locked="0"/>
    </xf>
    <xf numFmtId="20" fontId="11" fillId="2" borderId="0" xfId="0" applyNumberFormat="1" applyFont="1" applyFill="1" applyBorder="1" applyAlignment="1" applyProtection="1">
      <alignment horizontal="center" vertical="center"/>
      <protection locked="0"/>
    </xf>
    <xf numFmtId="2" fontId="11" fillId="0" borderId="39" xfId="0" applyNumberFormat="1" applyFont="1" applyBorder="1" applyAlignment="1" applyProtection="1">
      <alignment horizontal="center" vertical="center"/>
      <protection locked="0"/>
    </xf>
    <xf numFmtId="20" fontId="11" fillId="8" borderId="40" xfId="0" applyNumberFormat="1" applyFont="1" applyFill="1" applyBorder="1" applyAlignment="1" applyProtection="1">
      <alignment horizontal="center" vertical="center"/>
    </xf>
    <xf numFmtId="20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left" wrapText="1"/>
      <protection locked="0"/>
    </xf>
    <xf numFmtId="20" fontId="11" fillId="7" borderId="33" xfId="0" applyNumberFormat="1" applyFont="1" applyFill="1" applyBorder="1" applyAlignment="1" applyProtection="1">
      <alignment horizontal="center" vertical="center"/>
    </xf>
    <xf numFmtId="20" fontId="11" fillId="7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14" xfId="0" applyNumberFormat="1" applyFont="1" applyFill="1" applyBorder="1" applyAlignment="1" applyProtection="1">
      <alignment vertical="center"/>
      <protection locked="0"/>
    </xf>
    <xf numFmtId="0" fontId="11" fillId="0" borderId="14" xfId="0" applyFont="1" applyBorder="1" applyAlignment="1" applyProtection="1">
      <alignment vertical="center"/>
      <protection locked="0"/>
    </xf>
    <xf numFmtId="20" fontId="11" fillId="2" borderId="14" xfId="0" applyNumberFormat="1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02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5">
      <c r="B3" s="7" t="s">
        <v>25</v>
      </c>
      <c r="C3" s="126" t="s">
        <v>45</v>
      </c>
      <c r="D3" s="127"/>
      <c r="E3" s="127"/>
      <c r="F3" s="127"/>
      <c r="G3" s="128"/>
      <c r="H3" s="3"/>
      <c r="I3" s="3"/>
    </row>
    <row r="4" spans="2:9" x14ac:dyDescent="0.35">
      <c r="B4" s="6" t="s">
        <v>26</v>
      </c>
      <c r="C4" s="129" t="s">
        <v>46</v>
      </c>
      <c r="D4" s="130"/>
      <c r="E4" s="130"/>
      <c r="F4" s="130"/>
      <c r="G4" s="131"/>
      <c r="H4" s="3"/>
      <c r="I4" s="3"/>
    </row>
    <row r="5" spans="2:9" x14ac:dyDescent="0.35">
      <c r="B5" s="6" t="s">
        <v>27</v>
      </c>
      <c r="C5" s="129" t="s">
        <v>47</v>
      </c>
      <c r="D5" s="130"/>
      <c r="E5" s="130"/>
      <c r="F5" s="130"/>
      <c r="G5" s="131"/>
      <c r="H5" s="3"/>
      <c r="I5" s="3"/>
    </row>
    <row r="7" spans="2:9" ht="32.25" customHeight="1" x14ac:dyDescent="0.3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2" t="s">
        <v>49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5">
      <c r="B13" s="54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54">
        <v>9002</v>
      </c>
      <c r="C15" s="134" t="s">
        <v>48</v>
      </c>
      <c r="D15" s="135"/>
      <c r="E15" s="135"/>
      <c r="F15" s="135"/>
      <c r="G15" s="136"/>
      <c r="H15" s="4"/>
      <c r="I15" s="4"/>
    </row>
    <row r="16" spans="2:9" ht="18.75" customHeight="1" x14ac:dyDescent="0.35">
      <c r="B16" s="55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5">
      <c r="B18" s="56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5">
      <c r="B19" s="57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5">
      <c r="B20" s="56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57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5">
      <c r="B22" s="54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54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5">
      <c r="B26" s="54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54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54">
        <v>9009</v>
      </c>
      <c r="C30" s="123" t="s">
        <v>50</v>
      </c>
      <c r="D30" s="124"/>
      <c r="E30" s="124"/>
      <c r="F30" s="124"/>
      <c r="G30" s="125"/>
    </row>
    <row r="31" spans="2:9" x14ac:dyDescent="0.35">
      <c r="B31" s="55"/>
      <c r="C31" s="149" t="s">
        <v>51</v>
      </c>
      <c r="D31" s="150"/>
      <c r="E31" s="150"/>
      <c r="F31" s="150"/>
      <c r="G31" s="151"/>
    </row>
    <row r="32" spans="2:9" ht="19.5" customHeight="1" x14ac:dyDescent="0.35">
      <c r="B32" s="7" t="s">
        <v>21</v>
      </c>
      <c r="C32" s="114" t="s">
        <v>52</v>
      </c>
      <c r="D32" s="115"/>
      <c r="E32" s="115"/>
      <c r="F32" s="115"/>
      <c r="G32" s="116"/>
    </row>
    <row r="33" spans="2:7" ht="19.5" customHeight="1" x14ac:dyDescent="0.35">
      <c r="B33" s="54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54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54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5">
      <c r="B38" s="58" t="s">
        <v>13</v>
      </c>
      <c r="C38" s="146"/>
      <c r="D38" s="147"/>
      <c r="E38" s="147"/>
      <c r="F38" s="147"/>
      <c r="G38" s="148"/>
    </row>
    <row r="39" spans="2:7" ht="19.5" customHeight="1" x14ac:dyDescent="0.35">
      <c r="B39" s="54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5">
      <c r="B40" s="58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36"/>
  <sheetViews>
    <sheetView showGridLines="0" tabSelected="1" topLeftCell="D79" zoomScale="90" zoomScaleNormal="90" workbookViewId="0">
      <selection activeCell="E11" sqref="E11:J9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167</v>
      </c>
      <c r="J8" s="25">
        <f>I8/8</f>
        <v>20.875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88" si="0">IF(OR(C11="f",C11="u",C11="F",C11="U"),"",IF(OR(B11=1,B11=2,B11=3,B11=4,B11=5),1,""))</f>
        <v/>
      </c>
      <c r="B11" s="8">
        <f t="shared" ref="B11:B85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85" si="3">IF(B14=1,"Mo",IF(B14=2,"Tue",IF(B14=3,"Wed",IF(B14=4,"Thu",IF(B14=5,"Fri",IF(B14=6,"Sat",IF(B14=7,"Sun","")))))))</f>
        <v>Tue</v>
      </c>
      <c r="E14" s="34">
        <f t="shared" si="2"/>
        <v>44565</v>
      </c>
      <c r="F14" s="35">
        <v>202118</v>
      </c>
      <c r="G14" s="36">
        <v>9001</v>
      </c>
      <c r="H14" s="43" t="s">
        <v>58</v>
      </c>
      <c r="I14" s="36" t="s">
        <v>59</v>
      </c>
      <c r="J14" s="75">
        <v>2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>
        <v>202118</v>
      </c>
      <c r="G15" s="36">
        <v>9001</v>
      </c>
      <c r="H15" s="43" t="s">
        <v>60</v>
      </c>
      <c r="I15" s="36" t="s">
        <v>59</v>
      </c>
      <c r="J15" s="75">
        <v>6</v>
      </c>
    </row>
    <row r="16" spans="1:10" ht="22.5" customHeight="1" x14ac:dyDescent="0.25">
      <c r="A16" s="31"/>
      <c r="C16" s="40"/>
      <c r="D16" s="33" t="str">
        <f t="shared" ref="D16" si="4">D15</f>
        <v>Tue</v>
      </c>
      <c r="E16" s="34">
        <f t="shared" ref="E16" si="5">E15</f>
        <v>44565</v>
      </c>
      <c r="F16" s="35">
        <v>202118</v>
      </c>
      <c r="G16" s="36">
        <v>9001</v>
      </c>
      <c r="H16" s="43" t="s">
        <v>61</v>
      </c>
      <c r="I16" s="36" t="s">
        <v>59</v>
      </c>
      <c r="J16" s="75">
        <v>1.5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3"/>
        <v>Wed</v>
      </c>
      <c r="E17" s="45">
        <f>+E14+1</f>
        <v>44566</v>
      </c>
      <c r="F17" s="46">
        <v>202118</v>
      </c>
      <c r="G17" s="47">
        <v>9001</v>
      </c>
      <c r="H17" s="48" t="s">
        <v>62</v>
      </c>
      <c r="I17" s="47" t="s">
        <v>59</v>
      </c>
      <c r="J17" s="76">
        <v>1</v>
      </c>
    </row>
    <row r="18" spans="1:10" ht="22.5" customHeight="1" x14ac:dyDescent="0.25">
      <c r="A18" s="31"/>
      <c r="C18" s="40"/>
      <c r="D18" s="44" t="str">
        <f>D17</f>
        <v>Wed</v>
      </c>
      <c r="E18" s="45">
        <f>E17</f>
        <v>44566</v>
      </c>
      <c r="F18" s="46">
        <v>202118</v>
      </c>
      <c r="G18" s="47">
        <v>9001</v>
      </c>
      <c r="H18" s="48" t="s">
        <v>61</v>
      </c>
      <c r="I18" s="47" t="s">
        <v>59</v>
      </c>
      <c r="J18" s="76">
        <v>1</v>
      </c>
    </row>
    <row r="19" spans="1:10" ht="22.5" customHeight="1" x14ac:dyDescent="0.25">
      <c r="A19" s="31"/>
      <c r="C19" s="40"/>
      <c r="D19" s="44" t="str">
        <f t="shared" ref="D19:D21" si="6">D18</f>
        <v>Wed</v>
      </c>
      <c r="E19" s="45">
        <f t="shared" ref="E19:E21" si="7">E18</f>
        <v>44566</v>
      </c>
      <c r="F19" s="46">
        <v>202118</v>
      </c>
      <c r="G19" s="47">
        <v>9001</v>
      </c>
      <c r="H19" s="48" t="s">
        <v>68</v>
      </c>
      <c r="I19" s="47" t="s">
        <v>63</v>
      </c>
      <c r="J19" s="76">
        <v>2</v>
      </c>
    </row>
    <row r="20" spans="1:10" ht="22.5" customHeight="1" x14ac:dyDescent="0.25">
      <c r="A20" s="31"/>
      <c r="C20" s="40"/>
      <c r="D20" s="44" t="str">
        <f t="shared" si="6"/>
        <v>Wed</v>
      </c>
      <c r="E20" s="45">
        <f t="shared" si="7"/>
        <v>44566</v>
      </c>
      <c r="F20" s="46">
        <v>202118</v>
      </c>
      <c r="G20" s="47">
        <v>9001</v>
      </c>
      <c r="H20" s="48" t="s">
        <v>64</v>
      </c>
      <c r="I20" s="47" t="s">
        <v>63</v>
      </c>
      <c r="J20" s="76">
        <v>1</v>
      </c>
    </row>
    <row r="21" spans="1:10" ht="22.5" customHeight="1" x14ac:dyDescent="0.25">
      <c r="A21" s="31"/>
      <c r="C21" s="40"/>
      <c r="D21" s="44" t="str">
        <f t="shared" si="6"/>
        <v>Wed</v>
      </c>
      <c r="E21" s="45">
        <f t="shared" si="7"/>
        <v>44566</v>
      </c>
      <c r="F21" s="46">
        <v>202118</v>
      </c>
      <c r="G21" s="47">
        <v>9001</v>
      </c>
      <c r="H21" s="48" t="s">
        <v>90</v>
      </c>
      <c r="I21" s="47" t="s">
        <v>63</v>
      </c>
      <c r="J21" s="76">
        <v>3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40"/>
      <c r="D22" s="33" t="str">
        <f t="shared" si="3"/>
        <v>Thu</v>
      </c>
      <c r="E22" s="34">
        <f>+E17+1</f>
        <v>44567</v>
      </c>
      <c r="F22" s="35">
        <v>202118</v>
      </c>
      <c r="G22" s="36">
        <v>9001</v>
      </c>
      <c r="H22" s="104" t="s">
        <v>65</v>
      </c>
      <c r="I22" s="36" t="s">
        <v>63</v>
      </c>
      <c r="J22" s="75">
        <v>5</v>
      </c>
    </row>
    <row r="23" spans="1:10" ht="22.5" customHeight="1" x14ac:dyDescent="0.25">
      <c r="A23" s="31"/>
      <c r="C23" s="40"/>
      <c r="D23" s="33" t="str">
        <f>D22</f>
        <v>Thu</v>
      </c>
      <c r="E23" s="34">
        <f>E22</f>
        <v>44567</v>
      </c>
      <c r="F23" s="35">
        <v>202118</v>
      </c>
      <c r="G23" s="36">
        <v>9001</v>
      </c>
      <c r="H23" s="104" t="s">
        <v>66</v>
      </c>
      <c r="I23" s="36" t="s">
        <v>63</v>
      </c>
      <c r="J23" s="75">
        <v>1</v>
      </c>
    </row>
    <row r="24" spans="1:10" ht="22.5" customHeight="1" x14ac:dyDescent="0.25">
      <c r="A24" s="31"/>
      <c r="C24" s="40"/>
      <c r="D24" s="33" t="str">
        <f t="shared" ref="D24:D26" si="8">D23</f>
        <v>Thu</v>
      </c>
      <c r="E24" s="34">
        <f t="shared" ref="E24:E26" si="9">E23</f>
        <v>44567</v>
      </c>
      <c r="F24" s="35">
        <v>202118</v>
      </c>
      <c r="G24" s="36">
        <v>9001</v>
      </c>
      <c r="H24" s="104" t="s">
        <v>67</v>
      </c>
      <c r="I24" s="36" t="s">
        <v>63</v>
      </c>
      <c r="J24" s="75">
        <v>1</v>
      </c>
    </row>
    <row r="25" spans="1:10" ht="22.5" customHeight="1" x14ac:dyDescent="0.25">
      <c r="A25" s="31"/>
      <c r="C25" s="40"/>
      <c r="D25" s="33" t="str">
        <f t="shared" si="8"/>
        <v>Thu</v>
      </c>
      <c r="E25" s="34">
        <f t="shared" si="9"/>
        <v>44567</v>
      </c>
      <c r="F25" s="35">
        <v>202118</v>
      </c>
      <c r="G25" s="36">
        <v>9001</v>
      </c>
      <c r="H25" s="104" t="s">
        <v>69</v>
      </c>
      <c r="I25" s="36" t="s">
        <v>63</v>
      </c>
      <c r="J25" s="75">
        <v>1.5</v>
      </c>
    </row>
    <row r="26" spans="1:10" ht="22.5" customHeight="1" x14ac:dyDescent="0.25">
      <c r="A26" s="31"/>
      <c r="C26" s="40"/>
      <c r="D26" s="33" t="str">
        <f t="shared" si="8"/>
        <v>Thu</v>
      </c>
      <c r="E26" s="34">
        <f t="shared" si="9"/>
        <v>44567</v>
      </c>
      <c r="F26" s="35">
        <v>202118</v>
      </c>
      <c r="G26" s="36">
        <v>9001</v>
      </c>
      <c r="H26" s="107" t="s">
        <v>70</v>
      </c>
      <c r="I26" s="36" t="s">
        <v>59</v>
      </c>
      <c r="J26" s="75">
        <v>1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40"/>
      <c r="D27" s="44" t="str">
        <f t="shared" si="3"/>
        <v>Fri</v>
      </c>
      <c r="E27" s="45">
        <f>+E22+1</f>
        <v>44568</v>
      </c>
      <c r="F27" s="46">
        <v>202118</v>
      </c>
      <c r="G27" s="47">
        <v>9001</v>
      </c>
      <c r="H27" s="48" t="s">
        <v>71</v>
      </c>
      <c r="I27" s="47" t="s">
        <v>59</v>
      </c>
      <c r="J27" s="76">
        <v>1</v>
      </c>
    </row>
    <row r="28" spans="1:10" ht="22.5" customHeight="1" x14ac:dyDescent="0.25">
      <c r="A28" s="31"/>
      <c r="C28" s="40"/>
      <c r="D28" s="44" t="str">
        <f>D27</f>
        <v>Fri</v>
      </c>
      <c r="E28" s="45">
        <f>E27</f>
        <v>44568</v>
      </c>
      <c r="F28" s="46">
        <v>202118</v>
      </c>
      <c r="G28" s="47">
        <v>9001</v>
      </c>
      <c r="H28" s="48" t="s">
        <v>72</v>
      </c>
      <c r="I28" s="47" t="s">
        <v>59</v>
      </c>
      <c r="J28" s="76">
        <v>1</v>
      </c>
    </row>
    <row r="29" spans="1:10" ht="22.5" customHeight="1" x14ac:dyDescent="0.25">
      <c r="A29" s="31"/>
      <c r="C29" s="40"/>
      <c r="D29" s="44" t="str">
        <f t="shared" ref="D29" si="10">D28</f>
        <v>Fri</v>
      </c>
      <c r="E29" s="45">
        <f t="shared" ref="E29" si="11">E28</f>
        <v>44568</v>
      </c>
      <c r="F29" s="46">
        <v>202118</v>
      </c>
      <c r="G29" s="47">
        <v>9001</v>
      </c>
      <c r="H29" s="48" t="s">
        <v>73</v>
      </c>
      <c r="I29" s="47" t="s">
        <v>59</v>
      </c>
      <c r="J29" s="76">
        <v>2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>
        <v>202118</v>
      </c>
      <c r="G30" s="47">
        <v>9001</v>
      </c>
      <c r="H30" s="48" t="s">
        <v>67</v>
      </c>
      <c r="I30" s="47" t="s">
        <v>59</v>
      </c>
      <c r="J30" s="76">
        <v>1</v>
      </c>
    </row>
    <row r="31" spans="1:10" ht="22.5" customHeight="1" x14ac:dyDescent="0.25">
      <c r="A31" s="31"/>
      <c r="C31" s="40"/>
      <c r="D31" s="44" t="str">
        <f>D30</f>
        <v>Fri</v>
      </c>
      <c r="E31" s="45">
        <f>E30</f>
        <v>44568</v>
      </c>
      <c r="F31" s="46">
        <v>202118</v>
      </c>
      <c r="G31" s="47">
        <v>9001</v>
      </c>
      <c r="H31" s="48" t="s">
        <v>58</v>
      </c>
      <c r="I31" s="47" t="s">
        <v>59</v>
      </c>
      <c r="J31" s="76">
        <v>1</v>
      </c>
    </row>
    <row r="32" spans="1:10" ht="22.5" customHeight="1" x14ac:dyDescent="0.25">
      <c r="A32" s="31"/>
      <c r="C32" s="40"/>
      <c r="D32" s="44" t="str">
        <f>D30</f>
        <v>Fri</v>
      </c>
      <c r="E32" s="45">
        <f>E30</f>
        <v>44568</v>
      </c>
      <c r="F32" s="46">
        <v>202118</v>
      </c>
      <c r="G32" s="47">
        <v>9001</v>
      </c>
      <c r="H32" s="48" t="s">
        <v>77</v>
      </c>
      <c r="I32" s="47" t="s">
        <v>59</v>
      </c>
      <c r="J32" s="76">
        <v>2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>IF(B33=1,"Mo",IF(B33=2,"Tue",IF(B33=3,"Wed",IF(B33=4,"Thu",IF(B33=5,"Fri",IF(B33=6,"Sat",IF(B33=7,"Sun","")))))))</f>
        <v>Sat</v>
      </c>
      <c r="E33" s="34">
        <f>+E27+1</f>
        <v>44569</v>
      </c>
      <c r="F33" s="35"/>
      <c r="G33" s="36"/>
      <c r="H33" s="43"/>
      <c r="I33" s="36"/>
      <c r="J33" s="75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>IF(B34=1,"Mo",IF(B34=2,"Tue",IF(B34=3,"Wed",IF(B34=4,"Thu",IF(B34=5,"Fri",IF(B34=6,"Sat",IF(B34=7,"Sun","")))))))</f>
        <v>Sun</v>
      </c>
      <c r="E34" s="34">
        <f>+E33+1</f>
        <v>44570</v>
      </c>
      <c r="F34" s="35"/>
      <c r="G34" s="36"/>
      <c r="H34" s="43"/>
      <c r="I34" s="36"/>
      <c r="J34" s="75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>IF(B35=1,"Mo",IF(B35=2,"Tue",IF(B35=3,"Wed",IF(B35=4,"Thu",IF(B35=5,"Fri",IF(B35=6,"Sat",IF(B35=7,"Sun","")))))))</f>
        <v>Mo</v>
      </c>
      <c r="E35" s="34">
        <f>+E34+1</f>
        <v>44571</v>
      </c>
      <c r="F35" s="35">
        <v>202118</v>
      </c>
      <c r="G35" s="36">
        <v>9001</v>
      </c>
      <c r="H35" s="43" t="s">
        <v>74</v>
      </c>
      <c r="I35" s="36" t="s">
        <v>59</v>
      </c>
      <c r="J35" s="75">
        <v>1</v>
      </c>
    </row>
    <row r="36" spans="1:10" ht="22.5" customHeight="1" x14ac:dyDescent="0.25">
      <c r="A36" s="31">
        <f t="shared" ref="A36:A39" si="12">IF(OR(C36="f",C36="u",C36="F",C36="U"),"",IF(OR(B36=1,B36=2,B36=3,B36=4,B36=5),1,""))</f>
        <v>1</v>
      </c>
      <c r="B36" s="8">
        <f t="shared" ref="B36:B39" si="13">WEEKDAY(E36,2)</f>
        <v>1</v>
      </c>
      <c r="C36" s="40"/>
      <c r="D36" s="33" t="str">
        <f t="shared" ref="D36:D39" si="14">IF(B36=1,"Mo",IF(B36=2,"Tue",IF(B36=3,"Wed",IF(B36=4,"Thu",IF(B36=5,"Fri",IF(B36=6,"Sat",IF(B36=7,"Sun","")))))))</f>
        <v>Mo</v>
      </c>
      <c r="E36" s="34">
        <f>+E34+1</f>
        <v>44571</v>
      </c>
      <c r="F36" s="35">
        <v>202118</v>
      </c>
      <c r="G36" s="36">
        <v>9001</v>
      </c>
      <c r="H36" s="43" t="s">
        <v>75</v>
      </c>
      <c r="I36" s="36" t="s">
        <v>59</v>
      </c>
      <c r="J36" s="75">
        <v>1</v>
      </c>
    </row>
    <row r="37" spans="1:10" ht="22.5" customHeight="1" x14ac:dyDescent="0.25">
      <c r="A37" s="31">
        <f t="shared" si="12"/>
        <v>1</v>
      </c>
      <c r="B37" s="8">
        <f t="shared" si="13"/>
        <v>1</v>
      </c>
      <c r="C37" s="40"/>
      <c r="D37" s="33" t="str">
        <f t="shared" si="14"/>
        <v>Mo</v>
      </c>
      <c r="E37" s="34">
        <f>+E34+1</f>
        <v>44571</v>
      </c>
      <c r="F37" s="35">
        <v>202118</v>
      </c>
      <c r="G37" s="36">
        <v>9001</v>
      </c>
      <c r="H37" s="43" t="s">
        <v>76</v>
      </c>
      <c r="I37" s="36" t="s">
        <v>59</v>
      </c>
      <c r="J37" s="75">
        <v>1</v>
      </c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+E34+1</f>
        <v>44571</v>
      </c>
      <c r="F38" s="35">
        <v>202118</v>
      </c>
      <c r="G38" s="36">
        <v>9001</v>
      </c>
      <c r="H38" s="43" t="s">
        <v>77</v>
      </c>
      <c r="I38" s="36" t="s">
        <v>59</v>
      </c>
      <c r="J38" s="75">
        <v>2</v>
      </c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+E34+1</f>
        <v>44571</v>
      </c>
      <c r="F39" s="35">
        <v>202118</v>
      </c>
      <c r="G39" s="36">
        <v>9001</v>
      </c>
      <c r="H39" s="43" t="s">
        <v>78</v>
      </c>
      <c r="I39" s="36" t="s">
        <v>59</v>
      </c>
      <c r="J39" s="75">
        <v>1</v>
      </c>
    </row>
    <row r="40" spans="1:10" ht="22.5" customHeight="1" x14ac:dyDescent="0.25">
      <c r="A40" s="31"/>
      <c r="C40" s="40"/>
      <c r="D40" s="33" t="s">
        <v>54</v>
      </c>
      <c r="E40" s="34">
        <f>E39</f>
        <v>44571</v>
      </c>
      <c r="F40" s="35">
        <v>202118</v>
      </c>
      <c r="G40" s="36">
        <v>9001</v>
      </c>
      <c r="H40" s="43" t="s">
        <v>90</v>
      </c>
      <c r="I40" s="36" t="s">
        <v>59</v>
      </c>
      <c r="J40" s="75">
        <v>2</v>
      </c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+E35+1</f>
        <v>44572</v>
      </c>
      <c r="F41" s="46">
        <v>202119</v>
      </c>
      <c r="G41" s="47">
        <v>9001</v>
      </c>
      <c r="H41" s="48" t="s">
        <v>79</v>
      </c>
      <c r="I41" s="47" t="s">
        <v>63</v>
      </c>
      <c r="J41" s="76">
        <v>2</v>
      </c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>
        <v>202119</v>
      </c>
      <c r="G42" s="47">
        <v>9001</v>
      </c>
      <c r="H42" s="48" t="s">
        <v>81</v>
      </c>
      <c r="I42" s="47" t="s">
        <v>63</v>
      </c>
      <c r="J42" s="76">
        <v>1</v>
      </c>
    </row>
    <row r="43" spans="1:10" ht="22.5" customHeight="1" x14ac:dyDescent="0.25">
      <c r="A43" s="31"/>
      <c r="C43" s="40"/>
      <c r="D43" s="44" t="str">
        <f t="shared" ref="D43" si="17">D42</f>
        <v>Tue</v>
      </c>
      <c r="E43" s="45">
        <f t="shared" ref="E43" si="18">E42</f>
        <v>44572</v>
      </c>
      <c r="F43" s="46">
        <v>202118</v>
      </c>
      <c r="G43" s="47">
        <v>9001</v>
      </c>
      <c r="H43" s="48" t="s">
        <v>90</v>
      </c>
      <c r="I43" s="47" t="s">
        <v>63</v>
      </c>
      <c r="J43" s="76">
        <v>5</v>
      </c>
    </row>
    <row r="44" spans="1:10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 t="shared" si="3"/>
        <v>Wed</v>
      </c>
      <c r="E44" s="34">
        <f>+E41+1</f>
        <v>44573</v>
      </c>
      <c r="F44" s="59">
        <v>202119</v>
      </c>
      <c r="G44" s="36">
        <v>9001</v>
      </c>
      <c r="H44" s="105" t="s">
        <v>80</v>
      </c>
      <c r="I44" s="60" t="s">
        <v>63</v>
      </c>
      <c r="J44" s="77">
        <v>8</v>
      </c>
    </row>
    <row r="45" spans="1:10" ht="22.5" customHeight="1" x14ac:dyDescent="0.25">
      <c r="A45" s="31">
        <f t="shared" si="0"/>
        <v>1</v>
      </c>
      <c r="B45" s="8">
        <f t="shared" si="1"/>
        <v>4</v>
      </c>
      <c r="C45" s="40"/>
      <c r="D45" s="44" t="str">
        <f t="shared" si="3"/>
        <v>Thu</v>
      </c>
      <c r="E45" s="45">
        <f>+E44+1</f>
        <v>44574</v>
      </c>
      <c r="F45" s="46">
        <v>202118</v>
      </c>
      <c r="G45" s="47">
        <v>9001</v>
      </c>
      <c r="H45" s="48" t="s">
        <v>82</v>
      </c>
      <c r="I45" s="47" t="s">
        <v>63</v>
      </c>
      <c r="J45" s="76">
        <v>2</v>
      </c>
    </row>
    <row r="46" spans="1:10" ht="22.5" customHeight="1" x14ac:dyDescent="0.25">
      <c r="A46" s="31"/>
      <c r="C46" s="40"/>
      <c r="D46" s="44" t="str">
        <f>D45</f>
        <v>Thu</v>
      </c>
      <c r="E46" s="45">
        <f>E45</f>
        <v>44574</v>
      </c>
      <c r="F46" s="46">
        <v>202118</v>
      </c>
      <c r="G46" s="47">
        <v>9001</v>
      </c>
      <c r="H46" s="48" t="s">
        <v>77</v>
      </c>
      <c r="I46" s="47" t="s">
        <v>63</v>
      </c>
      <c r="J46" s="76">
        <v>1</v>
      </c>
    </row>
    <row r="47" spans="1:10" ht="22.5" customHeight="1" x14ac:dyDescent="0.25">
      <c r="A47" s="31"/>
      <c r="C47" s="40"/>
      <c r="D47" s="44" t="str">
        <f t="shared" ref="D47:D48" si="19">D46</f>
        <v>Thu</v>
      </c>
      <c r="E47" s="45">
        <f t="shared" ref="E47:E48" si="20">E46</f>
        <v>44574</v>
      </c>
      <c r="F47" s="46">
        <v>202118</v>
      </c>
      <c r="G47" s="47">
        <v>9001</v>
      </c>
      <c r="H47" s="48" t="s">
        <v>91</v>
      </c>
      <c r="I47" s="47" t="s">
        <v>63</v>
      </c>
      <c r="J47" s="76">
        <v>1</v>
      </c>
    </row>
    <row r="48" spans="1:10" ht="22.5" customHeight="1" x14ac:dyDescent="0.25">
      <c r="A48" s="31"/>
      <c r="C48" s="40"/>
      <c r="D48" s="44" t="str">
        <f t="shared" si="19"/>
        <v>Thu</v>
      </c>
      <c r="E48" s="45">
        <f t="shared" si="20"/>
        <v>44574</v>
      </c>
      <c r="F48" s="46">
        <v>202118</v>
      </c>
      <c r="G48" s="47">
        <v>9001</v>
      </c>
      <c r="H48" s="48" t="s">
        <v>90</v>
      </c>
      <c r="I48" s="47" t="s">
        <v>63</v>
      </c>
      <c r="J48" s="76">
        <v>4</v>
      </c>
    </row>
    <row r="49" spans="1:10" ht="22.5" customHeight="1" x14ac:dyDescent="0.25">
      <c r="A49" s="31">
        <f t="shared" si="0"/>
        <v>1</v>
      </c>
      <c r="B49" s="8">
        <f t="shared" si="1"/>
        <v>5</v>
      </c>
      <c r="C49" s="40"/>
      <c r="D49" s="33" t="str">
        <f t="shared" si="3"/>
        <v>Fri</v>
      </c>
      <c r="E49" s="34">
        <f>+E45+1</f>
        <v>44575</v>
      </c>
      <c r="F49" s="35">
        <v>202118</v>
      </c>
      <c r="G49" s="36">
        <v>9001</v>
      </c>
      <c r="H49" s="106" t="s">
        <v>83</v>
      </c>
      <c r="I49" s="60" t="s">
        <v>63</v>
      </c>
      <c r="J49" s="77">
        <v>8</v>
      </c>
    </row>
    <row r="50" spans="1:10" ht="22.5" customHeight="1" x14ac:dyDescent="0.25">
      <c r="A50" s="31" t="str">
        <f t="shared" si="0"/>
        <v/>
      </c>
      <c r="B50" s="8">
        <f t="shared" si="1"/>
        <v>6</v>
      </c>
      <c r="C50" s="40"/>
      <c r="D50" s="33" t="str">
        <f t="shared" si="3"/>
        <v>Sat</v>
      </c>
      <c r="E50" s="34">
        <f>+E49+1</f>
        <v>44576</v>
      </c>
      <c r="F50" s="35"/>
      <c r="G50" s="36"/>
      <c r="H50" s="43"/>
      <c r="I50" s="36"/>
      <c r="J50" s="75"/>
    </row>
    <row r="51" spans="1:10" ht="22.5" customHeight="1" x14ac:dyDescent="0.25">
      <c r="A51" s="31" t="str">
        <f t="shared" si="0"/>
        <v/>
      </c>
      <c r="B51" s="8">
        <f t="shared" si="1"/>
        <v>7</v>
      </c>
      <c r="C51" s="40"/>
      <c r="D51" s="33" t="str">
        <f t="shared" si="3"/>
        <v>Sun</v>
      </c>
      <c r="E51" s="34">
        <f>+E50+1</f>
        <v>44577</v>
      </c>
      <c r="F51" s="35"/>
      <c r="G51" s="36"/>
      <c r="H51" s="43"/>
      <c r="I51" s="36"/>
      <c r="J51" s="75"/>
    </row>
    <row r="52" spans="1:10" ht="22.5" customHeight="1" x14ac:dyDescent="0.25">
      <c r="A52" s="31">
        <f t="shared" si="0"/>
        <v>1</v>
      </c>
      <c r="B52" s="8">
        <f t="shared" si="1"/>
        <v>1</v>
      </c>
      <c r="C52" s="40"/>
      <c r="D52" s="44" t="str">
        <f t="shared" si="3"/>
        <v>Mo</v>
      </c>
      <c r="E52" s="45">
        <f>+E51+1</f>
        <v>44578</v>
      </c>
      <c r="F52" s="46">
        <v>202118</v>
      </c>
      <c r="G52" s="47">
        <v>9001</v>
      </c>
      <c r="H52" s="48" t="s">
        <v>84</v>
      </c>
      <c r="I52" s="47" t="s">
        <v>59</v>
      </c>
      <c r="J52" s="76">
        <v>1</v>
      </c>
    </row>
    <row r="53" spans="1:10" ht="22.5" customHeight="1" x14ac:dyDescent="0.25">
      <c r="A53" s="31">
        <v>1</v>
      </c>
      <c r="B53" s="8">
        <v>1</v>
      </c>
      <c r="C53" s="40"/>
      <c r="D53" s="44" t="s">
        <v>54</v>
      </c>
      <c r="E53" s="45">
        <f>+E51+1</f>
        <v>44578</v>
      </c>
      <c r="F53" s="46">
        <v>202118</v>
      </c>
      <c r="G53" s="47">
        <v>9001</v>
      </c>
      <c r="H53" s="48" t="s">
        <v>85</v>
      </c>
      <c r="I53" s="47" t="s">
        <v>59</v>
      </c>
      <c r="J53" s="76">
        <v>1</v>
      </c>
    </row>
    <row r="54" spans="1:10" ht="22.5" customHeight="1" x14ac:dyDescent="0.25">
      <c r="A54" s="31">
        <v>1</v>
      </c>
      <c r="B54" s="8">
        <v>1</v>
      </c>
      <c r="C54" s="40"/>
      <c r="D54" s="44" t="s">
        <v>54</v>
      </c>
      <c r="E54" s="45">
        <f>+E51+1</f>
        <v>44578</v>
      </c>
      <c r="F54" s="46">
        <v>202118</v>
      </c>
      <c r="G54" s="47">
        <v>9001</v>
      </c>
      <c r="H54" s="48" t="s">
        <v>86</v>
      </c>
      <c r="I54" s="47" t="s">
        <v>59</v>
      </c>
      <c r="J54" s="76">
        <v>1</v>
      </c>
    </row>
    <row r="55" spans="1:10" ht="22.5" customHeight="1" x14ac:dyDescent="0.25">
      <c r="A55" s="31">
        <v>1</v>
      </c>
      <c r="B55" s="8">
        <v>1</v>
      </c>
      <c r="C55" s="40"/>
      <c r="D55" s="44" t="s">
        <v>54</v>
      </c>
      <c r="E55" s="45">
        <f>+E51+1</f>
        <v>44578</v>
      </c>
      <c r="F55" s="46">
        <v>202118</v>
      </c>
      <c r="G55" s="47">
        <v>9001</v>
      </c>
      <c r="H55" s="48" t="s">
        <v>87</v>
      </c>
      <c r="I55" s="47" t="s">
        <v>59</v>
      </c>
      <c r="J55" s="76">
        <v>1</v>
      </c>
    </row>
    <row r="56" spans="1:10" ht="22.5" customHeight="1" x14ac:dyDescent="0.25">
      <c r="A56" s="31"/>
      <c r="C56" s="40"/>
      <c r="D56" s="44" t="s">
        <v>54</v>
      </c>
      <c r="E56" s="45">
        <f>E55</f>
        <v>44578</v>
      </c>
      <c r="F56" s="46">
        <v>202118</v>
      </c>
      <c r="G56" s="47">
        <v>9001</v>
      </c>
      <c r="H56" s="48" t="s">
        <v>78</v>
      </c>
      <c r="I56" s="47" t="s">
        <v>59</v>
      </c>
      <c r="J56" s="76">
        <v>3</v>
      </c>
    </row>
    <row r="57" spans="1:10" ht="22.5" customHeight="1" x14ac:dyDescent="0.25">
      <c r="A57" s="31">
        <v>1</v>
      </c>
      <c r="B57" s="8">
        <v>1</v>
      </c>
      <c r="C57" s="40"/>
      <c r="D57" s="44" t="s">
        <v>54</v>
      </c>
      <c r="E57" s="45">
        <f>+E51+1</f>
        <v>44578</v>
      </c>
      <c r="F57" s="46">
        <v>202118</v>
      </c>
      <c r="G57" s="47">
        <v>9001</v>
      </c>
      <c r="H57" s="48" t="s">
        <v>88</v>
      </c>
      <c r="I57" s="47" t="s">
        <v>59</v>
      </c>
      <c r="J57" s="76">
        <v>1</v>
      </c>
    </row>
    <row r="58" spans="1:10" ht="22.5" customHeight="1" x14ac:dyDescent="0.25">
      <c r="A58" s="31">
        <f t="shared" si="0"/>
        <v>1</v>
      </c>
      <c r="B58" s="8">
        <f t="shared" si="1"/>
        <v>2</v>
      </c>
      <c r="C58" s="40"/>
      <c r="D58" s="33" t="str">
        <f t="shared" si="3"/>
        <v>Tue</v>
      </c>
      <c r="E58" s="34">
        <f>+E52+1</f>
        <v>44579</v>
      </c>
      <c r="F58" s="59">
        <v>202119</v>
      </c>
      <c r="G58" s="36">
        <v>9001</v>
      </c>
      <c r="H58" s="43" t="s">
        <v>92</v>
      </c>
      <c r="I58" s="36" t="s">
        <v>63</v>
      </c>
      <c r="J58" s="75">
        <v>2</v>
      </c>
    </row>
    <row r="59" spans="1:10" ht="22.5" customHeight="1" x14ac:dyDescent="0.25">
      <c r="A59" s="31"/>
      <c r="C59" s="40"/>
      <c r="D59" s="33" t="str">
        <f>D58</f>
        <v>Tue</v>
      </c>
      <c r="E59" s="34">
        <f>E58</f>
        <v>44579</v>
      </c>
      <c r="F59" s="59">
        <v>202119</v>
      </c>
      <c r="G59" s="36">
        <v>9001</v>
      </c>
      <c r="H59" s="43" t="s">
        <v>93</v>
      </c>
      <c r="I59" s="36" t="s">
        <v>63</v>
      </c>
      <c r="J59" s="75">
        <v>1</v>
      </c>
    </row>
    <row r="60" spans="1:10" ht="22.5" customHeight="1" x14ac:dyDescent="0.25">
      <c r="A60" s="31"/>
      <c r="C60" s="40"/>
      <c r="D60" s="33" t="str">
        <f t="shared" ref="D60:D62" si="21">D59</f>
        <v>Tue</v>
      </c>
      <c r="E60" s="34">
        <f t="shared" ref="E60:E62" si="22">E59</f>
        <v>44579</v>
      </c>
      <c r="F60" s="59">
        <v>202118</v>
      </c>
      <c r="G60" s="36">
        <v>9001</v>
      </c>
      <c r="H60" s="43" t="s">
        <v>94</v>
      </c>
      <c r="I60" s="36" t="s">
        <v>63</v>
      </c>
      <c r="J60" s="75">
        <v>2</v>
      </c>
    </row>
    <row r="61" spans="1:10" ht="22.5" customHeight="1" x14ac:dyDescent="0.25">
      <c r="A61" s="31"/>
      <c r="C61" s="40"/>
      <c r="D61" s="33" t="str">
        <f t="shared" si="21"/>
        <v>Tue</v>
      </c>
      <c r="E61" s="34">
        <f t="shared" si="22"/>
        <v>44579</v>
      </c>
      <c r="F61" s="59">
        <v>202118</v>
      </c>
      <c r="G61" s="36">
        <v>9001</v>
      </c>
      <c r="H61" s="43" t="s">
        <v>90</v>
      </c>
      <c r="I61" s="36" t="s">
        <v>63</v>
      </c>
      <c r="J61" s="75">
        <v>3</v>
      </c>
    </row>
    <row r="62" spans="1:10" ht="22.5" customHeight="1" x14ac:dyDescent="0.25">
      <c r="A62" s="31"/>
      <c r="C62" s="40"/>
      <c r="D62" s="33" t="str">
        <f t="shared" si="21"/>
        <v>Tue</v>
      </c>
      <c r="E62" s="34">
        <f t="shared" si="22"/>
        <v>44579</v>
      </c>
      <c r="F62" s="59">
        <v>202118</v>
      </c>
      <c r="G62" s="36">
        <v>9001</v>
      </c>
      <c r="H62" s="43" t="s">
        <v>95</v>
      </c>
      <c r="I62" s="36" t="s">
        <v>63</v>
      </c>
      <c r="J62" s="75">
        <v>1</v>
      </c>
    </row>
    <row r="63" spans="1:10" ht="22.5" customHeight="1" x14ac:dyDescent="0.25">
      <c r="A63" s="31">
        <f t="shared" si="0"/>
        <v>1</v>
      </c>
      <c r="B63" s="8">
        <f t="shared" si="1"/>
        <v>3</v>
      </c>
      <c r="C63" s="40"/>
      <c r="D63" s="44" t="str">
        <f t="shared" si="3"/>
        <v>Wed</v>
      </c>
      <c r="E63" s="45">
        <f>+E58+1</f>
        <v>44580</v>
      </c>
      <c r="F63" s="46">
        <v>202119</v>
      </c>
      <c r="G63" s="47">
        <v>9001</v>
      </c>
      <c r="H63" s="48" t="s">
        <v>89</v>
      </c>
      <c r="I63" s="47" t="s">
        <v>63</v>
      </c>
      <c r="J63" s="76">
        <v>8</v>
      </c>
    </row>
    <row r="64" spans="1:10" ht="22.5" customHeight="1" x14ac:dyDescent="0.25">
      <c r="A64" s="31">
        <f t="shared" si="0"/>
        <v>1</v>
      </c>
      <c r="B64" s="8">
        <f t="shared" si="1"/>
        <v>4</v>
      </c>
      <c r="C64" s="40"/>
      <c r="D64" s="33" t="str">
        <f t="shared" si="3"/>
        <v>Thu</v>
      </c>
      <c r="E64" s="34">
        <f>+E63+1</f>
        <v>44581</v>
      </c>
      <c r="F64" s="59">
        <v>202118</v>
      </c>
      <c r="G64" s="36">
        <v>9001</v>
      </c>
      <c r="H64" s="43" t="s">
        <v>96</v>
      </c>
      <c r="I64" s="36" t="s">
        <v>63</v>
      </c>
      <c r="J64" s="75">
        <v>1</v>
      </c>
    </row>
    <row r="65" spans="1:10" ht="22.5" customHeight="1" x14ac:dyDescent="0.25">
      <c r="A65" s="31"/>
      <c r="C65" s="40"/>
      <c r="D65" s="33" t="str">
        <f>D64</f>
        <v>Thu</v>
      </c>
      <c r="E65" s="34">
        <f>E64</f>
        <v>44581</v>
      </c>
      <c r="F65" s="59">
        <v>202118</v>
      </c>
      <c r="G65" s="36">
        <v>9001</v>
      </c>
      <c r="H65" s="43" t="s">
        <v>78</v>
      </c>
      <c r="I65" s="36" t="s">
        <v>63</v>
      </c>
      <c r="J65" s="75">
        <v>1</v>
      </c>
    </row>
    <row r="66" spans="1:10" ht="22.5" customHeight="1" x14ac:dyDescent="0.25">
      <c r="A66" s="31"/>
      <c r="C66" s="40"/>
      <c r="D66" s="33" t="str">
        <f t="shared" ref="D66" si="23">D65</f>
        <v>Thu</v>
      </c>
      <c r="E66" s="34">
        <f t="shared" ref="E66" si="24">E65</f>
        <v>44581</v>
      </c>
      <c r="F66" s="59">
        <v>202118</v>
      </c>
      <c r="G66" s="36">
        <v>9001</v>
      </c>
      <c r="H66" s="43" t="s">
        <v>90</v>
      </c>
      <c r="I66" s="36" t="s">
        <v>63</v>
      </c>
      <c r="J66" s="75">
        <v>6</v>
      </c>
    </row>
    <row r="67" spans="1:10" ht="22.5" customHeight="1" x14ac:dyDescent="0.25">
      <c r="A67" s="31">
        <f t="shared" si="0"/>
        <v>1</v>
      </c>
      <c r="B67" s="8">
        <f t="shared" si="1"/>
        <v>5</v>
      </c>
      <c r="C67" s="40"/>
      <c r="D67" s="44" t="str">
        <f t="shared" si="3"/>
        <v>Fri</v>
      </c>
      <c r="E67" s="45">
        <f>+E64+1</f>
        <v>44582</v>
      </c>
      <c r="F67" s="46">
        <v>202118</v>
      </c>
      <c r="G67" s="47">
        <v>9001</v>
      </c>
      <c r="H67" s="48" t="s">
        <v>97</v>
      </c>
      <c r="I67" s="47" t="s">
        <v>63</v>
      </c>
      <c r="J67" s="76">
        <v>8</v>
      </c>
    </row>
    <row r="68" spans="1:10" ht="22.5" customHeight="1" x14ac:dyDescent="0.25">
      <c r="A68" s="31" t="str">
        <f t="shared" si="0"/>
        <v/>
      </c>
      <c r="B68" s="8">
        <f t="shared" si="1"/>
        <v>6</v>
      </c>
      <c r="C68" s="40"/>
      <c r="D68" s="33" t="str">
        <f t="shared" si="3"/>
        <v>Sat</v>
      </c>
      <c r="E68" s="34">
        <f>+E67+1</f>
        <v>44583</v>
      </c>
      <c r="F68" s="35"/>
      <c r="G68" s="36"/>
      <c r="H68" s="43"/>
      <c r="I68" s="36"/>
      <c r="J68" s="75"/>
    </row>
    <row r="69" spans="1:10" ht="22.5" customHeight="1" x14ac:dyDescent="0.25">
      <c r="A69" s="31" t="str">
        <f t="shared" si="0"/>
        <v/>
      </c>
      <c r="B69" s="8">
        <f t="shared" si="1"/>
        <v>7</v>
      </c>
      <c r="C69" s="40"/>
      <c r="D69" s="33" t="str">
        <f t="shared" si="3"/>
        <v>Sun</v>
      </c>
      <c r="E69" s="34">
        <f>+E68+1</f>
        <v>44584</v>
      </c>
      <c r="F69" s="35"/>
      <c r="G69" s="36"/>
      <c r="H69" s="37"/>
      <c r="I69" s="36"/>
      <c r="J69" s="75"/>
    </row>
    <row r="70" spans="1:10" ht="22.5" customHeight="1" x14ac:dyDescent="0.25">
      <c r="A70" s="31">
        <f t="shared" si="0"/>
        <v>1</v>
      </c>
      <c r="B70" s="8">
        <f t="shared" si="1"/>
        <v>1</v>
      </c>
      <c r="C70" s="40"/>
      <c r="D70" s="33" t="str">
        <f t="shared" si="3"/>
        <v>Mo</v>
      </c>
      <c r="E70" s="34">
        <f>+E69+1</f>
        <v>44585</v>
      </c>
      <c r="F70" s="59">
        <v>202118</v>
      </c>
      <c r="G70" s="36">
        <v>9001</v>
      </c>
      <c r="H70" s="43" t="s">
        <v>98</v>
      </c>
      <c r="I70" s="36" t="s">
        <v>59</v>
      </c>
      <c r="J70" s="75">
        <v>1</v>
      </c>
    </row>
    <row r="71" spans="1:10" ht="22.5" customHeight="1" x14ac:dyDescent="0.25">
      <c r="A71" s="31">
        <v>1</v>
      </c>
      <c r="B71" s="8">
        <v>1</v>
      </c>
      <c r="C71" s="40"/>
      <c r="D71" s="33" t="s">
        <v>54</v>
      </c>
      <c r="E71" s="34">
        <f>+E69+1</f>
        <v>44585</v>
      </c>
      <c r="F71" s="59">
        <v>202118</v>
      </c>
      <c r="G71" s="36">
        <v>9001</v>
      </c>
      <c r="H71" s="43" t="s">
        <v>99</v>
      </c>
      <c r="I71" s="36" t="s">
        <v>59</v>
      </c>
      <c r="J71" s="75">
        <v>1</v>
      </c>
    </row>
    <row r="72" spans="1:10" ht="22.5" customHeight="1" x14ac:dyDescent="0.25">
      <c r="A72" s="31">
        <v>1</v>
      </c>
      <c r="B72" s="8">
        <v>1</v>
      </c>
      <c r="C72" s="40"/>
      <c r="D72" s="33" t="s">
        <v>54</v>
      </c>
      <c r="E72" s="34">
        <f>+E69+1</f>
        <v>44585</v>
      </c>
      <c r="F72" s="59">
        <v>202118</v>
      </c>
      <c r="G72" s="36">
        <v>9001</v>
      </c>
      <c r="H72" s="43" t="s">
        <v>100</v>
      </c>
      <c r="I72" s="36" t="s">
        <v>59</v>
      </c>
      <c r="J72" s="75">
        <v>1</v>
      </c>
    </row>
    <row r="73" spans="1:10" ht="22.5" customHeight="1" x14ac:dyDescent="0.25">
      <c r="A73" s="31">
        <v>1</v>
      </c>
      <c r="B73" s="8">
        <v>1</v>
      </c>
      <c r="C73" s="40"/>
      <c r="D73" s="33" t="s">
        <v>54</v>
      </c>
      <c r="E73" s="34">
        <f>+E69+1</f>
        <v>44585</v>
      </c>
      <c r="F73" s="59">
        <v>202118</v>
      </c>
      <c r="G73" s="36">
        <v>9001</v>
      </c>
      <c r="H73" s="43" t="s">
        <v>88</v>
      </c>
      <c r="I73" s="36" t="s">
        <v>59</v>
      </c>
      <c r="J73" s="75">
        <v>2</v>
      </c>
    </row>
    <row r="74" spans="1:10" ht="22.5" customHeight="1" x14ac:dyDescent="0.25">
      <c r="A74" s="31">
        <v>1</v>
      </c>
      <c r="B74" s="8">
        <v>1</v>
      </c>
      <c r="C74" s="40"/>
      <c r="D74" s="33" t="s">
        <v>54</v>
      </c>
      <c r="E74" s="34">
        <f>+E69+1</f>
        <v>44585</v>
      </c>
      <c r="F74" s="59">
        <v>202118</v>
      </c>
      <c r="G74" s="36">
        <v>9001</v>
      </c>
      <c r="H74" s="43" t="s">
        <v>90</v>
      </c>
      <c r="I74" s="36" t="s">
        <v>59</v>
      </c>
      <c r="J74" s="75">
        <v>3</v>
      </c>
    </row>
    <row r="75" spans="1:10" ht="22.5" customHeight="1" x14ac:dyDescent="0.25">
      <c r="A75" s="31">
        <f t="shared" si="0"/>
        <v>1</v>
      </c>
      <c r="B75" s="8">
        <f t="shared" si="1"/>
        <v>2</v>
      </c>
      <c r="C75" s="40"/>
      <c r="D75" s="44" t="str">
        <f t="shared" si="3"/>
        <v>Tue</v>
      </c>
      <c r="E75" s="45">
        <f>+E70+1</f>
        <v>44586</v>
      </c>
      <c r="F75" s="46">
        <v>202119</v>
      </c>
      <c r="G75" s="47">
        <v>9001</v>
      </c>
      <c r="H75" s="48" t="s">
        <v>101</v>
      </c>
      <c r="I75" s="47" t="s">
        <v>63</v>
      </c>
      <c r="J75" s="76">
        <v>2</v>
      </c>
    </row>
    <row r="76" spans="1:10" ht="22.5" customHeight="1" x14ac:dyDescent="0.25">
      <c r="A76" s="31"/>
      <c r="C76" s="40"/>
      <c r="D76" s="44" t="str">
        <f>D75</f>
        <v>Tue</v>
      </c>
      <c r="E76" s="45">
        <f>E75</f>
        <v>44586</v>
      </c>
      <c r="F76" s="46">
        <v>202119</v>
      </c>
      <c r="G76" s="47">
        <v>9001</v>
      </c>
      <c r="H76" s="48" t="s">
        <v>102</v>
      </c>
      <c r="I76" s="47" t="s">
        <v>63</v>
      </c>
      <c r="J76" s="76">
        <v>1</v>
      </c>
    </row>
    <row r="77" spans="1:10" ht="22.5" customHeight="1" x14ac:dyDescent="0.25">
      <c r="A77" s="31"/>
      <c r="C77" s="40"/>
      <c r="D77" s="44" t="str">
        <f t="shared" ref="D77" si="25">D76</f>
        <v>Tue</v>
      </c>
      <c r="E77" s="45">
        <f t="shared" ref="E77" si="26">E76</f>
        <v>44586</v>
      </c>
      <c r="F77" s="46">
        <v>202118</v>
      </c>
      <c r="G77" s="47">
        <v>9001</v>
      </c>
      <c r="H77" s="48" t="s">
        <v>103</v>
      </c>
      <c r="I77" s="47" t="s">
        <v>63</v>
      </c>
      <c r="J77" s="76">
        <v>5</v>
      </c>
    </row>
    <row r="78" spans="1:10" ht="22.5" customHeight="1" x14ac:dyDescent="0.25">
      <c r="A78" s="31">
        <f t="shared" si="0"/>
        <v>1</v>
      </c>
      <c r="B78" s="8">
        <f t="shared" si="1"/>
        <v>3</v>
      </c>
      <c r="C78" s="40"/>
      <c r="D78" s="33" t="str">
        <f t="shared" si="3"/>
        <v>Wed</v>
      </c>
      <c r="E78" s="34">
        <f>+E75+1</f>
        <v>44587</v>
      </c>
      <c r="F78" s="59">
        <v>202119</v>
      </c>
      <c r="G78" s="36">
        <v>9001</v>
      </c>
      <c r="H78" s="61" t="s">
        <v>104</v>
      </c>
      <c r="I78" s="36" t="s">
        <v>63</v>
      </c>
      <c r="J78" s="77">
        <v>8</v>
      </c>
    </row>
    <row r="79" spans="1:10" ht="22.5" customHeight="1" x14ac:dyDescent="0.25">
      <c r="A79" s="31">
        <f t="shared" si="0"/>
        <v>1</v>
      </c>
      <c r="B79" s="8">
        <f t="shared" si="1"/>
        <v>4</v>
      </c>
      <c r="C79" s="40"/>
      <c r="D79" s="44" t="str">
        <f t="shared" si="3"/>
        <v>Thu</v>
      </c>
      <c r="E79" s="45">
        <f>+E78+1</f>
        <v>44588</v>
      </c>
      <c r="F79" s="46">
        <v>202118</v>
      </c>
      <c r="G79" s="47">
        <v>9001</v>
      </c>
      <c r="H79" s="48" t="s">
        <v>105</v>
      </c>
      <c r="I79" s="47" t="s">
        <v>63</v>
      </c>
      <c r="J79" s="76">
        <v>2</v>
      </c>
    </row>
    <row r="80" spans="1:10" ht="22.5" customHeight="1" x14ac:dyDescent="0.25">
      <c r="A80" s="31"/>
      <c r="C80" s="40"/>
      <c r="D80" s="44" t="str">
        <f>D79</f>
        <v>Thu</v>
      </c>
      <c r="E80" s="45">
        <f>E79</f>
        <v>44588</v>
      </c>
      <c r="F80" s="46">
        <v>202118</v>
      </c>
      <c r="G80" s="47">
        <v>9001</v>
      </c>
      <c r="H80" s="48" t="s">
        <v>106</v>
      </c>
      <c r="I80" s="47" t="s">
        <v>63</v>
      </c>
      <c r="J80" s="76">
        <v>1</v>
      </c>
    </row>
    <row r="81" spans="1:10" ht="22.5" customHeight="1" x14ac:dyDescent="0.25">
      <c r="A81" s="31"/>
      <c r="C81" s="40"/>
      <c r="D81" s="44" t="str">
        <f t="shared" ref="D81:D82" si="27">D80</f>
        <v>Thu</v>
      </c>
      <c r="E81" s="45">
        <f t="shared" ref="E81:E82" si="28">E80</f>
        <v>44588</v>
      </c>
      <c r="F81" s="46">
        <v>202118</v>
      </c>
      <c r="G81" s="47">
        <v>9001</v>
      </c>
      <c r="H81" s="48" t="s">
        <v>107</v>
      </c>
      <c r="I81" s="47" t="s">
        <v>63</v>
      </c>
      <c r="J81" s="76">
        <v>1</v>
      </c>
    </row>
    <row r="82" spans="1:10" ht="22.5" customHeight="1" x14ac:dyDescent="0.25">
      <c r="A82" s="31"/>
      <c r="C82" s="40"/>
      <c r="D82" s="44" t="str">
        <f t="shared" si="27"/>
        <v>Thu</v>
      </c>
      <c r="E82" s="45">
        <f t="shared" si="28"/>
        <v>44588</v>
      </c>
      <c r="F82" s="46">
        <v>202118</v>
      </c>
      <c r="G82" s="47">
        <v>9001</v>
      </c>
      <c r="H82" s="48" t="s">
        <v>108</v>
      </c>
      <c r="I82" s="47" t="s">
        <v>63</v>
      </c>
      <c r="J82" s="76">
        <v>1</v>
      </c>
    </row>
    <row r="83" spans="1:10" ht="22.5" customHeight="1" x14ac:dyDescent="0.25">
      <c r="A83" s="31"/>
      <c r="C83" s="40"/>
      <c r="D83" s="44" t="str">
        <f>D84</f>
        <v>Thu</v>
      </c>
      <c r="E83" s="45">
        <f>E84</f>
        <v>44588</v>
      </c>
      <c r="F83" s="46">
        <v>202118</v>
      </c>
      <c r="G83" s="47">
        <v>9001</v>
      </c>
      <c r="H83" s="48" t="s">
        <v>88</v>
      </c>
      <c r="I83" s="47" t="s">
        <v>63</v>
      </c>
      <c r="J83" s="76">
        <v>1</v>
      </c>
    </row>
    <row r="84" spans="1:10" ht="22.5" customHeight="1" x14ac:dyDescent="0.25">
      <c r="A84" s="31"/>
      <c r="C84" s="40"/>
      <c r="D84" s="44" t="str">
        <f>D82</f>
        <v>Thu</v>
      </c>
      <c r="E84" s="45">
        <f>E82</f>
        <v>44588</v>
      </c>
      <c r="F84" s="46">
        <v>202118</v>
      </c>
      <c r="G84" s="47">
        <v>9001</v>
      </c>
      <c r="H84" s="48" t="s">
        <v>109</v>
      </c>
      <c r="I84" s="47" t="s">
        <v>63</v>
      </c>
      <c r="J84" s="76">
        <v>2</v>
      </c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40"/>
      <c r="D85" s="33" t="str">
        <f t="shared" si="3"/>
        <v>Fri</v>
      </c>
      <c r="E85" s="34">
        <f>+E79+1</f>
        <v>44589</v>
      </c>
      <c r="F85" s="59">
        <v>202118</v>
      </c>
      <c r="G85" s="36">
        <v>9001</v>
      </c>
      <c r="H85" s="157" t="s">
        <v>110</v>
      </c>
      <c r="I85" s="36" t="s">
        <v>63</v>
      </c>
      <c r="J85" s="7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44589</v>
      </c>
      <c r="F86" s="59">
        <v>202118</v>
      </c>
      <c r="G86" s="36">
        <v>9001</v>
      </c>
      <c r="H86" s="157" t="s">
        <v>111</v>
      </c>
      <c r="I86" s="36" t="s">
        <v>63</v>
      </c>
      <c r="J86" s="77">
        <v>2</v>
      </c>
    </row>
    <row r="87" spans="1:10" ht="22.5" customHeight="1" x14ac:dyDescent="0.25">
      <c r="A87" s="31" t="str">
        <f t="shared" si="0"/>
        <v/>
      </c>
      <c r="B87" s="8">
        <f>WEEKDAY(E85+1,2)</f>
        <v>6</v>
      </c>
      <c r="C87" s="40"/>
      <c r="D87" s="33" t="str">
        <f>IF(B87=1,"Mo",IF(B87=2,"Tue",IF(B87=3,"Wed",IF(B87=4,"Thu",IF(B87=5,"Fri",IF(B87=6,"Sat",IF(B87=7,"Sun","")))))))</f>
        <v>Sat</v>
      </c>
      <c r="E87" s="34">
        <f>IF(MONTH(E85+1)&gt;MONTH(E85),"",E85+1)</f>
        <v>44590</v>
      </c>
      <c r="F87" s="35"/>
      <c r="G87" s="36"/>
      <c r="H87" s="43"/>
      <c r="I87" s="36"/>
      <c r="J87" s="75"/>
    </row>
    <row r="88" spans="1:10" ht="22.5" customHeight="1" x14ac:dyDescent="0.25">
      <c r="A88" s="31" t="str">
        <f t="shared" si="0"/>
        <v/>
      </c>
      <c r="B88" s="8">
        <v>7</v>
      </c>
      <c r="C88" s="40"/>
      <c r="D88" s="93" t="str">
        <f>IF(B88=1,"Mo",IF(B88=2,"Tue",IF(B88=3,"Wed",IF(B88=4,"Thu",IF(B88=5,"Fri",IF(B88=6,"Sat",IF(B88=7,"Sun","")))))))</f>
        <v>Sun</v>
      </c>
      <c r="E88" s="87">
        <f>IF(MONTH(E87+1)&gt;MONTH(E87),"",E87+1)</f>
        <v>44591</v>
      </c>
      <c r="F88" s="94"/>
      <c r="G88" s="95"/>
      <c r="H88" s="96"/>
      <c r="I88" s="95"/>
      <c r="J88" s="98"/>
    </row>
    <row r="89" spans="1:10" ht="22.5" customHeight="1" x14ac:dyDescent="0.25">
      <c r="A89" s="31"/>
      <c r="C89" s="97"/>
      <c r="D89" s="44" t="s">
        <v>54</v>
      </c>
      <c r="E89" s="45">
        <f>IF(MONTH(E88+1)&gt;MONTH(E88),"",E88+1)</f>
        <v>44592</v>
      </c>
      <c r="F89" s="46">
        <v>202118</v>
      </c>
      <c r="G89" s="47">
        <v>9001</v>
      </c>
      <c r="H89" s="48" t="s">
        <v>112</v>
      </c>
      <c r="I89" s="47" t="s">
        <v>59</v>
      </c>
      <c r="J89" s="76">
        <v>1</v>
      </c>
    </row>
    <row r="90" spans="1:10" ht="22.5" customHeight="1" x14ac:dyDescent="0.25">
      <c r="A90" s="31"/>
      <c r="C90" s="97"/>
      <c r="D90" s="99" t="s">
        <v>54</v>
      </c>
      <c r="E90" s="45">
        <f>IF(MONTH(E88+1)&gt;MONTH(E88),"",E88+1)</f>
        <v>44592</v>
      </c>
      <c r="F90" s="46">
        <v>202118</v>
      </c>
      <c r="G90" s="47">
        <v>9001</v>
      </c>
      <c r="H90" s="161" t="s">
        <v>90</v>
      </c>
      <c r="I90" s="47" t="s">
        <v>59</v>
      </c>
      <c r="J90" s="79">
        <v>3</v>
      </c>
    </row>
    <row r="91" spans="1:10" s="159" customFormat="1" ht="22.5" customHeight="1" x14ac:dyDescent="0.25">
      <c r="A91" s="158"/>
      <c r="C91" s="160"/>
      <c r="D91" s="44" t="s">
        <v>54</v>
      </c>
      <c r="E91" s="45">
        <f>IF(MONTH(E88+1)&gt;MONTH(E88),"",E88+1)</f>
        <v>44592</v>
      </c>
      <c r="F91" s="46">
        <v>202118</v>
      </c>
      <c r="G91" s="47">
        <v>9001</v>
      </c>
      <c r="H91" s="48" t="s">
        <v>103</v>
      </c>
      <c r="I91" s="47" t="s">
        <v>59</v>
      </c>
      <c r="J91" s="76">
        <v>5</v>
      </c>
    </row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4:E4"/>
    <mergeCell ref="D1:J1"/>
  </mergeCells>
  <conditionalFormatting sqref="C11:C35 C41:C91">
    <cfRule type="expression" dxfId="301" priority="257" stopIfTrue="1">
      <formula>IF($A11=1,B11,)</formula>
    </cfRule>
    <cfRule type="expression" dxfId="300" priority="258" stopIfTrue="1">
      <formula>IF($A11="",B11,)</formula>
    </cfRule>
  </conditionalFormatting>
  <conditionalFormatting sqref="E11">
    <cfRule type="expression" dxfId="299" priority="259" stopIfTrue="1">
      <formula>IF($A11="",B11,"")</formula>
    </cfRule>
  </conditionalFormatting>
  <conditionalFormatting sqref="E12:E35 E41:E55 E57:E91">
    <cfRule type="expression" dxfId="298" priority="260" stopIfTrue="1">
      <formula>IF($A12&lt;&gt;1,B12,"")</formula>
    </cfRule>
  </conditionalFormatting>
  <conditionalFormatting sqref="D11:D35 D41:D55 D57:D91">
    <cfRule type="expression" dxfId="297" priority="261" stopIfTrue="1">
      <formula>IF($A11="",B11,)</formula>
    </cfRule>
  </conditionalFormatting>
  <conditionalFormatting sqref="G11:G12 G33:G34 G50:G51 G17:G21 G68:G69">
    <cfRule type="expression" dxfId="296" priority="262" stopIfTrue="1">
      <formula>#REF!="Freelancer"</formula>
    </cfRule>
    <cfRule type="expression" dxfId="295" priority="263" stopIfTrue="1">
      <formula>#REF!="DTC Int. Staff"</formula>
    </cfRule>
  </conditionalFormatting>
  <conditionalFormatting sqref="G33:G34 G50:G51 G68:G69">
    <cfRule type="expression" dxfId="294" priority="255" stopIfTrue="1">
      <formula>$F$5="Freelancer"</formula>
    </cfRule>
    <cfRule type="expression" dxfId="293" priority="256" stopIfTrue="1">
      <formula>$F$5="DTC Int. Staff"</formula>
    </cfRule>
  </conditionalFormatting>
  <conditionalFormatting sqref="G12">
    <cfRule type="expression" dxfId="292" priority="253" stopIfTrue="1">
      <formula>#REF!="Freelancer"</formula>
    </cfRule>
    <cfRule type="expression" dxfId="291" priority="254" stopIfTrue="1">
      <formula>#REF!="DTC Int. Staff"</formula>
    </cfRule>
  </conditionalFormatting>
  <conditionalFormatting sqref="G12">
    <cfRule type="expression" dxfId="290" priority="251" stopIfTrue="1">
      <formula>$F$5="Freelancer"</formula>
    </cfRule>
    <cfRule type="expression" dxfId="289" priority="252" stopIfTrue="1">
      <formula>$F$5="DTC Int. Staff"</formula>
    </cfRule>
  </conditionalFormatting>
  <conditionalFormatting sqref="G13">
    <cfRule type="expression" dxfId="288" priority="249" stopIfTrue="1">
      <formula>#REF!="Freelancer"</formula>
    </cfRule>
    <cfRule type="expression" dxfId="287" priority="250" stopIfTrue="1">
      <formula>#REF!="DTC Int. Staff"</formula>
    </cfRule>
  </conditionalFormatting>
  <conditionalFormatting sqref="G13">
    <cfRule type="expression" dxfId="286" priority="247" stopIfTrue="1">
      <formula>$F$5="Freelancer"</formula>
    </cfRule>
    <cfRule type="expression" dxfId="285" priority="248" stopIfTrue="1">
      <formula>$F$5="DTC Int. Staff"</formula>
    </cfRule>
  </conditionalFormatting>
  <conditionalFormatting sqref="C36:C40">
    <cfRule type="expression" dxfId="284" priority="223" stopIfTrue="1">
      <formula>IF($A36=1,B36,)</formula>
    </cfRule>
    <cfRule type="expression" dxfId="283" priority="224" stopIfTrue="1">
      <formula>IF($A36="",B36,)</formula>
    </cfRule>
  </conditionalFormatting>
  <conditionalFormatting sqref="E36:E40">
    <cfRule type="expression" dxfId="282" priority="225" stopIfTrue="1">
      <formula>IF($A36&lt;&gt;1,B36,"")</formula>
    </cfRule>
  </conditionalFormatting>
  <conditionalFormatting sqref="D36:D40">
    <cfRule type="expression" dxfId="281" priority="226" stopIfTrue="1">
      <formula>IF($A36="",B36,)</formula>
    </cfRule>
  </conditionalFormatting>
  <conditionalFormatting sqref="G14:G16">
    <cfRule type="expression" dxfId="280" priority="193" stopIfTrue="1">
      <formula>$F$5="Freelancer"</formula>
    </cfRule>
    <cfRule type="expression" dxfId="279" priority="194" stopIfTrue="1">
      <formula>$F$5="DTC Int. Staff"</formula>
    </cfRule>
  </conditionalFormatting>
  <conditionalFormatting sqref="G14:G16">
    <cfRule type="expression" dxfId="278" priority="207" stopIfTrue="1">
      <formula>#REF!="Freelancer"</formula>
    </cfRule>
    <cfRule type="expression" dxfId="277" priority="208" stopIfTrue="1">
      <formula>#REF!="DTC Int. Staff"</formula>
    </cfRule>
  </conditionalFormatting>
  <conditionalFormatting sqref="G14:G16">
    <cfRule type="expression" dxfId="276" priority="205" stopIfTrue="1">
      <formula>$F$5="Freelancer"</formula>
    </cfRule>
    <cfRule type="expression" dxfId="275" priority="206" stopIfTrue="1">
      <formula>$F$5="DTC Int. Staff"</formula>
    </cfRule>
  </conditionalFormatting>
  <conditionalFormatting sqref="G14:G16">
    <cfRule type="expression" dxfId="274" priority="203" stopIfTrue="1">
      <formula>#REF!="Freelancer"</formula>
    </cfRule>
    <cfRule type="expression" dxfId="273" priority="204" stopIfTrue="1">
      <formula>#REF!="DTC Int. Staff"</formula>
    </cfRule>
  </conditionalFormatting>
  <conditionalFormatting sqref="G14:G16">
    <cfRule type="expression" dxfId="272" priority="201" stopIfTrue="1">
      <formula>$F$5="Freelancer"</formula>
    </cfRule>
    <cfRule type="expression" dxfId="271" priority="202" stopIfTrue="1">
      <formula>$F$5="DTC Int. Staff"</formula>
    </cfRule>
  </conditionalFormatting>
  <conditionalFormatting sqref="G14:G16">
    <cfRule type="expression" dxfId="270" priority="199" stopIfTrue="1">
      <formula>#REF!="Freelancer"</formula>
    </cfRule>
    <cfRule type="expression" dxfId="269" priority="200" stopIfTrue="1">
      <formula>#REF!="DTC Int. Staff"</formula>
    </cfRule>
  </conditionalFormatting>
  <conditionalFormatting sqref="G14:G16">
    <cfRule type="expression" dxfId="268" priority="197" stopIfTrue="1">
      <formula>$F$5="Freelancer"</formula>
    </cfRule>
    <cfRule type="expression" dxfId="267" priority="198" stopIfTrue="1">
      <formula>$F$5="DTC Int. Staff"</formula>
    </cfRule>
  </conditionalFormatting>
  <conditionalFormatting sqref="G14:G16">
    <cfRule type="expression" dxfId="266" priority="195" stopIfTrue="1">
      <formula>#REF!="Freelancer"</formula>
    </cfRule>
    <cfRule type="expression" dxfId="265" priority="196" stopIfTrue="1">
      <formula>#REF!="DTC Int. Staff"</formula>
    </cfRule>
  </conditionalFormatting>
  <conditionalFormatting sqref="G22:G26">
    <cfRule type="expression" dxfId="264" priority="177" stopIfTrue="1">
      <formula>$F$5="Freelancer"</formula>
    </cfRule>
    <cfRule type="expression" dxfId="263" priority="178" stopIfTrue="1">
      <formula>$F$5="DTC Int. Staff"</formula>
    </cfRule>
  </conditionalFormatting>
  <conditionalFormatting sqref="G22:G26">
    <cfRule type="expression" dxfId="262" priority="191" stopIfTrue="1">
      <formula>#REF!="Freelancer"</formula>
    </cfRule>
    <cfRule type="expression" dxfId="261" priority="192" stopIfTrue="1">
      <formula>#REF!="DTC Int. Staff"</formula>
    </cfRule>
  </conditionalFormatting>
  <conditionalFormatting sqref="G22:G26">
    <cfRule type="expression" dxfId="260" priority="189" stopIfTrue="1">
      <formula>$F$5="Freelancer"</formula>
    </cfRule>
    <cfRule type="expression" dxfId="259" priority="190" stopIfTrue="1">
      <formula>$F$5="DTC Int. Staff"</formula>
    </cfRule>
  </conditionalFormatting>
  <conditionalFormatting sqref="G22:G26">
    <cfRule type="expression" dxfId="258" priority="187" stopIfTrue="1">
      <formula>#REF!="Freelancer"</formula>
    </cfRule>
    <cfRule type="expression" dxfId="257" priority="188" stopIfTrue="1">
      <formula>#REF!="DTC Int. Staff"</formula>
    </cfRule>
  </conditionalFormatting>
  <conditionalFormatting sqref="G22:G26">
    <cfRule type="expression" dxfId="256" priority="185" stopIfTrue="1">
      <formula>$F$5="Freelancer"</formula>
    </cfRule>
    <cfRule type="expression" dxfId="255" priority="186" stopIfTrue="1">
      <formula>$F$5="DTC Int. Staff"</formula>
    </cfRule>
  </conditionalFormatting>
  <conditionalFormatting sqref="G22:G26">
    <cfRule type="expression" dxfId="254" priority="183" stopIfTrue="1">
      <formula>#REF!="Freelancer"</formula>
    </cfRule>
    <cfRule type="expression" dxfId="253" priority="184" stopIfTrue="1">
      <formula>#REF!="DTC Int. Staff"</formula>
    </cfRule>
  </conditionalFormatting>
  <conditionalFormatting sqref="G22:G26">
    <cfRule type="expression" dxfId="252" priority="181" stopIfTrue="1">
      <formula>$F$5="Freelancer"</formula>
    </cfRule>
    <cfRule type="expression" dxfId="251" priority="182" stopIfTrue="1">
      <formula>$F$5="DTC Int. Staff"</formula>
    </cfRule>
  </conditionalFormatting>
  <conditionalFormatting sqref="G22:G26">
    <cfRule type="expression" dxfId="250" priority="179" stopIfTrue="1">
      <formula>#REF!="Freelancer"</formula>
    </cfRule>
    <cfRule type="expression" dxfId="249" priority="180" stopIfTrue="1">
      <formula>#REF!="DTC Int. Staff"</formula>
    </cfRule>
  </conditionalFormatting>
  <conditionalFormatting sqref="G27:G32">
    <cfRule type="expression" dxfId="248" priority="175" stopIfTrue="1">
      <formula>#REF!="Freelancer"</formula>
    </cfRule>
    <cfRule type="expression" dxfId="247" priority="176" stopIfTrue="1">
      <formula>#REF!="DTC Int. Staff"</formula>
    </cfRule>
  </conditionalFormatting>
  <conditionalFormatting sqref="G35:G40">
    <cfRule type="expression" dxfId="246" priority="159" stopIfTrue="1">
      <formula>$F$5="Freelancer"</formula>
    </cfRule>
    <cfRule type="expression" dxfId="245" priority="160" stopIfTrue="1">
      <formula>$F$5="DTC Int. Staff"</formula>
    </cfRule>
  </conditionalFormatting>
  <conditionalFormatting sqref="G35:G40">
    <cfRule type="expression" dxfId="244" priority="173" stopIfTrue="1">
      <formula>#REF!="Freelancer"</formula>
    </cfRule>
    <cfRule type="expression" dxfId="243" priority="174" stopIfTrue="1">
      <formula>#REF!="DTC Int. Staff"</formula>
    </cfRule>
  </conditionalFormatting>
  <conditionalFormatting sqref="G35:G40">
    <cfRule type="expression" dxfId="242" priority="171" stopIfTrue="1">
      <formula>$F$5="Freelancer"</formula>
    </cfRule>
    <cfRule type="expression" dxfId="241" priority="172" stopIfTrue="1">
      <formula>$F$5="DTC Int. Staff"</formula>
    </cfRule>
  </conditionalFormatting>
  <conditionalFormatting sqref="G35:G40">
    <cfRule type="expression" dxfId="240" priority="169" stopIfTrue="1">
      <formula>#REF!="Freelancer"</formula>
    </cfRule>
    <cfRule type="expression" dxfId="239" priority="170" stopIfTrue="1">
      <formula>#REF!="DTC Int. Staff"</formula>
    </cfRule>
  </conditionalFormatting>
  <conditionalFormatting sqref="G35:G40">
    <cfRule type="expression" dxfId="238" priority="167" stopIfTrue="1">
      <formula>$F$5="Freelancer"</formula>
    </cfRule>
    <cfRule type="expression" dxfId="237" priority="168" stopIfTrue="1">
      <formula>$F$5="DTC Int. Staff"</formula>
    </cfRule>
  </conditionalFormatting>
  <conditionalFormatting sqref="G35:G40">
    <cfRule type="expression" dxfId="236" priority="165" stopIfTrue="1">
      <formula>#REF!="Freelancer"</formula>
    </cfRule>
    <cfRule type="expression" dxfId="235" priority="166" stopIfTrue="1">
      <formula>#REF!="DTC Int. Staff"</formula>
    </cfRule>
  </conditionalFormatting>
  <conditionalFormatting sqref="G35:G40">
    <cfRule type="expression" dxfId="234" priority="163" stopIfTrue="1">
      <formula>$F$5="Freelancer"</formula>
    </cfRule>
    <cfRule type="expression" dxfId="233" priority="164" stopIfTrue="1">
      <formula>$F$5="DTC Int. Staff"</formula>
    </cfRule>
  </conditionalFormatting>
  <conditionalFormatting sqref="G35:G40">
    <cfRule type="expression" dxfId="232" priority="161" stopIfTrue="1">
      <formula>#REF!="Freelancer"</formula>
    </cfRule>
    <cfRule type="expression" dxfId="231" priority="162" stopIfTrue="1">
      <formula>#REF!="DTC Int. Staff"</formula>
    </cfRule>
  </conditionalFormatting>
  <conditionalFormatting sqref="G44">
    <cfRule type="expression" dxfId="230" priority="141" stopIfTrue="1">
      <formula>$F$5="Freelancer"</formula>
    </cfRule>
    <cfRule type="expression" dxfId="229" priority="142" stopIfTrue="1">
      <formula>$F$5="DTC Int. Staff"</formula>
    </cfRule>
  </conditionalFormatting>
  <conditionalFormatting sqref="G44">
    <cfRule type="expression" dxfId="228" priority="155" stopIfTrue="1">
      <formula>#REF!="Freelancer"</formula>
    </cfRule>
    <cfRule type="expression" dxfId="227" priority="156" stopIfTrue="1">
      <formula>#REF!="DTC Int. Staff"</formula>
    </cfRule>
  </conditionalFormatting>
  <conditionalFormatting sqref="G44">
    <cfRule type="expression" dxfId="226" priority="153" stopIfTrue="1">
      <formula>$F$5="Freelancer"</formula>
    </cfRule>
    <cfRule type="expression" dxfId="225" priority="154" stopIfTrue="1">
      <formula>$F$5="DTC Int. Staff"</formula>
    </cfRule>
  </conditionalFormatting>
  <conditionalFormatting sqref="G44">
    <cfRule type="expression" dxfId="224" priority="151" stopIfTrue="1">
      <formula>#REF!="Freelancer"</formula>
    </cfRule>
    <cfRule type="expression" dxfId="223" priority="152" stopIfTrue="1">
      <formula>#REF!="DTC Int. Staff"</formula>
    </cfRule>
  </conditionalFormatting>
  <conditionalFormatting sqref="G44">
    <cfRule type="expression" dxfId="222" priority="149" stopIfTrue="1">
      <formula>$F$5="Freelancer"</formula>
    </cfRule>
    <cfRule type="expression" dxfId="221" priority="150" stopIfTrue="1">
      <formula>$F$5="DTC Int. Staff"</formula>
    </cfRule>
  </conditionalFormatting>
  <conditionalFormatting sqref="G44">
    <cfRule type="expression" dxfId="220" priority="147" stopIfTrue="1">
      <formula>#REF!="Freelancer"</formula>
    </cfRule>
    <cfRule type="expression" dxfId="219" priority="148" stopIfTrue="1">
      <formula>#REF!="DTC Int. Staff"</formula>
    </cfRule>
  </conditionalFormatting>
  <conditionalFormatting sqref="G44">
    <cfRule type="expression" dxfId="218" priority="145" stopIfTrue="1">
      <formula>$F$5="Freelancer"</formula>
    </cfRule>
    <cfRule type="expression" dxfId="217" priority="146" stopIfTrue="1">
      <formula>$F$5="DTC Int. Staff"</formula>
    </cfRule>
  </conditionalFormatting>
  <conditionalFormatting sqref="G44">
    <cfRule type="expression" dxfId="216" priority="143" stopIfTrue="1">
      <formula>#REF!="Freelancer"</formula>
    </cfRule>
    <cfRule type="expression" dxfId="215" priority="144" stopIfTrue="1">
      <formula>#REF!="DTC Int. Staff"</formula>
    </cfRule>
  </conditionalFormatting>
  <conditionalFormatting sqref="G41:G43">
    <cfRule type="expression" dxfId="214" priority="139" stopIfTrue="1">
      <formula>#REF!="Freelancer"</formula>
    </cfRule>
    <cfRule type="expression" dxfId="213" priority="140" stopIfTrue="1">
      <formula>#REF!="DTC Int. Staff"</formula>
    </cfRule>
  </conditionalFormatting>
  <conditionalFormatting sqref="G45:G48">
    <cfRule type="expression" dxfId="212" priority="121" stopIfTrue="1">
      <formula>#REF!="Freelancer"</formula>
    </cfRule>
    <cfRule type="expression" dxfId="211" priority="122" stopIfTrue="1">
      <formula>#REF!="DTC Int. Staff"</formula>
    </cfRule>
  </conditionalFormatting>
  <conditionalFormatting sqref="G49">
    <cfRule type="expression" dxfId="210" priority="105" stopIfTrue="1">
      <formula>$F$5="Freelancer"</formula>
    </cfRule>
    <cfRule type="expression" dxfId="209" priority="106" stopIfTrue="1">
      <formula>$F$5="DTC Int. Staff"</formula>
    </cfRule>
  </conditionalFormatting>
  <conditionalFormatting sqref="G49">
    <cfRule type="expression" dxfId="208" priority="119" stopIfTrue="1">
      <formula>#REF!="Freelancer"</formula>
    </cfRule>
    <cfRule type="expression" dxfId="207" priority="120" stopIfTrue="1">
      <formula>#REF!="DTC Int. Staff"</formula>
    </cfRule>
  </conditionalFormatting>
  <conditionalFormatting sqref="G49">
    <cfRule type="expression" dxfId="206" priority="117" stopIfTrue="1">
      <formula>$F$5="Freelancer"</formula>
    </cfRule>
    <cfRule type="expression" dxfId="205" priority="118" stopIfTrue="1">
      <formula>$F$5="DTC Int. Staff"</formula>
    </cfRule>
  </conditionalFormatting>
  <conditionalFormatting sqref="G49">
    <cfRule type="expression" dxfId="204" priority="115" stopIfTrue="1">
      <formula>#REF!="Freelancer"</formula>
    </cfRule>
    <cfRule type="expression" dxfId="203" priority="116" stopIfTrue="1">
      <formula>#REF!="DTC Int. Staff"</formula>
    </cfRule>
  </conditionalFormatting>
  <conditionalFormatting sqref="G49">
    <cfRule type="expression" dxfId="202" priority="113" stopIfTrue="1">
      <formula>$F$5="Freelancer"</formula>
    </cfRule>
    <cfRule type="expression" dxfId="201" priority="114" stopIfTrue="1">
      <formula>$F$5="DTC Int. Staff"</formula>
    </cfRule>
  </conditionalFormatting>
  <conditionalFormatting sqref="G49">
    <cfRule type="expression" dxfId="200" priority="111" stopIfTrue="1">
      <formula>#REF!="Freelancer"</formula>
    </cfRule>
    <cfRule type="expression" dxfId="199" priority="112" stopIfTrue="1">
      <formula>#REF!="DTC Int. Staff"</formula>
    </cfRule>
  </conditionalFormatting>
  <conditionalFormatting sqref="G49">
    <cfRule type="expression" dxfId="198" priority="109" stopIfTrue="1">
      <formula>$F$5="Freelancer"</formula>
    </cfRule>
    <cfRule type="expression" dxfId="197" priority="110" stopIfTrue="1">
      <formula>$F$5="DTC Int. Staff"</formula>
    </cfRule>
  </conditionalFormatting>
  <conditionalFormatting sqref="G49">
    <cfRule type="expression" dxfId="196" priority="107" stopIfTrue="1">
      <formula>#REF!="Freelancer"</formula>
    </cfRule>
    <cfRule type="expression" dxfId="195" priority="108" stopIfTrue="1">
      <formula>#REF!="DTC Int. Staff"</formula>
    </cfRule>
  </conditionalFormatting>
  <conditionalFormatting sqref="G52:G55 G57">
    <cfRule type="expression" dxfId="194" priority="103" stopIfTrue="1">
      <formula>#REF!="Freelancer"</formula>
    </cfRule>
    <cfRule type="expression" dxfId="193" priority="104" stopIfTrue="1">
      <formula>#REF!="DTC Int. Staff"</formula>
    </cfRule>
  </conditionalFormatting>
  <conditionalFormatting sqref="E56">
    <cfRule type="expression" dxfId="192" priority="101" stopIfTrue="1">
      <formula>IF($A56&lt;&gt;1,B56,"")</formula>
    </cfRule>
  </conditionalFormatting>
  <conditionalFormatting sqref="D56">
    <cfRule type="expression" dxfId="191" priority="102" stopIfTrue="1">
      <formula>IF($A56="",B56,)</formula>
    </cfRule>
  </conditionalFormatting>
  <conditionalFormatting sqref="G56">
    <cfRule type="expression" dxfId="190" priority="99" stopIfTrue="1">
      <formula>#REF!="Freelancer"</formula>
    </cfRule>
    <cfRule type="expression" dxfId="189" priority="100" stopIfTrue="1">
      <formula>#REF!="DTC Int. Staff"</formula>
    </cfRule>
  </conditionalFormatting>
  <conditionalFormatting sqref="G58:G62">
    <cfRule type="expression" dxfId="188" priority="83" stopIfTrue="1">
      <formula>$F$5="Freelancer"</formula>
    </cfRule>
    <cfRule type="expression" dxfId="187" priority="84" stopIfTrue="1">
      <formula>$F$5="DTC Int. Staff"</formula>
    </cfRule>
  </conditionalFormatting>
  <conditionalFormatting sqref="G58:G62">
    <cfRule type="expression" dxfId="186" priority="97" stopIfTrue="1">
      <formula>#REF!="Freelancer"</formula>
    </cfRule>
    <cfRule type="expression" dxfId="185" priority="98" stopIfTrue="1">
      <formula>#REF!="DTC Int. Staff"</formula>
    </cfRule>
  </conditionalFormatting>
  <conditionalFormatting sqref="G58:G62">
    <cfRule type="expression" dxfId="184" priority="95" stopIfTrue="1">
      <formula>$F$5="Freelancer"</formula>
    </cfRule>
    <cfRule type="expression" dxfId="183" priority="96" stopIfTrue="1">
      <formula>$F$5="DTC Int. Staff"</formula>
    </cfRule>
  </conditionalFormatting>
  <conditionalFormatting sqref="G58:G62">
    <cfRule type="expression" dxfId="182" priority="93" stopIfTrue="1">
      <formula>#REF!="Freelancer"</formula>
    </cfRule>
    <cfRule type="expression" dxfId="181" priority="94" stopIfTrue="1">
      <formula>#REF!="DTC Int. Staff"</formula>
    </cfRule>
  </conditionalFormatting>
  <conditionalFormatting sqref="G58:G62">
    <cfRule type="expression" dxfId="180" priority="91" stopIfTrue="1">
      <formula>$F$5="Freelancer"</formula>
    </cfRule>
    <cfRule type="expression" dxfId="179" priority="92" stopIfTrue="1">
      <formula>$F$5="DTC Int. Staff"</formula>
    </cfRule>
  </conditionalFormatting>
  <conditionalFormatting sqref="G58:G62">
    <cfRule type="expression" dxfId="178" priority="89" stopIfTrue="1">
      <formula>#REF!="Freelancer"</formula>
    </cfRule>
    <cfRule type="expression" dxfId="177" priority="90" stopIfTrue="1">
      <formula>#REF!="DTC Int. Staff"</formula>
    </cfRule>
  </conditionalFormatting>
  <conditionalFormatting sqref="G58:G62">
    <cfRule type="expression" dxfId="176" priority="87" stopIfTrue="1">
      <formula>$F$5="Freelancer"</formula>
    </cfRule>
    <cfRule type="expression" dxfId="175" priority="88" stopIfTrue="1">
      <formula>$F$5="DTC Int. Staff"</formula>
    </cfRule>
  </conditionalFormatting>
  <conditionalFormatting sqref="G58:G62">
    <cfRule type="expression" dxfId="174" priority="85" stopIfTrue="1">
      <formula>#REF!="Freelancer"</formula>
    </cfRule>
    <cfRule type="expression" dxfId="173" priority="86" stopIfTrue="1">
      <formula>#REF!="DTC Int. Staff"</formula>
    </cfRule>
  </conditionalFormatting>
  <conditionalFormatting sqref="G63">
    <cfRule type="expression" dxfId="172" priority="81" stopIfTrue="1">
      <formula>#REF!="Freelancer"</formula>
    </cfRule>
    <cfRule type="expression" dxfId="171" priority="82" stopIfTrue="1">
      <formula>#REF!="DTC Int. Staff"</formula>
    </cfRule>
  </conditionalFormatting>
  <conditionalFormatting sqref="G64:G66">
    <cfRule type="expression" dxfId="170" priority="65" stopIfTrue="1">
      <formula>$F$5="Freelancer"</formula>
    </cfRule>
    <cfRule type="expression" dxfId="169" priority="66" stopIfTrue="1">
      <formula>$F$5="DTC Int. Staff"</formula>
    </cfRule>
  </conditionalFormatting>
  <conditionalFormatting sqref="G64:G66">
    <cfRule type="expression" dxfId="168" priority="79" stopIfTrue="1">
      <formula>#REF!="Freelancer"</formula>
    </cfRule>
    <cfRule type="expression" dxfId="167" priority="80" stopIfTrue="1">
      <formula>#REF!="DTC Int. Staff"</formula>
    </cfRule>
  </conditionalFormatting>
  <conditionalFormatting sqref="G64:G66">
    <cfRule type="expression" dxfId="166" priority="77" stopIfTrue="1">
      <formula>$F$5="Freelancer"</formula>
    </cfRule>
    <cfRule type="expression" dxfId="165" priority="78" stopIfTrue="1">
      <formula>$F$5="DTC Int. Staff"</formula>
    </cfRule>
  </conditionalFormatting>
  <conditionalFormatting sqref="G64:G66">
    <cfRule type="expression" dxfId="164" priority="75" stopIfTrue="1">
      <formula>#REF!="Freelancer"</formula>
    </cfRule>
    <cfRule type="expression" dxfId="163" priority="76" stopIfTrue="1">
      <formula>#REF!="DTC Int. Staff"</formula>
    </cfRule>
  </conditionalFormatting>
  <conditionalFormatting sqref="G64:G66">
    <cfRule type="expression" dxfId="162" priority="73" stopIfTrue="1">
      <formula>$F$5="Freelancer"</formula>
    </cfRule>
    <cfRule type="expression" dxfId="161" priority="74" stopIfTrue="1">
      <formula>$F$5="DTC Int. Staff"</formula>
    </cfRule>
  </conditionalFormatting>
  <conditionalFormatting sqref="G64:G66">
    <cfRule type="expression" dxfId="160" priority="71" stopIfTrue="1">
      <formula>#REF!="Freelancer"</formula>
    </cfRule>
    <cfRule type="expression" dxfId="159" priority="72" stopIfTrue="1">
      <formula>#REF!="DTC Int. Staff"</formula>
    </cfRule>
  </conditionalFormatting>
  <conditionalFormatting sqref="G64:G66">
    <cfRule type="expression" dxfId="158" priority="69" stopIfTrue="1">
      <formula>$F$5="Freelancer"</formula>
    </cfRule>
    <cfRule type="expression" dxfId="157" priority="70" stopIfTrue="1">
      <formula>$F$5="DTC Int. Staff"</formula>
    </cfRule>
  </conditionalFormatting>
  <conditionalFormatting sqref="G64:G66">
    <cfRule type="expression" dxfId="156" priority="67" stopIfTrue="1">
      <formula>#REF!="Freelancer"</formula>
    </cfRule>
    <cfRule type="expression" dxfId="155" priority="68" stopIfTrue="1">
      <formula>#REF!="DTC Int. Staff"</formula>
    </cfRule>
  </conditionalFormatting>
  <conditionalFormatting sqref="G67">
    <cfRule type="expression" dxfId="154" priority="63" stopIfTrue="1">
      <formula>#REF!="Freelancer"</formula>
    </cfRule>
    <cfRule type="expression" dxfId="153" priority="64" stopIfTrue="1">
      <formula>#REF!="DTC Int. Staff"</formula>
    </cfRule>
  </conditionalFormatting>
  <conditionalFormatting sqref="G70:G74">
    <cfRule type="expression" dxfId="152" priority="47" stopIfTrue="1">
      <formula>$F$5="Freelancer"</formula>
    </cfRule>
    <cfRule type="expression" dxfId="151" priority="48" stopIfTrue="1">
      <formula>$F$5="DTC Int. Staff"</formula>
    </cfRule>
  </conditionalFormatting>
  <conditionalFormatting sqref="G70:G74">
    <cfRule type="expression" dxfId="150" priority="61" stopIfTrue="1">
      <formula>#REF!="Freelancer"</formula>
    </cfRule>
    <cfRule type="expression" dxfId="149" priority="62" stopIfTrue="1">
      <formula>#REF!="DTC Int. Staff"</formula>
    </cfRule>
  </conditionalFormatting>
  <conditionalFormatting sqref="G70:G74">
    <cfRule type="expression" dxfId="148" priority="59" stopIfTrue="1">
      <formula>$F$5="Freelancer"</formula>
    </cfRule>
    <cfRule type="expression" dxfId="147" priority="60" stopIfTrue="1">
      <formula>$F$5="DTC Int. Staff"</formula>
    </cfRule>
  </conditionalFormatting>
  <conditionalFormatting sqref="G70:G74">
    <cfRule type="expression" dxfId="146" priority="57" stopIfTrue="1">
      <formula>#REF!="Freelancer"</formula>
    </cfRule>
    <cfRule type="expression" dxfId="145" priority="58" stopIfTrue="1">
      <formula>#REF!="DTC Int. Staff"</formula>
    </cfRule>
  </conditionalFormatting>
  <conditionalFormatting sqref="G70:G74">
    <cfRule type="expression" dxfId="144" priority="55" stopIfTrue="1">
      <formula>$F$5="Freelancer"</formula>
    </cfRule>
    <cfRule type="expression" dxfId="143" priority="56" stopIfTrue="1">
      <formula>$F$5="DTC Int. Staff"</formula>
    </cfRule>
  </conditionalFormatting>
  <conditionalFormatting sqref="G70:G74">
    <cfRule type="expression" dxfId="142" priority="53" stopIfTrue="1">
      <formula>#REF!="Freelancer"</formula>
    </cfRule>
    <cfRule type="expression" dxfId="141" priority="54" stopIfTrue="1">
      <formula>#REF!="DTC Int. Staff"</formula>
    </cfRule>
  </conditionalFormatting>
  <conditionalFormatting sqref="G70:G74">
    <cfRule type="expression" dxfId="140" priority="51" stopIfTrue="1">
      <formula>$F$5="Freelancer"</formula>
    </cfRule>
    <cfRule type="expression" dxfId="139" priority="52" stopIfTrue="1">
      <formula>$F$5="DTC Int. Staff"</formula>
    </cfRule>
  </conditionalFormatting>
  <conditionalFormatting sqref="G70:G74">
    <cfRule type="expression" dxfId="138" priority="49" stopIfTrue="1">
      <formula>#REF!="Freelancer"</formula>
    </cfRule>
    <cfRule type="expression" dxfId="137" priority="50" stopIfTrue="1">
      <formula>#REF!="DTC Int. Staff"</formula>
    </cfRule>
  </conditionalFormatting>
  <conditionalFormatting sqref="G75:G76">
    <cfRule type="expression" dxfId="136" priority="45" stopIfTrue="1">
      <formula>#REF!="Freelancer"</formula>
    </cfRule>
    <cfRule type="expression" dxfId="135" priority="46" stopIfTrue="1">
      <formula>#REF!="DTC Int. Staff"</formula>
    </cfRule>
  </conditionalFormatting>
  <conditionalFormatting sqref="G77">
    <cfRule type="expression" dxfId="134" priority="43" stopIfTrue="1">
      <formula>#REF!="Freelancer"</formula>
    </cfRule>
    <cfRule type="expression" dxfId="133" priority="44" stopIfTrue="1">
      <formula>#REF!="DTC Int. Staff"</formula>
    </cfRule>
  </conditionalFormatting>
  <conditionalFormatting sqref="G78">
    <cfRule type="expression" dxfId="132" priority="27" stopIfTrue="1">
      <formula>$F$5="Freelancer"</formula>
    </cfRule>
    <cfRule type="expression" dxfId="131" priority="28" stopIfTrue="1">
      <formula>$F$5="DTC Int. Staff"</formula>
    </cfRule>
  </conditionalFormatting>
  <conditionalFormatting sqref="G78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G78">
    <cfRule type="expression" dxfId="128" priority="39" stopIfTrue="1">
      <formula>$F$5="Freelancer"</formula>
    </cfRule>
    <cfRule type="expression" dxfId="127" priority="40" stopIfTrue="1">
      <formula>$F$5="DTC Int. Staff"</formula>
    </cfRule>
  </conditionalFormatting>
  <conditionalFormatting sqref="G78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78">
    <cfRule type="expression" dxfId="124" priority="35" stopIfTrue="1">
      <formula>$F$5="Freelancer"</formula>
    </cfRule>
    <cfRule type="expression" dxfId="123" priority="36" stopIfTrue="1">
      <formula>$F$5="DTC Int. Staff"</formula>
    </cfRule>
  </conditionalFormatting>
  <conditionalFormatting sqref="G78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78">
    <cfRule type="expression" dxfId="120" priority="31" stopIfTrue="1">
      <formula>$F$5="Freelancer"</formula>
    </cfRule>
    <cfRule type="expression" dxfId="119" priority="32" stopIfTrue="1">
      <formula>$F$5="DTC Int. Staff"</formula>
    </cfRule>
  </conditionalFormatting>
  <conditionalFormatting sqref="G78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79">
    <cfRule type="expression" dxfId="116" priority="25" stopIfTrue="1">
      <formula>#REF!="Freelancer"</formula>
    </cfRule>
    <cfRule type="expression" dxfId="115" priority="26" stopIfTrue="1">
      <formula>#REF!="DTC Int. Staff"</formula>
    </cfRule>
  </conditionalFormatting>
  <conditionalFormatting sqref="G80">
    <cfRule type="expression" dxfId="114" priority="23" stopIfTrue="1">
      <formula>#REF!="Freelancer"</formula>
    </cfRule>
    <cfRule type="expression" dxfId="113" priority="24" stopIfTrue="1">
      <formula>#REF!="DTC Int. Staff"</formula>
    </cfRule>
  </conditionalFormatting>
  <conditionalFormatting sqref="G81">
    <cfRule type="expression" dxfId="112" priority="21" stopIfTrue="1">
      <formula>#REF!="Freelancer"</formula>
    </cfRule>
    <cfRule type="expression" dxfId="111" priority="22" stopIfTrue="1">
      <formula>#REF!="DTC Int. Staff"</formula>
    </cfRule>
  </conditionalFormatting>
  <conditionalFormatting sqref="G82:G84">
    <cfRule type="expression" dxfId="110" priority="19" stopIfTrue="1">
      <formula>#REF!="Freelancer"</formula>
    </cfRule>
    <cfRule type="expression" dxfId="109" priority="20" stopIfTrue="1">
      <formula>#REF!="DTC Int. Staff"</formula>
    </cfRule>
  </conditionalFormatting>
  <conditionalFormatting sqref="G85:G86">
    <cfRule type="expression" dxfId="108" priority="3" stopIfTrue="1">
      <formula>$F$5="Freelancer"</formula>
    </cfRule>
    <cfRule type="expression" dxfId="107" priority="4" stopIfTrue="1">
      <formula>$F$5="DTC Int. Staff"</formula>
    </cfRule>
  </conditionalFormatting>
  <conditionalFormatting sqref="G85:G86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85:G86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85:G86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85:G86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G85:G86">
    <cfRule type="expression" dxfId="98" priority="9" stopIfTrue="1">
      <formula>#REF!="Freelancer"</formula>
    </cfRule>
    <cfRule type="expression" dxfId="97" priority="10" stopIfTrue="1">
      <formula>#REF!="DTC Int. Staff"</formula>
    </cfRule>
  </conditionalFormatting>
  <conditionalFormatting sqref="G85:G86">
    <cfRule type="expression" dxfId="96" priority="7" stopIfTrue="1">
      <formula>$F$5="Freelancer"</formula>
    </cfRule>
    <cfRule type="expression" dxfId="95" priority="8" stopIfTrue="1">
      <formula>$F$5="DTC Int. Staff"</formula>
    </cfRule>
  </conditionalFormatting>
  <conditionalFormatting sqref="G85:G86">
    <cfRule type="expression" dxfId="94" priority="5" stopIfTrue="1">
      <formula>#REF!="Freelancer"</formula>
    </cfRule>
    <cfRule type="expression" dxfId="93" priority="6" stopIfTrue="1">
      <formula>#REF!="DTC Int. Staff"</formula>
    </cfRule>
  </conditionalFormatting>
  <conditionalFormatting sqref="G89:G91">
    <cfRule type="expression" dxfId="92" priority="1" stopIfTrue="1">
      <formula>#REF!="Freelancer"</formula>
    </cfRule>
    <cfRule type="expression" dxfId="9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5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0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5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5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5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5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5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5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5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5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5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5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5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5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5"/>
    </row>
    <row r="60" spans="1:10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5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5"/>
    </row>
    <row r="87" spans="1:10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5"/>
    </row>
    <row r="88" spans="1:10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5"/>
    </row>
    <row r="89" spans="1:10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5"/>
    </row>
    <row r="90" spans="1:10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5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5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1" t="s">
        <v>55</v>
      </c>
      <c r="I98" s="60"/>
      <c r="J98" s="85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5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5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5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5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5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5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0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0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0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0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0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0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5"/>
    </row>
    <row r="117" spans="1:10" s="63" customFormat="1" ht="22.5" customHeight="1" x14ac:dyDescent="0.25">
      <c r="A117" s="31"/>
      <c r="C117" s="100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5"/>
    </row>
    <row r="118" spans="1:10" s="63" customFormat="1" ht="22.5" customHeight="1" x14ac:dyDescent="0.25">
      <c r="A118" s="31"/>
      <c r="C118" s="100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5"/>
    </row>
    <row r="119" spans="1:10" s="63" customFormat="1" ht="22.5" customHeight="1" x14ac:dyDescent="0.25">
      <c r="A119" s="31"/>
      <c r="C119" s="100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5"/>
    </row>
    <row r="120" spans="1:10" s="63" customFormat="1" ht="22.5" customHeight="1" x14ac:dyDescent="0.25">
      <c r="A120" s="31"/>
      <c r="C120" s="100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5"/>
    </row>
    <row r="121" spans="1:10" s="63" customFormat="1" ht="22.5" customHeight="1" x14ac:dyDescent="0.25">
      <c r="A121" s="31"/>
      <c r="C121" s="100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5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5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5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5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5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5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5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0"/>
      <c r="D139" s="33" t="s">
        <v>54</v>
      </c>
      <c r="E139" s="34">
        <f>+E138+1</f>
        <v>44620</v>
      </c>
      <c r="F139" s="59"/>
      <c r="G139" s="60"/>
      <c r="H139" s="61"/>
      <c r="I139" s="60"/>
      <c r="J139" s="85"/>
    </row>
    <row r="140" spans="1:10" s="63" customFormat="1" ht="22.5" customHeight="1" x14ac:dyDescent="0.25">
      <c r="A140" s="31">
        <v>1</v>
      </c>
      <c r="B140" s="63">
        <v>1</v>
      </c>
      <c r="C140" s="100"/>
      <c r="D140" s="33" t="s">
        <v>54</v>
      </c>
      <c r="E140" s="34">
        <f>+E138+1</f>
        <v>44620</v>
      </c>
      <c r="F140" s="59"/>
      <c r="G140" s="60"/>
      <c r="H140" s="61"/>
      <c r="I140" s="60"/>
      <c r="J140" s="85"/>
    </row>
    <row r="141" spans="1:10" s="63" customFormat="1" ht="22.5" customHeight="1" x14ac:dyDescent="0.25">
      <c r="A141" s="31">
        <v>1</v>
      </c>
      <c r="B141" s="63">
        <v>1</v>
      </c>
      <c r="C141" s="100"/>
      <c r="D141" s="33" t="s">
        <v>54</v>
      </c>
      <c r="E141" s="34">
        <f>+E138+1</f>
        <v>44620</v>
      </c>
      <c r="F141" s="59"/>
      <c r="G141" s="60"/>
      <c r="H141" s="61"/>
      <c r="I141" s="60"/>
      <c r="J141" s="85"/>
    </row>
    <row r="142" spans="1:10" s="63" customFormat="1" ht="22.5" customHeight="1" x14ac:dyDescent="0.25">
      <c r="A142" s="31">
        <v>1</v>
      </c>
      <c r="B142" s="63">
        <v>1</v>
      </c>
      <c r="C142" s="100"/>
      <c r="D142" s="33" t="s">
        <v>54</v>
      </c>
      <c r="E142" s="34">
        <f>+E138+1</f>
        <v>44620</v>
      </c>
      <c r="F142" s="59"/>
      <c r="G142" s="60"/>
      <c r="H142" s="61"/>
      <c r="I142" s="60"/>
      <c r="J142" s="85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0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5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2" t="s">
        <v>56</v>
      </c>
      <c r="E125" s="34">
        <f>IF(MONTH(E120+1)&gt;MONTH(E120),"",E120+1)</f>
        <v>44650</v>
      </c>
      <c r="F125" s="59"/>
      <c r="G125" s="60"/>
      <c r="H125" s="86"/>
      <c r="I125" s="60"/>
      <c r="J125" s="77"/>
    </row>
    <row r="126" spans="1:10" ht="22.5" customHeight="1" x14ac:dyDescent="0.25">
      <c r="A126" s="31"/>
      <c r="C126" s="70"/>
      <c r="D126" s="102" t="s">
        <v>56</v>
      </c>
      <c r="E126" s="87">
        <f>E125</f>
        <v>44650</v>
      </c>
      <c r="F126" s="88"/>
      <c r="G126" s="89"/>
      <c r="H126" s="90"/>
      <c r="I126" s="89"/>
      <c r="J126" s="91"/>
    </row>
    <row r="127" spans="1:10" ht="22.5" customHeight="1" x14ac:dyDescent="0.25">
      <c r="A127" s="31"/>
      <c r="C127" s="70"/>
      <c r="D127" s="102" t="s">
        <v>56</v>
      </c>
      <c r="E127" s="87">
        <f t="shared" ref="E127:E129" si="31">E126</f>
        <v>44650</v>
      </c>
      <c r="F127" s="88"/>
      <c r="G127" s="89"/>
      <c r="H127" s="90"/>
      <c r="I127" s="89"/>
      <c r="J127" s="91"/>
    </row>
    <row r="128" spans="1:10" ht="22.5" customHeight="1" x14ac:dyDescent="0.25">
      <c r="A128" s="31"/>
      <c r="C128" s="70"/>
      <c r="D128" s="102" t="s">
        <v>56</v>
      </c>
      <c r="E128" s="87">
        <f t="shared" si="31"/>
        <v>44650</v>
      </c>
      <c r="F128" s="88"/>
      <c r="G128" s="89"/>
      <c r="H128" s="90"/>
      <c r="I128" s="89"/>
      <c r="J128" s="91"/>
    </row>
    <row r="129" spans="1:10" ht="22.5" customHeight="1" thickBot="1" x14ac:dyDescent="0.3">
      <c r="A129" s="31"/>
      <c r="C129" s="70"/>
      <c r="D129" s="103" t="s">
        <v>56</v>
      </c>
      <c r="E129" s="34">
        <f t="shared" si="31"/>
        <v>44650</v>
      </c>
      <c r="F129" s="59"/>
      <c r="G129" s="60"/>
      <c r="H129" s="86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2" t="str">
        <f t="shared" ref="D134" si="34">D133</f>
        <v>Thu</v>
      </c>
      <c r="E134" s="80">
        <f t="shared" ref="E134" si="35">E133</f>
        <v>44651</v>
      </c>
      <c r="F134" s="81"/>
      <c r="G134" s="82"/>
      <c r="H134" s="83"/>
      <c r="I134" s="82"/>
      <c r="J134" s="84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2022-02-10T14:00:01Z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