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73B117BD-7F12-47B6-870D-D722EA54BE9B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_Jan2022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57" l="1"/>
  <c r="E135" i="57"/>
  <c r="E116" i="55"/>
  <c r="E89" i="55"/>
  <c r="A141" i="57"/>
  <c r="B11" i="57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B10" i="57"/>
  <c r="E17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D16" i="57" l="1"/>
  <c r="D15" i="57"/>
  <c r="B17" i="57"/>
  <c r="E18" i="57"/>
  <c r="E19" i="57" s="1"/>
  <c r="E20" i="57" s="1"/>
  <c r="E21" i="57" s="1"/>
  <c r="E22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2" i="57" l="1"/>
  <c r="E23" i="57"/>
  <c r="E27" i="57"/>
  <c r="A17" i="57"/>
  <c r="D17" i="57"/>
  <c r="D18" i="57" s="1"/>
  <c r="D19" i="57" s="1"/>
  <c r="D20" i="57" s="1"/>
  <c r="D21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4" i="57" l="1"/>
  <c r="E28" i="57"/>
  <c r="E32" i="57"/>
  <c r="B27" i="57"/>
  <c r="A22" i="57"/>
  <c r="D22" i="57"/>
  <c r="D23" i="57" s="1"/>
  <c r="D24" i="57" s="1"/>
  <c r="D25" i="57" s="1"/>
  <c r="D26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5" i="57" l="1"/>
  <c r="E29" i="57"/>
  <c r="A27" i="57"/>
  <c r="D27" i="57"/>
  <c r="E33" i="57"/>
  <c r="B32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6" i="57" l="1"/>
  <c r="E31" i="57" s="1"/>
  <c r="E30" i="57"/>
  <c r="D32" i="57"/>
  <c r="A32" i="57"/>
  <c r="E34" i="57"/>
  <c r="E35" i="57" s="1"/>
  <c r="E36" i="57" s="1"/>
  <c r="E37" i="57" s="1"/>
  <c r="B33" i="57"/>
  <c r="E38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E43" i="57"/>
  <c r="B38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8" i="57" l="1"/>
  <c r="D39" i="57" s="1"/>
  <c r="D40" i="57" s="1"/>
  <c r="D41" i="57" s="1"/>
  <c r="D42" i="57" s="1"/>
  <c r="A38" i="57"/>
  <c r="E44" i="57"/>
  <c r="E45" i="57" s="1"/>
  <c r="E46" i="57" s="1"/>
  <c r="E47" i="57" s="1"/>
  <c r="B43" i="57"/>
  <c r="E48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4" i="57" l="1"/>
  <c r="B53" i="57"/>
  <c r="E58" i="57"/>
  <c r="D48" i="57"/>
  <c r="D49" i="57" s="1"/>
  <c r="D50" i="57" s="1"/>
  <c r="D51" i="57" s="1"/>
  <c r="D52" i="57" s="1"/>
  <c r="A48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5" i="57" l="1"/>
  <c r="E56" i="57" s="1"/>
  <c r="E57" i="57" s="1"/>
  <c r="E59" i="57"/>
  <c r="E60" i="57"/>
  <c r="B58" i="57"/>
  <c r="D53" i="57"/>
  <c r="D54" i="57" s="1"/>
  <c r="D55" i="57" s="1"/>
  <c r="D56" i="57" s="1"/>
  <c r="D57" i="57" s="1"/>
  <c r="A53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8" i="57" l="1"/>
  <c r="A58" i="57"/>
  <c r="E61" i="57"/>
  <c r="B60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57" l="1"/>
  <c r="D60" i="57"/>
  <c r="E66" i="57"/>
  <c r="B61" i="57"/>
  <c r="E62" i="57"/>
  <c r="E63" i="57" s="1"/>
  <c r="E64" i="57" s="1"/>
  <c r="E65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61" i="57" l="1"/>
  <c r="D62" i="57" s="1"/>
  <c r="D63" i="57" s="1"/>
  <c r="D64" i="57" s="1"/>
  <c r="D65" i="57" s="1"/>
  <c r="A61" i="57"/>
  <c r="E71" i="57"/>
  <c r="E67" i="57"/>
  <c r="E68" i="57" s="1"/>
  <c r="E69" i="57" s="1"/>
  <c r="E70" i="57" s="1"/>
  <c r="B66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7" i="57" l="1"/>
  <c r="E72" i="57"/>
  <c r="E73" i="57" s="1"/>
  <c r="E74" i="57" s="1"/>
  <c r="E75" i="57" s="1"/>
  <c r="E76" i="57" s="1"/>
  <c r="B71" i="57"/>
  <c r="D66" i="57"/>
  <c r="D67" i="57" s="1"/>
  <c r="D68" i="57" s="1"/>
  <c r="D69" i="57" s="1"/>
  <c r="D70" i="57" s="1"/>
  <c r="A66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1" i="57" l="1"/>
  <c r="D72" i="57" s="1"/>
  <c r="D73" i="57" s="1"/>
  <c r="D74" i="57" s="1"/>
  <c r="D75" i="57" s="1"/>
  <c r="D76" i="57" s="1"/>
  <c r="A71" i="57"/>
  <c r="E82" i="57"/>
  <c r="B77" i="57"/>
  <c r="E78" i="57"/>
  <c r="E79" i="57" s="1"/>
  <c r="E80" i="57" s="1"/>
  <c r="E81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7" i="57" l="1"/>
  <c r="D78" i="57" s="1"/>
  <c r="D79" i="57" s="1"/>
  <c r="D80" i="57" s="1"/>
  <c r="D81" i="57" s="1"/>
  <c r="A77" i="57"/>
  <c r="E87" i="57"/>
  <c r="B82" i="57"/>
  <c r="E83" i="57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4" i="57" l="1"/>
  <c r="E88" i="57"/>
  <c r="D82" i="57"/>
  <c r="D83" i="57" s="1"/>
  <c r="D84" i="57" s="1"/>
  <c r="D85" i="57" s="1"/>
  <c r="D86" i="57" s="1"/>
  <c r="A82" i="57"/>
  <c r="E92" i="57"/>
  <c r="B87" i="57"/>
  <c r="B85" i="55"/>
  <c r="E86" i="55"/>
  <c r="E87" i="55" s="1"/>
  <c r="E88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57" l="1"/>
  <c r="E89" i="57"/>
  <c r="D87" i="57"/>
  <c r="A87" i="57"/>
  <c r="B92" i="57"/>
  <c r="E93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57" l="1"/>
  <c r="E91" i="57" s="1"/>
  <c r="E90" i="57"/>
  <c r="B93" i="57"/>
  <c r="E98" i="57"/>
  <c r="E94" i="57"/>
  <c r="E95" i="57" s="1"/>
  <c r="E96" i="57" s="1"/>
  <c r="E97" i="57" s="1"/>
  <c r="D92" i="57"/>
  <c r="A92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8" i="57" l="1"/>
  <c r="E103" i="57"/>
  <c r="E99" i="57"/>
  <c r="E100" i="57" s="1"/>
  <c r="E101" i="57" s="1"/>
  <c r="E102" i="57" s="1"/>
  <c r="A93" i="57"/>
  <c r="D93" i="57"/>
  <c r="D94" i="57" s="1"/>
  <c r="D95" i="57" s="1"/>
  <c r="D96" i="57" s="1"/>
  <c r="D97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103" i="57" l="1"/>
  <c r="E108" i="57"/>
  <c r="E104" i="57"/>
  <c r="E105" i="57" s="1"/>
  <c r="E106" i="57" s="1"/>
  <c r="E107" i="57" s="1"/>
  <c r="A98" i="57"/>
  <c r="D98" i="57"/>
  <c r="D99" i="57" s="1"/>
  <c r="D100" i="57" s="1"/>
  <c r="D101" i="57" s="1"/>
  <c r="D102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109" i="57" l="1"/>
  <c r="E110" i="57" s="1"/>
  <c r="E111" i="57" s="1"/>
  <c r="E112" i="57" s="1"/>
  <c r="E113" i="57" s="1"/>
  <c r="E114" i="57"/>
  <c r="B108" i="57"/>
  <c r="A103" i="57"/>
  <c r="D103" i="57"/>
  <c r="D104" i="57" s="1"/>
  <c r="D105" i="57" s="1"/>
  <c r="D106" i="57" s="1"/>
  <c r="D10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108" i="57" l="1"/>
  <c r="D141" i="57"/>
  <c r="D142" i="57" s="1"/>
  <c r="D143" i="57" s="1"/>
  <c r="D144" i="57" s="1"/>
  <c r="D145" i="57" s="1"/>
  <c r="D108" i="57"/>
  <c r="D109" i="57" s="1"/>
  <c r="D110" i="57" s="1"/>
  <c r="D111" i="57" s="1"/>
  <c r="D112" i="57" s="1"/>
  <c r="D113" i="57" s="1"/>
  <c r="E115" i="57"/>
  <c r="B114" i="57"/>
  <c r="E119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116" i="57" l="1"/>
  <c r="E120" i="57"/>
  <c r="D114" i="57"/>
  <c r="D115" i="57" s="1"/>
  <c r="D116" i="57" s="1"/>
  <c r="D117" i="57" s="1"/>
  <c r="D118" i="57" s="1"/>
  <c r="D146" i="57"/>
  <c r="D147" i="57" s="1"/>
  <c r="D148" i="57" s="1"/>
  <c r="D149" i="57" s="1"/>
  <c r="D150" i="57" s="1"/>
  <c r="B119" i="57"/>
  <c r="E124" i="57"/>
  <c r="A114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7" i="57" l="1"/>
  <c r="E121" i="57"/>
  <c r="E125" i="57"/>
  <c r="B124" i="57"/>
  <c r="A119" i="57"/>
  <c r="D119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57" l="1"/>
  <c r="E123" i="57" s="1"/>
  <c r="E122" i="57"/>
  <c r="A124" i="57"/>
  <c r="D124" i="57"/>
  <c r="E130" i="57"/>
  <c r="B125" i="57"/>
  <c r="E126" i="57"/>
  <c r="E127" i="57" s="1"/>
  <c r="E128" i="57" s="1"/>
  <c r="E129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25" i="57" l="1"/>
  <c r="D126" i="57" s="1"/>
  <c r="D127" i="57" s="1"/>
  <c r="D128" i="57" s="1"/>
  <c r="D129" i="57" s="1"/>
  <c r="A125" i="57"/>
  <c r="E136" i="57"/>
  <c r="E141" i="57" s="1"/>
  <c r="E146" i="57" s="1"/>
  <c r="E147" i="57" s="1"/>
  <c r="E148" i="57" s="1"/>
  <c r="E149" i="57" s="1"/>
  <c r="E150" i="57" s="1"/>
  <c r="E131" i="57"/>
  <c r="E132" i="57" s="1"/>
  <c r="E133" i="57" s="1"/>
  <c r="E134" i="57" s="1"/>
  <c r="B136" i="57"/>
  <c r="B130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57" l="1"/>
  <c r="D131" i="57" s="1"/>
  <c r="D132" i="57" s="1"/>
  <c r="D133" i="57" s="1"/>
  <c r="D134" i="57" s="1"/>
  <c r="A130" i="57"/>
  <c r="D136" i="57"/>
  <c r="D137" i="57" s="1"/>
  <c r="D138" i="57" s="1"/>
  <c r="D139" i="57" s="1"/>
  <c r="D140" i="57" s="1"/>
  <c r="A136" i="57"/>
  <c r="E137" i="57"/>
  <c r="E138" i="57" s="1"/>
  <c r="E139" i="57" s="1"/>
  <c r="E140" i="57" s="1"/>
  <c r="E142" i="57"/>
  <c r="E143" i="57" s="1"/>
  <c r="E144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45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<sst xmlns="http://schemas.openxmlformats.org/spreadsheetml/2006/main" count="477" uniqueCount="146">
  <si>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</si>
  <si>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</si>
  <si>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</si>
  <si>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</si>
  <si>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</si>
  <si>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</si>
  <si>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</si>
  <si>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</si>
  <si>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</si>
  <si>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</si>
  <si>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</si>
  <si>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</si>
  <si>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</si>
  <si>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</si>
  <si>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</si>
  <si>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</si>
  <si>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</si>
  <si>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</si>
  <si>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</si>
  <si>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</si>
  <si>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</si>
  <si>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</si>
  <si>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</si>
  <si>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</si>
  <si>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</si>
  <si>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</si>
  <si>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</si>
  <si>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</si>
  <si>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</si>
  <si>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</si>
  <si>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</si>
  <si>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</si>
  <si>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</si>
  <si>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</si>
  <si>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</si>
  <si>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</si>
  <si>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</si>
  <si>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</si>
  <si>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</si>
  <si>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</si>
  <si>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</si>
  <si>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</si>
  <si>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</si>
  <si>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</si>
  <si>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</si>
  <si>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</si>
  <si>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</si>
  <si>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</si>
  <si>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</si>
  <si>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</si>
  <si>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</si>
  <si>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</si>
  <si>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</si>
  <si>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Naphattaporn </t>
  </si>
  <si>
    <t>Boonsriwong</t>
  </si>
  <si>
    <t>Time196</t>
  </si>
  <si>
    <t>office</t>
  </si>
  <si>
    <t>TIME-202152</t>
  </si>
  <si>
    <t>Proofread inception report สกมช</t>
  </si>
  <si>
    <t>FTE L&amp;D Program- Consulting Slide (Week 2)</t>
  </si>
  <si>
    <t>home</t>
  </si>
  <si>
    <t>NCSA - NIST SP 800-37 discussion</t>
  </si>
  <si>
    <t>NCSA - รายงานความคืบหน้า NIST 37-39</t>
  </si>
  <si>
    <t>ประชุมทีมและลูกค้า สกมช ร่างประกาศ NIST 3</t>
  </si>
  <si>
    <t xml:space="preserve">ปรับปรุงแก้ไข NIST 800-37 </t>
  </si>
  <si>
    <t>NSCA: Weekly Meeting</t>
  </si>
  <si>
    <t>ศึกษา NIST 800-37 รายละเอียด วัตถุประสงค์ ของ framework</t>
  </si>
  <si>
    <t xml:space="preserve">จัดทำบทนำ ขอบเขตการใช้ และวัตถุประสงค์ ของร่างประกาศ NIST 800-37 </t>
  </si>
  <si>
    <t>ปรับปรุงเนื้อหาร่างประกาศ NIST 800-37 ร่วมกับทีม</t>
  </si>
  <si>
    <t xml:space="preserve">ศึกษาจัดทำร่างประกาศ NIST 800-37 </t>
  </si>
  <si>
    <t>ปรับปรุงแก้ไข NIST 800-37 และศึกษาความเชื่อมโยงกับ NIST-30, 39</t>
  </si>
  <si>
    <t xml:space="preserve">ณภัทรพร </t>
  </si>
  <si>
    <t>บุญศรีวงษ์</t>
  </si>
  <si>
    <t>TIME196</t>
  </si>
  <si>
    <t>ประชุม NCSA: เชคหน่วยงาน</t>
  </si>
  <si>
    <t>ประชุม NCSA: สรุปงานที่จะต้องแก้ของงวดที่3 ครั้งที่1</t>
  </si>
  <si>
    <t>OIC EA Recheck Excel and flow</t>
  </si>
  <si>
    <t>TIME-202096</t>
  </si>
  <si>
    <t>ประชุม OIC EA</t>
  </si>
  <si>
    <t>ทำ Sheet รายชื่อผู้เข้าร่วม Workshop OIC EA</t>
  </si>
  <si>
    <t xml:space="preserve">Co-host OIC EA Workshop </t>
  </si>
  <si>
    <t>Office</t>
  </si>
  <si>
    <t>Review MOM ของ OIC EA Workshop เช้า-บ่าย</t>
  </si>
  <si>
    <t>ประชุม NCSA: การรับงานงวดที่ 3</t>
  </si>
  <si>
    <t xml:space="preserve">ลิสรายชื่อหน่วยงานรัฐที่จะส่งแบบประเมินให้ (สกมช) </t>
  </si>
  <si>
    <t>WFH</t>
  </si>
  <si>
    <t>NIST ทบทวนการทำการประเมิน</t>
  </si>
  <si>
    <t>แก้ Interim Report ตามข้อเสนอของลูกค้า (สกมช)</t>
  </si>
  <si>
    <t>แก้ร่างประกาศ ตามคำแนะนำของลูกค้า (NCSA)</t>
  </si>
  <si>
    <t>Fri</t>
  </si>
  <si>
    <t>OIC EA- Tech Target discussion</t>
  </si>
  <si>
    <t>NIST ทบทวนการทำการประเมิน </t>
  </si>
  <si>
    <t>Official MOM Report</t>
  </si>
  <si>
    <t>MOM Official Report OIC EA Project</t>
  </si>
  <si>
    <t>OIC - หารือการจัดตั้ง คณะกรรมการ และคณะทำงาน EA</t>
  </si>
  <si>
    <t>Cohost OIC EA Workshop</t>
  </si>
  <si>
    <t>Official MOM OIC EA Training Workshop</t>
  </si>
  <si>
    <t>OIC EA and PMC - บรีฟทำ MOM</t>
  </si>
  <si>
    <t>MS Teams training</t>
  </si>
  <si>
    <t>ทำ MOM OIC EA workshop 10 มค</t>
  </si>
  <si>
    <t>Co-host OIC EA Workshop 14 Jan 2022</t>
  </si>
  <si>
    <t>OIC EA Official Report</t>
  </si>
  <si>
    <t>Recheck and edit Official MOM OIC EA</t>
  </si>
  <si>
    <t>NCSA ร่างประกาศ</t>
  </si>
  <si>
    <t>ทำ Presentation สกมช.</t>
  </si>
  <si>
    <t>ทำ pitch presentation สกมช</t>
  </si>
  <si>
    <t>FW: PMO x IT PMC</t>
  </si>
  <si>
    <t>NIST 800-30 ศึกษาการทำร่างประกาศเพิ่มเติม</t>
  </si>
  <si>
    <t>NCSA: Review Slide ที่ใช้นำเสนอกับ อ.</t>
  </si>
  <si>
    <t>Townhall Meeting 2022</t>
  </si>
  <si>
    <t>ประชุม สกมช. Review การทำ Slide</t>
  </si>
  <si>
    <t>ประชุม NCSA: Weekly Meeting</t>
  </si>
  <si>
    <t>ทำ pitch powerpoint สกมช</t>
  </si>
  <si>
    <t>ประชุม NCSA</t>
  </si>
  <si>
    <t>ประชุม OIC EA and PMC - หารือด้านตรวจสอบ</t>
  </si>
  <si>
    <t>ประชุม NCSA: การนำเสนอผลการศึกษา (งานในงวดที่ 3) ให้คณะกรรมการฯ พิจารณา</t>
  </si>
  <si>
    <t>ประชุม NCSA: Review การตอบแบบสอบถามและการทำผลศึกษา 50 หน่วยงาน</t>
  </si>
  <si>
    <t>ถ่ายโอนงานกับทีม สกมช</t>
  </si>
  <si>
    <t>Risk Scenerio สกมช</t>
  </si>
  <si>
    <t>ประชุม Risk Scenario Review สกมช</t>
  </si>
  <si>
    <t>อัพเดทรายชื่อหน่วยงาน สกมช</t>
  </si>
  <si>
    <t>ทำแบบประเมิน เติม ISO + description</t>
  </si>
  <si>
    <t>ประชุม NCSA: Knowledge transfer</t>
  </si>
  <si>
    <t>บรีฟงานให้กับ Call Center ในการโทรติดตามหน่วยงาน สกมช</t>
  </si>
  <si>
    <t>FTE: Data Analysis</t>
  </si>
  <si>
    <t>แก้รายงาน Interrim Report สกมช ตาม feedback ลูกค้า</t>
  </si>
  <si>
    <t>ผลการประเมิน รวบรวมผลคอลเซ็นเตอร์ สกมช</t>
  </si>
  <si>
    <t>ประชุม NCSA: Review การทำ Flow</t>
  </si>
  <si>
    <t>อัพเดทรายชื่อหน่วยงานให้ลูกค้า สกมช</t>
  </si>
  <si>
    <t>ประเมินผลการตอบแบบสอบถาม ตั้งแต่วันที่ 25 มค</t>
  </si>
  <si>
    <t>จัดทำ ตัวอย่าง Chartflow สกมช NIST 800-30</t>
  </si>
  <si>
    <t>อัพเดทหน่วยงาน</t>
  </si>
  <si>
    <t>อัพเดทผลการประเมิน</t>
  </si>
  <si>
    <t>อัพเดทรายชื่อหน่วยงาน</t>
  </si>
  <si>
    <t>เขียน NIST SP 800-30 Chartflow</t>
  </si>
  <si>
    <t>อัพเดทรายชื่อหน่วยงานให้ลูกค้า</t>
  </si>
  <si>
    <t>ทำ flow 800-30</t>
  </si>
  <si>
    <t>ประชุม สรุปการทำ Flow 800-30</t>
  </si>
  <si>
    <t>List รายชื่อหน่วยงาน (สกมช)</t>
  </si>
  <si>
    <t xml:space="preserve">ทำประเมินผลการตอบแบบสอบถามหน่วยงานรัฐ </t>
  </si>
  <si>
    <t>ตรวจ NIST 800-30 Flowchart</t>
  </si>
  <si>
    <t>ทำ NIST 880-39 Flowchart</t>
  </si>
  <si>
    <t>Knowledge Sharing การประเมินผลการประเมินความเสี่ยงของหน่วยงานภาครัฐ</t>
  </si>
  <si>
    <t>ประชุม NCSA: คุยเรื่อง flow และการตอบแบบสอบถาม</t>
  </si>
  <si>
    <t>ประชุมจัดทำ NIST 800-39</t>
  </si>
  <si>
    <t>อัปเดทหน่วยงานรัฐที่ตอบแบบสอบถามกับ สกมช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</si>
</sst>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8"/>
      <name val="TH SarabunPSK"/>
      <family val="2"/>
    </font>
    <font>
      <b/>
      <sz val="18"/>
      <name val="TH SarabunPSK"/>
      <family val="2"/>
    </font>
    <font>
      <b/>
      <sz val="18"/>
      <color theme="1"/>
      <name val="TH SarabunPSK"/>
      <family val="2"/>
    </font>
    <font>
      <b/>
      <sz val="14"/>
      <name val="TH SarabunPSK"/>
      <family val="2"/>
    </font>
    <font>
      <b/>
      <sz val="14"/>
      <color theme="1"/>
      <name val="TH SarabunPSK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14" fontId="9" fillId="0" borderId="0" xfId="0" applyNumberFormat="1" applyFont="1" applyAlignment="1" applyProtection="1">
      <alignment horizontal="center" vertical="center"/>
    </xf>
    <xf numFmtId="14" fontId="9" fillId="0" borderId="4" xfId="0" applyNumberFormat="1" applyFont="1" applyBorder="1" applyAlignment="1" applyProtection="1">
      <alignment vertical="center"/>
    </xf>
    <xf numFmtId="14" fontId="9" fillId="0" borderId="11" xfId="0" applyNumberFormat="1" applyFont="1" applyBorder="1" applyAlignment="1" applyProtection="1">
      <alignment vertical="center"/>
    </xf>
    <xf numFmtId="14" fontId="9" fillId="0" borderId="0" xfId="0" applyNumberFormat="1" applyFont="1" applyAlignment="1" applyProtection="1">
      <alignment vertical="center"/>
    </xf>
    <xf numFmtId="14" fontId="7" fillId="0" borderId="0" xfId="0" applyNumberFormat="1" applyFont="1" applyAlignment="1" applyProtection="1">
      <alignment vertical="center"/>
      <protection locked="0"/>
    </xf>
    <xf numFmtId="14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7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93"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5" sqref="B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76" t="s">
        <v>24</v>
      </c>
      <c r="C2" s="177"/>
      <c r="D2" s="177"/>
      <c r="E2" s="177"/>
      <c r="F2" s="177"/>
      <c r="G2" s="178"/>
      <c r="H2" s="2"/>
      <c r="I2" s="2"/>
    </row>
    <row r="3" spans="2:9" x14ac:dyDescent="0.35">
      <c r="B3" s="7" t="s">
        <v>25</v>
      </c>
      <c r="C3" s="182" t="s">
        <v>45</v>
      </c>
      <c r="D3" s="183"/>
      <c r="E3" s="183"/>
      <c r="F3" s="183"/>
      <c r="G3" s="184"/>
      <c r="H3" s="3"/>
      <c r="I3" s="3"/>
    </row>
    <row r="4" spans="2:9" x14ac:dyDescent="0.35">
      <c r="B4" s="6" t="s">
        <v>26</v>
      </c>
      <c r="C4" s="185" t="s">
        <v>46</v>
      </c>
      <c r="D4" s="186"/>
      <c r="E4" s="186"/>
      <c r="F4" s="186"/>
      <c r="G4" s="187"/>
      <c r="H4" s="3"/>
      <c r="I4" s="3"/>
    </row>
    <row r="5" spans="2:9" x14ac:dyDescent="0.35">
      <c r="B5" s="6" t="s">
        <v>27</v>
      </c>
      <c r="C5" s="185" t="s">
        <v>47</v>
      </c>
      <c r="D5" s="186"/>
      <c r="E5" s="186"/>
      <c r="F5" s="186"/>
      <c r="G5" s="187"/>
      <c r="H5" s="3"/>
      <c r="I5" s="3"/>
    </row>
    <row r="7" spans="2:9" ht="32.25" customHeight="1" x14ac:dyDescent="0.35">
      <c r="B7" s="196" t="s">
        <v>31</v>
      </c>
      <c r="C7" s="197"/>
      <c r="D7" s="197"/>
      <c r="E7" s="197"/>
      <c r="F7" s="197"/>
      <c r="G7" s="198"/>
      <c r="H7" s="3"/>
      <c r="I7" s="3"/>
    </row>
    <row r="8" spans="2:9" x14ac:dyDescent="0.35">
      <c r="B8" s="179" t="s">
        <v>28</v>
      </c>
      <c r="C8" s="180"/>
      <c r="D8" s="180"/>
      <c r="E8" s="180"/>
      <c r="F8" s="180"/>
      <c r="G8" s="181"/>
      <c r="H8" s="3"/>
      <c r="I8" s="3"/>
    </row>
    <row r="9" spans="2:9" x14ac:dyDescent="0.35">
      <c r="B9" s="193" t="s">
        <v>29</v>
      </c>
      <c r="C9" s="194"/>
      <c r="D9" s="194"/>
      <c r="E9" s="194"/>
      <c r="F9" s="194"/>
      <c r="G9" s="195"/>
      <c r="H9" s="3"/>
      <c r="I9" s="3"/>
    </row>
    <row r="10" spans="2:9" x14ac:dyDescent="0.35">
      <c r="B10" s="164" t="s">
        <v>30</v>
      </c>
      <c r="C10" s="165"/>
      <c r="D10" s="165"/>
      <c r="E10" s="165"/>
      <c r="F10" s="165"/>
      <c r="G10" s="166"/>
      <c r="H10" s="3"/>
      <c r="I10" s="3"/>
    </row>
    <row r="12" spans="2:9" x14ac:dyDescent="0.35">
      <c r="B12" s="58" t="s">
        <v>49</v>
      </c>
      <c r="C12" s="188" t="s">
        <v>16</v>
      </c>
      <c r="D12" s="189"/>
      <c r="E12" s="189"/>
      <c r="F12" s="189"/>
      <c r="G12" s="189"/>
      <c r="H12" s="4"/>
      <c r="I12" s="4"/>
    </row>
    <row r="13" spans="2:9" ht="19.5" customHeight="1" x14ac:dyDescent="0.35">
      <c r="B13" s="60">
        <v>9001</v>
      </c>
      <c r="C13" s="158" t="s">
        <v>36</v>
      </c>
      <c r="D13" s="159"/>
      <c r="E13" s="159"/>
      <c r="F13" s="159"/>
      <c r="G13" s="160"/>
      <c r="H13" s="4"/>
      <c r="I13" s="4"/>
    </row>
    <row r="14" spans="2:9" ht="19.5" customHeight="1" x14ac:dyDescent="0.35">
      <c r="B14" s="7" t="s">
        <v>23</v>
      </c>
      <c r="C14" s="164"/>
      <c r="D14" s="165"/>
      <c r="E14" s="165"/>
      <c r="F14" s="165"/>
      <c r="G14" s="166"/>
      <c r="H14" s="4"/>
      <c r="I14" s="4"/>
    </row>
    <row r="15" spans="2:9" ht="18.75" customHeight="1" x14ac:dyDescent="0.35">
      <c r="B15" s="60">
        <v>9002</v>
      </c>
      <c r="C15" s="190" t="s">
        <v>48</v>
      </c>
      <c r="D15" s="191"/>
      <c r="E15" s="191"/>
      <c r="F15" s="191"/>
      <c r="G15" s="192"/>
      <c r="H15" s="4"/>
      <c r="I15" s="4"/>
    </row>
    <row r="16" spans="2:9" ht="18.75" customHeight="1" x14ac:dyDescent="0.35">
      <c r="B16" s="61"/>
      <c r="C16" s="199" t="s">
        <v>43</v>
      </c>
      <c r="D16" s="200"/>
      <c r="E16" s="200"/>
      <c r="F16" s="200"/>
      <c r="G16" s="201"/>
      <c r="H16" s="4"/>
      <c r="I16" s="4"/>
    </row>
    <row r="17" spans="2:9" ht="18.75" customHeight="1" x14ac:dyDescent="0.3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5">
      <c r="B18" s="62">
        <v>9003</v>
      </c>
      <c r="C18" s="167" t="s">
        <v>37</v>
      </c>
      <c r="D18" s="168"/>
      <c r="E18" s="168"/>
      <c r="F18" s="168"/>
      <c r="G18" s="169"/>
      <c r="H18" s="4"/>
      <c r="I18" s="4"/>
    </row>
    <row r="19" spans="2:9" x14ac:dyDescent="0.35">
      <c r="B19" s="63" t="s">
        <v>17</v>
      </c>
      <c r="C19" s="170"/>
      <c r="D19" s="171"/>
      <c r="E19" s="171"/>
      <c r="F19" s="171"/>
      <c r="G19" s="172"/>
      <c r="H19" s="4"/>
      <c r="I19" s="4"/>
    </row>
    <row r="20" spans="2:9" ht="19.5" customHeight="1" x14ac:dyDescent="0.35">
      <c r="B20" s="62">
        <v>9004</v>
      </c>
      <c r="C20" s="167" t="s">
        <v>42</v>
      </c>
      <c r="D20" s="168"/>
      <c r="E20" s="168"/>
      <c r="F20" s="168"/>
      <c r="G20" s="169"/>
      <c r="H20" s="4"/>
      <c r="I20" s="4"/>
    </row>
    <row r="21" spans="2:9" ht="19.5" customHeight="1" x14ac:dyDescent="0.35">
      <c r="B21" s="63" t="s">
        <v>17</v>
      </c>
      <c r="C21" s="170"/>
      <c r="D21" s="171"/>
      <c r="E21" s="171"/>
      <c r="F21" s="171"/>
      <c r="G21" s="172"/>
      <c r="H21" s="4"/>
      <c r="I21" s="4"/>
    </row>
    <row r="22" spans="2:9" ht="19.5" customHeight="1" x14ac:dyDescent="0.35">
      <c r="B22" s="60">
        <v>9005</v>
      </c>
      <c r="C22" s="158" t="s">
        <v>41</v>
      </c>
      <c r="D22" s="159"/>
      <c r="E22" s="159"/>
      <c r="F22" s="159"/>
      <c r="G22" s="160"/>
    </row>
    <row r="23" spans="2:9" ht="19.5" customHeight="1" x14ac:dyDescent="0.35">
      <c r="B23" s="7" t="s">
        <v>32</v>
      </c>
      <c r="C23" s="164"/>
      <c r="D23" s="165"/>
      <c r="E23" s="165"/>
      <c r="F23" s="165"/>
      <c r="G23" s="166"/>
    </row>
    <row r="24" spans="2:9" ht="19.5" customHeight="1" x14ac:dyDescent="0.35">
      <c r="B24" s="60">
        <v>9006</v>
      </c>
      <c r="C24" s="167" t="s">
        <v>40</v>
      </c>
      <c r="D24" s="168"/>
      <c r="E24" s="168"/>
      <c r="F24" s="168"/>
      <c r="G24" s="169"/>
    </row>
    <row r="25" spans="2:9" x14ac:dyDescent="0.35">
      <c r="B25" s="7" t="s">
        <v>22</v>
      </c>
      <c r="C25" s="170"/>
      <c r="D25" s="171"/>
      <c r="E25" s="171"/>
      <c r="F25" s="171"/>
      <c r="G25" s="172"/>
    </row>
    <row r="26" spans="2:9" ht="19.5" customHeight="1" x14ac:dyDescent="0.35">
      <c r="B26" s="60">
        <v>9007</v>
      </c>
      <c r="C26" s="158" t="s">
        <v>39</v>
      </c>
      <c r="D26" s="159"/>
      <c r="E26" s="159"/>
      <c r="F26" s="159"/>
      <c r="G26" s="160"/>
    </row>
    <row r="27" spans="2:9" ht="19.5" customHeight="1" x14ac:dyDescent="0.35">
      <c r="B27" s="7" t="s">
        <v>9</v>
      </c>
      <c r="C27" s="164"/>
      <c r="D27" s="165"/>
      <c r="E27" s="165"/>
      <c r="F27" s="165"/>
      <c r="G27" s="166"/>
    </row>
    <row r="28" spans="2:9" ht="19.5" customHeight="1" x14ac:dyDescent="0.35">
      <c r="B28" s="60">
        <v>9008</v>
      </c>
      <c r="C28" s="158" t="s">
        <v>38</v>
      </c>
      <c r="D28" s="159"/>
      <c r="E28" s="159"/>
      <c r="F28" s="159"/>
      <c r="G28" s="160"/>
    </row>
    <row r="29" spans="2:9" ht="19.5" customHeight="1" x14ac:dyDescent="0.35">
      <c r="B29" s="7" t="s">
        <v>10</v>
      </c>
      <c r="C29" s="164"/>
      <c r="D29" s="165"/>
      <c r="E29" s="165"/>
      <c r="F29" s="165"/>
      <c r="G29" s="166"/>
    </row>
    <row r="30" spans="2:9" ht="15" customHeight="1" x14ac:dyDescent="0.35">
      <c r="B30" s="60">
        <v>9009</v>
      </c>
      <c r="C30" s="167" t="s">
        <v>50</v>
      </c>
      <c r="D30" s="168"/>
      <c r="E30" s="168"/>
      <c r="F30" s="168"/>
      <c r="G30" s="169"/>
    </row>
    <row r="31" spans="2:9" x14ac:dyDescent="0.35">
      <c r="B31" s="61"/>
      <c r="C31" s="173" t="s">
        <v>51</v>
      </c>
      <c r="D31" s="174"/>
      <c r="E31" s="174"/>
      <c r="F31" s="174"/>
      <c r="G31" s="175"/>
    </row>
    <row r="32" spans="2:9" ht="19.5" customHeight="1" x14ac:dyDescent="0.35">
      <c r="B32" s="7" t="s">
        <v>21</v>
      </c>
      <c r="C32" s="170" t="s">
        <v>52</v>
      </c>
      <c r="D32" s="171"/>
      <c r="E32" s="171"/>
      <c r="F32" s="171"/>
      <c r="G32" s="172"/>
    </row>
    <row r="33" spans="2:7" ht="19.5" customHeight="1" x14ac:dyDescent="0.35">
      <c r="B33" s="60">
        <v>9010</v>
      </c>
      <c r="C33" s="158" t="s">
        <v>18</v>
      </c>
      <c r="D33" s="159"/>
      <c r="E33" s="159"/>
      <c r="F33" s="159"/>
      <c r="G33" s="160"/>
    </row>
    <row r="34" spans="2:7" ht="19.5" customHeight="1" x14ac:dyDescent="0.35">
      <c r="B34" s="7" t="s">
        <v>11</v>
      </c>
      <c r="C34" s="164"/>
      <c r="D34" s="165"/>
      <c r="E34" s="165"/>
      <c r="F34" s="165"/>
      <c r="G34" s="166"/>
    </row>
    <row r="35" spans="2:7" ht="19.5" customHeight="1" x14ac:dyDescent="0.35">
      <c r="B35" s="60">
        <v>9013</v>
      </c>
      <c r="C35" s="158" t="s">
        <v>19</v>
      </c>
      <c r="D35" s="159"/>
      <c r="E35" s="159"/>
      <c r="F35" s="159"/>
      <c r="G35" s="160"/>
    </row>
    <row r="36" spans="2:7" ht="19.5" customHeight="1" x14ac:dyDescent="0.35">
      <c r="B36" s="7" t="s">
        <v>12</v>
      </c>
      <c r="C36" s="164"/>
      <c r="D36" s="165"/>
      <c r="E36" s="165"/>
      <c r="F36" s="165"/>
      <c r="G36" s="166"/>
    </row>
    <row r="37" spans="2:7" ht="19.5" customHeight="1" x14ac:dyDescent="0.35">
      <c r="B37" s="60">
        <v>9014</v>
      </c>
      <c r="C37" s="158" t="s">
        <v>13</v>
      </c>
      <c r="D37" s="159"/>
      <c r="E37" s="159"/>
      <c r="F37" s="159"/>
      <c r="G37" s="160"/>
    </row>
    <row r="38" spans="2:7" ht="19.5" customHeight="1" x14ac:dyDescent="0.3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5">
      <c r="B39" s="60">
        <v>9015</v>
      </c>
      <c r="C39" s="158" t="s">
        <v>20</v>
      </c>
      <c r="D39" s="159"/>
      <c r="E39" s="159"/>
      <c r="F39" s="159"/>
      <c r="G39" s="160"/>
    </row>
    <row r="40" spans="2:7" ht="19.5" customHeight="1" x14ac:dyDescent="0.35">
      <c r="B40" s="64" t="s">
        <v>14</v>
      </c>
      <c r="C40" s="164"/>
      <c r="D40" s="165"/>
      <c r="E40" s="165"/>
      <c r="F40" s="165"/>
      <c r="G40" s="16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3" priority="21" stopIfTrue="1">
      <formula>IF($A11=1,B11,)</formula>
    </cfRule>
    <cfRule type="expression" dxfId="142" priority="22" stopIfTrue="1">
      <formula>IF($A11="",B11,)</formula>
    </cfRule>
  </conditionalFormatting>
  <conditionalFormatting sqref="E11:E15">
    <cfRule type="expression" dxfId="141" priority="23" stopIfTrue="1">
      <formula>IF($A11="",B11,"")</formula>
    </cfRule>
  </conditionalFormatting>
  <conditionalFormatting sqref="E16:E124">
    <cfRule type="expression" dxfId="140" priority="24" stopIfTrue="1">
      <formula>IF($A16&lt;&gt;1,B16,"")</formula>
    </cfRule>
  </conditionalFormatting>
  <conditionalFormatting sqref="D11:D124">
    <cfRule type="expression" dxfId="139" priority="25" stopIfTrue="1">
      <formula>IF($A11="",B11,)</formula>
    </cfRule>
  </conditionalFormatting>
  <conditionalFormatting sqref="G11:G20 G26:G80 G82:G119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115:G119 G87:G108 G26 G33:G53 G60:G80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6:G20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6:G20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21:G25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21:G25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5:C129">
    <cfRule type="expression" dxfId="126" priority="8" stopIfTrue="1">
      <formula>IF($A125=1,B125,)</formula>
    </cfRule>
    <cfRule type="expression" dxfId="125" priority="9" stopIfTrue="1">
      <formula>IF($A125="",B125,)</formula>
    </cfRule>
  </conditionalFormatting>
  <conditionalFormatting sqref="D125:D129">
    <cfRule type="expression" dxfId="124" priority="10" stopIfTrue="1">
      <formula>IF($A125="",B125,)</formula>
    </cfRule>
  </conditionalFormatting>
  <conditionalFormatting sqref="E125:E129">
    <cfRule type="expression" dxfId="123" priority="7" stopIfTrue="1">
      <formula>IF($A125&lt;&gt;1,B125,"")</formula>
    </cfRule>
  </conditionalFormatting>
  <conditionalFormatting sqref="G55:G59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1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1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4">
    <cfRule type="expression" dxfId="113" priority="28" stopIfTrue="1">
      <formula>IF($A16&lt;&gt;1,B16,"")</formula>
    </cfRule>
  </conditionalFormatting>
  <conditionalFormatting sqref="D11:D124">
    <cfRule type="expression" dxfId="112" priority="29" stopIfTrue="1">
      <formula>IF($A11="",B11,)</formula>
    </cfRule>
  </conditionalFormatting>
  <conditionalFormatting sqref="G11:G16 G82:G119 G18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5:G119 G87:G104 G18: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17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17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6">
    <cfRule type="expression" dxfId="99" priority="12" stopIfTrue="1">
      <formula>IF($A126=1,B126,)</formula>
    </cfRule>
    <cfRule type="expression" dxfId="98" priority="13" stopIfTrue="1">
      <formula>IF($A126="",B126,)</formula>
    </cfRule>
  </conditionalFormatting>
  <conditionalFormatting sqref="D126">
    <cfRule type="expression" dxfId="97" priority="14" stopIfTrue="1">
      <formula>IF($A126="",B126,)</formula>
    </cfRule>
  </conditionalFormatting>
  <conditionalFormatting sqref="C125">
    <cfRule type="expression" dxfId="96" priority="9" stopIfTrue="1">
      <formula>IF($A125=1,B125,)</formula>
    </cfRule>
    <cfRule type="expression" dxfId="95" priority="10" stopIfTrue="1">
      <formula>IF($A125="",B125,)</formula>
    </cfRule>
  </conditionalFormatting>
  <conditionalFormatting sqref="D125">
    <cfRule type="expression" dxfId="94" priority="11" stopIfTrue="1">
      <formula>IF($A125="",B125,)</formula>
    </cfRule>
  </conditionalFormatting>
  <conditionalFormatting sqref="E125">
    <cfRule type="expression" dxfId="93" priority="8" stopIfTrue="1">
      <formula>IF($A125&lt;&gt;1,B125,"")</formula>
    </cfRule>
  </conditionalFormatting>
  <conditionalFormatting sqref="E126">
    <cfRule type="expression" dxfId="92" priority="7" stopIfTrue="1">
      <formula>IF($A126&lt;&gt;1,B126,"")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82" zoomScale="85" zoomScaleNormal="85" workbookViewId="0">
      <selection activeCell="F98" sqref="F9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149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145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46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47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48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85.899999999999991</v>
      </c>
      <c r="J8" s="25">
        <f>I8/8</f>
        <v>10.737499999999999</v>
      </c>
    </row>
    <row r="9" spans="1:10" ht="20.25" customHeight="1" thickBot="1" x14ac:dyDescent="0.3">
      <c r="E9" s="148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150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22" t="s">
        <v>57</v>
      </c>
      <c r="G70" s="123"/>
      <c r="H70" s="121" t="s">
        <v>58</v>
      </c>
      <c r="I70" s="123" t="s">
        <v>56</v>
      </c>
      <c r="J70" s="124">
        <v>3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22"/>
      <c r="G71" s="123"/>
      <c r="H71" s="121"/>
      <c r="I71" s="123"/>
      <c r="J71" s="124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22"/>
      <c r="G72" s="123"/>
      <c r="H72" s="121"/>
      <c r="I72" s="123"/>
      <c r="J72" s="124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122"/>
      <c r="G73" s="123"/>
      <c r="H73" s="121"/>
      <c r="I73" s="123"/>
      <c r="J73" s="124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122"/>
      <c r="G74" s="123"/>
      <c r="H74" s="121"/>
      <c r="I74" s="123"/>
      <c r="J74" s="124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5" t="s">
        <v>57</v>
      </c>
      <c r="G75" s="126"/>
      <c r="H75" s="127" t="s">
        <v>58</v>
      </c>
      <c r="I75" s="126" t="s">
        <v>56</v>
      </c>
      <c r="J75" s="128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5"/>
      <c r="G76" s="126"/>
      <c r="H76" s="127"/>
      <c r="I76" s="126"/>
      <c r="J76" s="128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125"/>
      <c r="G77" s="126"/>
      <c r="H77" s="127"/>
      <c r="I77" s="126"/>
      <c r="J77" s="128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125"/>
      <c r="G78" s="126"/>
      <c r="H78" s="127"/>
      <c r="I78" s="126"/>
      <c r="J78" s="128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125"/>
      <c r="G79" s="126"/>
      <c r="H79" s="127"/>
      <c r="I79" s="126"/>
      <c r="J79" s="128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122" t="s">
        <v>57</v>
      </c>
      <c r="G80" s="123"/>
      <c r="H80" s="121" t="s">
        <v>58</v>
      </c>
      <c r="I80" s="123" t="s">
        <v>56</v>
      </c>
      <c r="J80" s="124">
        <v>6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22"/>
      <c r="G81" s="123"/>
      <c r="H81" s="121"/>
      <c r="I81" s="123"/>
      <c r="J81" s="124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22"/>
      <c r="G82" s="123"/>
      <c r="H82" s="121"/>
      <c r="I82" s="123"/>
      <c r="J82" s="124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122"/>
      <c r="G83" s="123"/>
      <c r="H83" s="121"/>
      <c r="I83" s="123"/>
      <c r="J83" s="124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122"/>
      <c r="G84" s="123"/>
      <c r="H84" s="121"/>
      <c r="I84" s="123"/>
      <c r="J84" s="124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9" t="s">
        <v>57</v>
      </c>
      <c r="G85" s="130"/>
      <c r="H85" s="131" t="s">
        <v>66</v>
      </c>
      <c r="I85" s="130" t="s">
        <v>56</v>
      </c>
      <c r="J85" s="132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129"/>
      <c r="G86" s="130"/>
      <c r="H86" s="131"/>
      <c r="I86" s="130"/>
      <c r="J86" s="132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129"/>
      <c r="G87" s="130"/>
      <c r="H87" s="131"/>
      <c r="I87" s="130"/>
      <c r="J87" s="132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29"/>
      <c r="G88" s="130"/>
      <c r="H88" s="131"/>
      <c r="I88" s="130"/>
      <c r="J88" s="132"/>
    </row>
    <row r="89" spans="1:10" ht="22.5" customHeight="1" x14ac:dyDescent="0.25">
      <c r="A89" s="31"/>
      <c r="C89" s="76"/>
      <c r="D89" s="74" t="str">
        <f t="shared" si="18"/>
        <v>Fri</v>
      </c>
      <c r="E89" s="34">
        <f>E88</f>
        <v>44519</v>
      </c>
      <c r="F89" s="129"/>
      <c r="G89" s="130"/>
      <c r="H89" s="131"/>
      <c r="I89" s="130"/>
      <c r="J89" s="132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125"/>
      <c r="G90" s="126"/>
      <c r="H90" s="127"/>
      <c r="I90" s="126"/>
      <c r="J90" s="12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122"/>
      <c r="G91" s="123"/>
      <c r="H91" s="121"/>
      <c r="I91" s="123"/>
      <c r="J91" s="124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5"/>
      <c r="G92" s="126"/>
      <c r="H92" s="127" t="s">
        <v>59</v>
      </c>
      <c r="I92" s="126" t="s">
        <v>56</v>
      </c>
      <c r="J92" s="128">
        <v>2.2999999999999998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125" t="s">
        <v>57</v>
      </c>
      <c r="G93" s="126"/>
      <c r="H93" s="127" t="s">
        <v>67</v>
      </c>
      <c r="I93" s="126" t="s">
        <v>56</v>
      </c>
      <c r="J93" s="128">
        <v>7.3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125"/>
      <c r="G94" s="126"/>
      <c r="H94" s="127"/>
      <c r="I94" s="126"/>
      <c r="J94" s="128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125"/>
      <c r="G95" s="126"/>
      <c r="H95" s="127"/>
      <c r="I95" s="126"/>
      <c r="J95" s="128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125"/>
      <c r="G96" s="126"/>
      <c r="H96" s="127"/>
      <c r="I96" s="126"/>
      <c r="J96" s="128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125"/>
      <c r="G97" s="126"/>
      <c r="H97" s="127"/>
      <c r="I97" s="126"/>
      <c r="J97" s="128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22" t="s">
        <v>57</v>
      </c>
      <c r="G98" s="123"/>
      <c r="H98" s="121" t="s">
        <v>68</v>
      </c>
      <c r="I98" s="123" t="s">
        <v>56</v>
      </c>
      <c r="J98" s="124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122" t="s">
        <v>57</v>
      </c>
      <c r="G99" s="123"/>
      <c r="H99" s="121" t="s">
        <v>61</v>
      </c>
      <c r="I99" s="123" t="s">
        <v>56</v>
      </c>
      <c r="J99" s="124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122"/>
      <c r="G100" s="123"/>
      <c r="H100" s="133"/>
      <c r="I100" s="123"/>
      <c r="J100" s="124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122"/>
      <c r="G101" s="123"/>
      <c r="H101" s="133"/>
      <c r="I101" s="123"/>
      <c r="J101" s="124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122"/>
      <c r="G102" s="123"/>
      <c r="H102" s="133"/>
      <c r="I102" s="123"/>
      <c r="J102" s="124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5" t="s">
        <v>57</v>
      </c>
      <c r="G103" s="126"/>
      <c r="H103" s="127" t="s">
        <v>69</v>
      </c>
      <c r="I103" s="126" t="s">
        <v>60</v>
      </c>
      <c r="J103" s="128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5" t="s">
        <v>57</v>
      </c>
      <c r="G104" s="126"/>
      <c r="H104" s="127" t="s">
        <v>62</v>
      </c>
      <c r="I104" s="126"/>
      <c r="J104" s="128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25"/>
      <c r="G105" s="126"/>
      <c r="H105" s="127"/>
      <c r="I105" s="126"/>
      <c r="J105" s="128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125"/>
      <c r="G106" s="126"/>
      <c r="H106" s="127"/>
      <c r="I106" s="126"/>
      <c r="J106" s="128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125"/>
      <c r="G107" s="126"/>
      <c r="H107" s="127"/>
      <c r="I107" s="126"/>
      <c r="J107" s="128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22" t="s">
        <v>57</v>
      </c>
      <c r="G108" s="123"/>
      <c r="H108" s="121" t="s">
        <v>69</v>
      </c>
      <c r="I108" s="123" t="s">
        <v>56</v>
      </c>
      <c r="J108" s="124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122"/>
      <c r="G109" s="123"/>
      <c r="H109" s="121"/>
      <c r="I109" s="123"/>
      <c r="J109" s="124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122"/>
      <c r="G110" s="123"/>
      <c r="H110" s="121"/>
      <c r="I110" s="123"/>
      <c r="J110" s="124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122"/>
      <c r="G111" s="123"/>
      <c r="H111" s="121"/>
      <c r="I111" s="123"/>
      <c r="J111" s="124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122"/>
      <c r="G112" s="123"/>
      <c r="H112" s="121"/>
      <c r="I112" s="123"/>
      <c r="J112" s="124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29" t="s">
        <v>57</v>
      </c>
      <c r="G113" s="130"/>
      <c r="H113" s="131" t="s">
        <v>69</v>
      </c>
      <c r="I113" s="130" t="s">
        <v>60</v>
      </c>
      <c r="J113" s="132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129"/>
      <c r="G114" s="130"/>
      <c r="H114" s="131" t="s">
        <v>63</v>
      </c>
      <c r="I114" s="130" t="s">
        <v>60</v>
      </c>
      <c r="J114" s="132">
        <v>1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129"/>
      <c r="G115" s="130"/>
      <c r="H115" s="131"/>
      <c r="I115" s="130"/>
      <c r="J115" s="132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>E115</f>
        <v>44526</v>
      </c>
      <c r="F116" s="129"/>
      <c r="G116" s="130"/>
      <c r="H116" s="131"/>
      <c r="I116" s="130"/>
      <c r="J116" s="132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129"/>
      <c r="G117" s="130"/>
      <c r="H117" s="131"/>
      <c r="I117" s="130"/>
      <c r="J117" s="13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125"/>
      <c r="G118" s="126"/>
      <c r="H118" s="127"/>
      <c r="I118" s="126"/>
      <c r="J118" s="128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129"/>
      <c r="G119" s="130"/>
      <c r="H119" s="134"/>
      <c r="I119" s="130"/>
      <c r="J119" s="132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25" t="s">
        <v>57</v>
      </c>
      <c r="G120" s="126"/>
      <c r="H120" s="127" t="s">
        <v>64</v>
      </c>
      <c r="I120" s="126" t="s">
        <v>56</v>
      </c>
      <c r="J120" s="12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125"/>
      <c r="G121" s="126"/>
      <c r="H121" s="127"/>
      <c r="I121" s="126"/>
      <c r="J121" s="128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125"/>
      <c r="G122" s="126"/>
      <c r="H122" s="127"/>
      <c r="I122" s="126"/>
      <c r="J122" s="128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125"/>
      <c r="G123" s="126"/>
      <c r="H123" s="127"/>
      <c r="I123" s="126"/>
      <c r="J123" s="128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125"/>
      <c r="G124" s="126"/>
      <c r="H124" s="127"/>
      <c r="I124" s="126"/>
      <c r="J124" s="128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22" t="s">
        <v>57</v>
      </c>
      <c r="G125" s="123"/>
      <c r="H125" s="121" t="s">
        <v>70</v>
      </c>
      <c r="I125" s="123" t="s">
        <v>56</v>
      </c>
      <c r="J125" s="124">
        <v>8.3000000000000007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35" t="s">
        <v>57</v>
      </c>
      <c r="G126" s="136"/>
      <c r="H126" s="137" t="s">
        <v>65</v>
      </c>
      <c r="I126" s="136" t="s">
        <v>56</v>
      </c>
      <c r="J126" s="138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135"/>
      <c r="G127" s="136"/>
      <c r="H127" s="139"/>
      <c r="I127" s="136"/>
      <c r="J127" s="138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135"/>
      <c r="G128" s="136"/>
      <c r="H128" s="139"/>
      <c r="I128" s="136"/>
      <c r="J128" s="138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40"/>
      <c r="G129" s="141"/>
      <c r="H129" s="142"/>
      <c r="I129" s="141"/>
      <c r="J129" s="143"/>
    </row>
    <row r="130" spans="1:10" ht="22.5" customHeight="1" x14ac:dyDescent="0.25">
      <c r="A130" s="31">
        <f t="shared" si="0"/>
        <v>1</v>
      </c>
      <c r="B130" s="8">
        <v>3</v>
      </c>
      <c r="C130" s="76"/>
      <c r="F130" s="144"/>
      <c r="G130" s="144"/>
      <c r="H130" s="144"/>
      <c r="I130" s="144"/>
      <c r="J130" s="144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:E15">
    <cfRule type="expression" dxfId="83" priority="27" stopIfTrue="1">
      <formula>IF($A11="",B11,"")</formula>
    </cfRule>
  </conditionalFormatting>
  <conditionalFormatting sqref="E26:E124">
    <cfRule type="expression" dxfId="82" priority="28" stopIfTrue="1">
      <formula>IF($A26&lt;&gt;1,B26,"")</formula>
    </cfRule>
  </conditionalFormatting>
  <conditionalFormatting sqref="D11:D15 D26:D124">
    <cfRule type="expression" dxfId="81" priority="29" stopIfTrue="1">
      <formula>IF($A11="",B11,)</formula>
    </cfRule>
  </conditionalFormatting>
  <conditionalFormatting sqref="G11:G20 G26:G84 G90:G119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9 G26:G30 G37:G57 G64:G84 G91:G112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6:G20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6:G20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21:G25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21:G25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5:C129">
    <cfRule type="expression" dxfId="68" priority="12" stopIfTrue="1">
      <formula>IF($A125=1,B125,)</formula>
    </cfRule>
    <cfRule type="expression" dxfId="67" priority="13" stopIfTrue="1">
      <formula>IF($A125="",B125,)</formula>
    </cfRule>
  </conditionalFormatting>
  <conditionalFormatting sqref="D125:D129">
    <cfRule type="expression" dxfId="66" priority="14" stopIfTrue="1">
      <formula>IF($A125="",B125,)</formula>
    </cfRule>
  </conditionalFormatting>
  <conditionalFormatting sqref="E125:E129">
    <cfRule type="expression" dxfId="65" priority="11" stopIfTrue="1">
      <formula>IF($A125&lt;&gt;1,B125,"")</formula>
    </cfRule>
  </conditionalFormatting>
  <conditionalFormatting sqref="G63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G85:G8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85:G8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E17:E20">
    <cfRule type="expression" dxfId="58" priority="3" stopIfTrue="1">
      <formula>IF($A17="",B17,"")</formula>
    </cfRule>
  </conditionalFormatting>
  <conditionalFormatting sqref="D17:D20">
    <cfRule type="expression" dxfId="57" priority="4" stopIfTrue="1">
      <formula>IF($A17="",B17,)</formula>
    </cfRule>
  </conditionalFormatting>
  <conditionalFormatting sqref="E22:E25">
    <cfRule type="expression" dxfId="56" priority="1" stopIfTrue="1">
      <formula>IF($A22="",B22,"")</formula>
    </cfRule>
  </conditionalFormatting>
  <conditionalFormatting sqref="D22:D25">
    <cfRule type="expression" dxfId="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95"/>
  <sheetViews>
    <sheetView showGridLines="0" tabSelected="1" topLeftCell="D1" zoomScale="90" zoomScaleNormal="90" workbookViewId="0">
      <selection activeCell="H137" sqref="H1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71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">
        <v>72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SUM(J10:J161)</f>
        <v>178.40000000000015</v>
      </c>
      <c r="J8" s="25">
        <f>I8/8</f>
        <v>22.300000000000018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41" si="0">IF(OR(C11="f",C11="u",C11="F",C11="U"),"",IF(OR(B11=1,B11=2,B11=3,B11=4,B11=5),1,""))</f>
        <v>1</v>
      </c>
      <c r="B11" s="8">
        <f t="shared" ref="B11:B130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v>44565</v>
      </c>
      <c r="F11" s="35" t="s">
        <v>57</v>
      </c>
      <c r="G11" s="36">
        <v>9002</v>
      </c>
      <c r="H11" s="151" t="s">
        <v>138</v>
      </c>
      <c r="I11" s="36" t="s">
        <v>81</v>
      </c>
      <c r="J11" s="85">
        <v>1.3</v>
      </c>
    </row>
    <row r="12" spans="1:10" ht="22.5" customHeight="1" x14ac:dyDescent="0.25">
      <c r="A12" s="31"/>
      <c r="C12" s="75"/>
      <c r="D12" s="74" t="str">
        <f>D11</f>
        <v>Tue</v>
      </c>
      <c r="E12" s="34">
        <v>44565</v>
      </c>
      <c r="F12" s="35" t="s">
        <v>57</v>
      </c>
      <c r="G12" s="36">
        <v>9002</v>
      </c>
      <c r="H12" s="151" t="s">
        <v>74</v>
      </c>
      <c r="I12" s="36" t="s">
        <v>81</v>
      </c>
      <c r="J12" s="85">
        <v>1</v>
      </c>
    </row>
    <row r="13" spans="1:10" ht="22.5" customHeight="1" x14ac:dyDescent="0.25">
      <c r="A13" s="31"/>
      <c r="C13" s="75"/>
      <c r="D13" s="74" t="str">
        <f t="shared" ref="D13:D15" si="2">D12</f>
        <v>Tue</v>
      </c>
      <c r="E13" s="34">
        <v>44565</v>
      </c>
      <c r="F13" s="35" t="s">
        <v>57</v>
      </c>
      <c r="G13" s="36">
        <v>9002</v>
      </c>
      <c r="H13" s="151" t="s">
        <v>75</v>
      </c>
      <c r="I13" s="36" t="s">
        <v>81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Tue</v>
      </c>
      <c r="E14" s="34">
        <v>44565</v>
      </c>
      <c r="F14" s="35" t="s">
        <v>77</v>
      </c>
      <c r="G14" s="36">
        <v>9002</v>
      </c>
      <c r="H14" s="151" t="s">
        <v>76</v>
      </c>
      <c r="I14" s="36" t="s">
        <v>81</v>
      </c>
      <c r="J14" s="85">
        <v>3</v>
      </c>
    </row>
    <row r="15" spans="1:10" ht="22.5" customHeight="1" x14ac:dyDescent="0.25">
      <c r="A15" s="31"/>
      <c r="C15" s="75"/>
      <c r="D15" s="74" t="str">
        <f t="shared" si="2"/>
        <v>Tue</v>
      </c>
      <c r="E15" s="34">
        <v>44565</v>
      </c>
      <c r="F15" s="35" t="s">
        <v>77</v>
      </c>
      <c r="G15" s="36">
        <v>9002</v>
      </c>
      <c r="H15" s="151" t="s">
        <v>79</v>
      </c>
      <c r="I15" s="36" t="s">
        <v>81</v>
      </c>
      <c r="J15" s="85">
        <v>1.3</v>
      </c>
    </row>
    <row r="16" spans="1:10" ht="22.5" customHeight="1" x14ac:dyDescent="0.25">
      <c r="A16" s="31"/>
      <c r="C16" s="75"/>
      <c r="D16" s="74" t="str">
        <f>D14</f>
        <v>Tue</v>
      </c>
      <c r="E16" s="34">
        <v>44565</v>
      </c>
      <c r="F16" s="35" t="s">
        <v>77</v>
      </c>
      <c r="G16" s="36">
        <v>9002</v>
      </c>
      <c r="H16" s="151" t="s">
        <v>78</v>
      </c>
      <c r="I16" s="36" t="s">
        <v>81</v>
      </c>
      <c r="J16" s="85">
        <v>1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76"/>
      <c r="D17" s="77" t="str">
        <f>IF(B17=1,"Mo",IF(B17=2,"Tue",IF(B17=3,"Wed",IF(B17=4,"Thu",IF(B17=5,"Fri",IF(B17=6,"Sat",IF(B17=7,"Sun","")))))))</f>
        <v>Wed</v>
      </c>
      <c r="E17" s="45">
        <f>+E11+1</f>
        <v>44566</v>
      </c>
      <c r="F17" s="35" t="s">
        <v>77</v>
      </c>
      <c r="G17" s="36">
        <v>9002</v>
      </c>
      <c r="H17" s="152" t="s">
        <v>80</v>
      </c>
      <c r="I17" s="47" t="s">
        <v>81</v>
      </c>
      <c r="J17" s="86">
        <v>6</v>
      </c>
    </row>
    <row r="18" spans="1:10" ht="22.5" customHeight="1" x14ac:dyDescent="0.25">
      <c r="A18" s="31"/>
      <c r="C18" s="76"/>
      <c r="D18" s="77" t="str">
        <f>D17</f>
        <v>Wed</v>
      </c>
      <c r="E18" s="45">
        <f>E17</f>
        <v>44566</v>
      </c>
      <c r="F18" s="35" t="s">
        <v>77</v>
      </c>
      <c r="G18" s="36">
        <v>9002</v>
      </c>
      <c r="H18" s="152" t="s">
        <v>82</v>
      </c>
      <c r="I18" s="47" t="s">
        <v>81</v>
      </c>
      <c r="J18" s="86">
        <v>1</v>
      </c>
    </row>
    <row r="19" spans="1:10" ht="22.5" customHeight="1" x14ac:dyDescent="0.25">
      <c r="A19" s="31"/>
      <c r="C19" s="76"/>
      <c r="D19" s="77" t="str">
        <f t="shared" ref="D19:E21" si="3">D18</f>
        <v>Wed</v>
      </c>
      <c r="E19" s="45">
        <f t="shared" si="3"/>
        <v>44566</v>
      </c>
      <c r="F19" s="35" t="s">
        <v>57</v>
      </c>
      <c r="G19" s="36">
        <v>9002</v>
      </c>
      <c r="H19" s="152" t="s">
        <v>83</v>
      </c>
      <c r="I19" s="47" t="s">
        <v>81</v>
      </c>
      <c r="J19" s="86">
        <v>0.3</v>
      </c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3"/>
        <v>44566</v>
      </c>
      <c r="F20" s="46"/>
      <c r="G20" s="47"/>
      <c r="H20" s="152"/>
      <c r="I20" s="47"/>
      <c r="J20" s="86"/>
    </row>
    <row r="21" spans="1:10" ht="22.5" customHeight="1" x14ac:dyDescent="0.25">
      <c r="A21" s="31"/>
      <c r="C21" s="76"/>
      <c r="D21" s="77" t="str">
        <f t="shared" si="3"/>
        <v>Wed</v>
      </c>
      <c r="E21" s="45">
        <f t="shared" si="3"/>
        <v>44566</v>
      </c>
      <c r="F21" s="46"/>
      <c r="G21" s="47"/>
      <c r="H21" s="152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4" t="str">
        <f>IF(B22=1,"Mo",IF(B22=2,"Tue",IF(B22=3,"Wed",IF(B22=4,"Thu",IF(B22=5,"Fri",IF(B22=6,"Sat",IF(B22=7,"Sun","")))))))</f>
        <v>Thu</v>
      </c>
      <c r="E22" s="34">
        <f>+E17+1</f>
        <v>44567</v>
      </c>
      <c r="F22" s="35" t="s">
        <v>57</v>
      </c>
      <c r="G22" s="36">
        <v>9002</v>
      </c>
      <c r="H22" s="151" t="s">
        <v>84</v>
      </c>
      <c r="I22" s="36" t="s">
        <v>85</v>
      </c>
      <c r="J22" s="85">
        <v>3</v>
      </c>
    </row>
    <row r="23" spans="1:10" ht="22.5" customHeight="1" x14ac:dyDescent="0.25">
      <c r="A23" s="31"/>
      <c r="C23" s="76"/>
      <c r="D23" s="74" t="str">
        <f>D22</f>
        <v>Thu</v>
      </c>
      <c r="E23" s="34">
        <f>E22</f>
        <v>44567</v>
      </c>
      <c r="F23" s="35" t="s">
        <v>57</v>
      </c>
      <c r="G23" s="36">
        <v>9002</v>
      </c>
      <c r="H23" s="151" t="s">
        <v>86</v>
      </c>
      <c r="I23" s="36" t="s">
        <v>85</v>
      </c>
      <c r="J23" s="85">
        <v>8.3000000000000007</v>
      </c>
    </row>
    <row r="24" spans="1:10" ht="22.5" customHeight="1" x14ac:dyDescent="0.25">
      <c r="A24" s="31"/>
      <c r="C24" s="76"/>
      <c r="D24" s="74" t="str">
        <f t="shared" ref="D24:E26" si="4">D23</f>
        <v>Thu</v>
      </c>
      <c r="E24" s="34">
        <f t="shared" si="4"/>
        <v>44567</v>
      </c>
      <c r="F24" s="35" t="s">
        <v>57</v>
      </c>
      <c r="G24" s="36">
        <v>9002</v>
      </c>
      <c r="H24" s="151" t="s">
        <v>87</v>
      </c>
      <c r="I24" s="36" t="s">
        <v>85</v>
      </c>
      <c r="J24" s="85">
        <v>1.3</v>
      </c>
    </row>
    <row r="25" spans="1:10" ht="22.5" customHeight="1" x14ac:dyDescent="0.25">
      <c r="A25" s="31"/>
      <c r="C25" s="76"/>
      <c r="D25" s="74" t="str">
        <f t="shared" si="4"/>
        <v>Thu</v>
      </c>
      <c r="E25" s="34">
        <f t="shared" si="4"/>
        <v>44567</v>
      </c>
      <c r="F25" s="35" t="s">
        <v>57</v>
      </c>
      <c r="G25" s="36">
        <v>9002</v>
      </c>
      <c r="H25" s="151" t="s">
        <v>88</v>
      </c>
      <c r="I25" s="36" t="s">
        <v>85</v>
      </c>
      <c r="J25" s="85">
        <v>1</v>
      </c>
    </row>
    <row r="26" spans="1:10" ht="22.5" customHeight="1" x14ac:dyDescent="0.25">
      <c r="A26" s="31"/>
      <c r="C26" s="76"/>
      <c r="D26" s="74" t="str">
        <f t="shared" si="4"/>
        <v>Thu</v>
      </c>
      <c r="E26" s="34">
        <f t="shared" si="4"/>
        <v>44567</v>
      </c>
      <c r="F26" s="35"/>
      <c r="G26" s="36"/>
      <c r="H26" s="151"/>
      <c r="I26" s="36"/>
      <c r="J26" s="85"/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7" t="str">
        <f t="shared" ref="D27:D130" si="5">IF(B27=1,"Mo",IF(B27=2,"Tue",IF(B27=3,"Wed",IF(B27=4,"Thu",IF(B27=5,"Fri",IF(B27=6,"Sat",IF(B27=7,"Sun","")))))))</f>
        <v>Fri</v>
      </c>
      <c r="E27" s="45">
        <f>+E22+1</f>
        <v>44568</v>
      </c>
      <c r="F27" s="46" t="s">
        <v>77</v>
      </c>
      <c r="G27" s="47">
        <v>9002</v>
      </c>
      <c r="H27" s="152" t="s">
        <v>80</v>
      </c>
      <c r="I27" s="47" t="s">
        <v>85</v>
      </c>
      <c r="J27" s="86">
        <v>6</v>
      </c>
    </row>
    <row r="28" spans="1:10" ht="22.5" customHeight="1" x14ac:dyDescent="0.25">
      <c r="A28" s="31"/>
      <c r="C28" s="76"/>
      <c r="D28" s="77" t="s">
        <v>89</v>
      </c>
      <c r="E28" s="45">
        <f t="shared" ref="E28:E31" si="6">+E23+1</f>
        <v>44568</v>
      </c>
      <c r="F28" s="46" t="s">
        <v>77</v>
      </c>
      <c r="G28" s="47">
        <v>9002</v>
      </c>
      <c r="H28" s="152" t="s">
        <v>90</v>
      </c>
      <c r="I28" s="47" t="s">
        <v>85</v>
      </c>
      <c r="J28" s="86">
        <v>1</v>
      </c>
    </row>
    <row r="29" spans="1:10" ht="22.5" customHeight="1" x14ac:dyDescent="0.25">
      <c r="A29" s="31"/>
      <c r="C29" s="76"/>
      <c r="D29" s="77" t="s">
        <v>89</v>
      </c>
      <c r="E29" s="45">
        <f t="shared" si="6"/>
        <v>44568</v>
      </c>
      <c r="F29" s="46" t="s">
        <v>57</v>
      </c>
      <c r="G29" s="47">
        <v>9002</v>
      </c>
      <c r="H29" s="152" t="s">
        <v>91</v>
      </c>
      <c r="I29" s="47" t="s">
        <v>85</v>
      </c>
      <c r="J29" s="86">
        <v>2.2999999999999998</v>
      </c>
    </row>
    <row r="30" spans="1:10" ht="22.5" customHeight="1" x14ac:dyDescent="0.25">
      <c r="A30" s="31"/>
      <c r="C30" s="76"/>
      <c r="D30" s="77" t="s">
        <v>89</v>
      </c>
      <c r="E30" s="45">
        <f t="shared" si="6"/>
        <v>44568</v>
      </c>
      <c r="F30" s="46"/>
      <c r="G30" s="47"/>
      <c r="H30" s="152"/>
      <c r="I30" s="47"/>
      <c r="J30" s="86"/>
    </row>
    <row r="31" spans="1:10" ht="22.5" customHeight="1" x14ac:dyDescent="0.25">
      <c r="A31" s="31"/>
      <c r="C31" s="76"/>
      <c r="D31" s="77" t="s">
        <v>89</v>
      </c>
      <c r="E31" s="45">
        <f t="shared" si="6"/>
        <v>44568</v>
      </c>
      <c r="F31" s="46"/>
      <c r="G31" s="47"/>
      <c r="H31" s="152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6"/>
      <c r="D32" s="77" t="str">
        <f t="shared" si="5"/>
        <v>Sat</v>
      </c>
      <c r="E32" s="45">
        <f>+E27+1</f>
        <v>44569</v>
      </c>
      <c r="F32" s="46"/>
      <c r="G32" s="47"/>
      <c r="H32" s="152"/>
      <c r="I32" s="47"/>
      <c r="J32" s="86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6"/>
      <c r="D33" s="74" t="str">
        <f t="shared" si="5"/>
        <v>Sun</v>
      </c>
      <c r="E33" s="34">
        <f>+E32+1</f>
        <v>44570</v>
      </c>
      <c r="F33" s="35"/>
      <c r="G33" s="36"/>
      <c r="H33" s="156"/>
      <c r="I33" s="36"/>
      <c r="J33" s="85"/>
    </row>
    <row r="34" spans="1:10" ht="22.5" customHeight="1" x14ac:dyDescent="0.25">
      <c r="A34" s="31"/>
      <c r="C34" s="76"/>
      <c r="D34" s="74" t="str">
        <f>D33</f>
        <v>Sun</v>
      </c>
      <c r="E34" s="34">
        <f>E33</f>
        <v>44570</v>
      </c>
      <c r="F34" s="35"/>
      <c r="G34" s="36"/>
      <c r="H34" s="156"/>
      <c r="I34" s="36"/>
      <c r="J34" s="85"/>
    </row>
    <row r="35" spans="1:10" ht="22.5" customHeight="1" x14ac:dyDescent="0.25">
      <c r="A35" s="31"/>
      <c r="C35" s="76"/>
      <c r="D35" s="74" t="str">
        <f t="shared" ref="D35:E37" si="7">D34</f>
        <v>Sun</v>
      </c>
      <c r="E35" s="34">
        <f t="shared" si="7"/>
        <v>44570</v>
      </c>
      <c r="F35" s="35"/>
      <c r="G35" s="36"/>
      <c r="H35" s="156"/>
      <c r="I35" s="36"/>
      <c r="J35" s="85"/>
    </row>
    <row r="36" spans="1:10" ht="22.5" customHeight="1" x14ac:dyDescent="0.25">
      <c r="A36" s="31"/>
      <c r="C36" s="76"/>
      <c r="D36" s="74" t="str">
        <f t="shared" si="7"/>
        <v>Sun</v>
      </c>
      <c r="E36" s="34">
        <f t="shared" si="7"/>
        <v>44570</v>
      </c>
      <c r="F36" s="35"/>
      <c r="G36" s="36"/>
      <c r="H36" s="156"/>
      <c r="I36" s="36"/>
      <c r="J36" s="85"/>
    </row>
    <row r="37" spans="1:10" ht="22.5" customHeight="1" x14ac:dyDescent="0.25">
      <c r="A37" s="31"/>
      <c r="C37" s="76"/>
      <c r="D37" s="74" t="str">
        <f t="shared" si="7"/>
        <v>Sun</v>
      </c>
      <c r="E37" s="34">
        <f t="shared" si="7"/>
        <v>44570</v>
      </c>
      <c r="F37" s="35"/>
      <c r="G37" s="36"/>
      <c r="H37" s="156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7" t="str">
        <f t="shared" si="5"/>
        <v>Mo</v>
      </c>
      <c r="E38" s="45">
        <f>+E33+1</f>
        <v>44571</v>
      </c>
      <c r="F38" s="46" t="s">
        <v>77</v>
      </c>
      <c r="G38" s="47">
        <v>9002</v>
      </c>
      <c r="H38" s="152" t="s">
        <v>80</v>
      </c>
      <c r="I38" s="47" t="s">
        <v>81</v>
      </c>
      <c r="J38" s="86">
        <v>3</v>
      </c>
    </row>
    <row r="39" spans="1:10" ht="22.5" customHeight="1" x14ac:dyDescent="0.25">
      <c r="A39" s="31"/>
      <c r="C39" s="76"/>
      <c r="D39" s="77" t="str">
        <f>D38</f>
        <v>Mo</v>
      </c>
      <c r="E39" s="45">
        <f>E38</f>
        <v>44571</v>
      </c>
      <c r="F39" s="46" t="s">
        <v>77</v>
      </c>
      <c r="G39" s="47">
        <v>9002</v>
      </c>
      <c r="H39" s="152" t="s">
        <v>99</v>
      </c>
      <c r="I39" s="47" t="s">
        <v>81</v>
      </c>
      <c r="J39" s="86">
        <v>1.3</v>
      </c>
    </row>
    <row r="40" spans="1:10" ht="22.5" customHeight="1" x14ac:dyDescent="0.25">
      <c r="A40" s="31"/>
      <c r="C40" s="76"/>
      <c r="D40" s="77" t="str">
        <f t="shared" ref="D40:E42" si="8">D39</f>
        <v>Mo</v>
      </c>
      <c r="E40" s="45">
        <f t="shared" si="8"/>
        <v>44571</v>
      </c>
      <c r="F40" s="46" t="s">
        <v>77</v>
      </c>
      <c r="G40" s="47">
        <v>9002</v>
      </c>
      <c r="H40" s="152" t="s">
        <v>92</v>
      </c>
      <c r="I40" s="47" t="s">
        <v>81</v>
      </c>
      <c r="J40" s="86">
        <v>6.3</v>
      </c>
    </row>
    <row r="41" spans="1:10" ht="22.5" customHeight="1" x14ac:dyDescent="0.25">
      <c r="A41" s="31"/>
      <c r="C41" s="76"/>
      <c r="D41" s="77" t="str">
        <f t="shared" si="8"/>
        <v>Mo</v>
      </c>
      <c r="E41" s="45">
        <f t="shared" si="8"/>
        <v>44571</v>
      </c>
      <c r="F41" s="46"/>
      <c r="G41" s="47"/>
      <c r="H41" s="152"/>
      <c r="I41" s="47"/>
      <c r="J41" s="86"/>
    </row>
    <row r="42" spans="1:10" ht="22.5" customHeight="1" x14ac:dyDescent="0.25">
      <c r="A42" s="31"/>
      <c r="C42" s="76"/>
      <c r="D42" s="77" t="str">
        <f t="shared" si="8"/>
        <v>Mo</v>
      </c>
      <c r="E42" s="45">
        <f t="shared" si="8"/>
        <v>44571</v>
      </c>
      <c r="F42" s="46"/>
      <c r="G42" s="47"/>
      <c r="H42" s="152"/>
      <c r="I42" s="47"/>
      <c r="J42" s="86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4" t="str">
        <f>IF(B43=1,"Mo",IF(B43=2,"Tue",IF(B43=3,"Wed",IF(B43=4,"Thu",IF(B43=5,"Fri",IF(B43=6,"Sat",IF(B43=7,"Sun","")))))))</f>
        <v>Tue</v>
      </c>
      <c r="E43" s="34">
        <f>+E38+1</f>
        <v>44572</v>
      </c>
      <c r="F43" s="35" t="s">
        <v>77</v>
      </c>
      <c r="G43" s="36">
        <v>9002</v>
      </c>
      <c r="H43" s="151" t="s">
        <v>93</v>
      </c>
      <c r="I43" s="36" t="s">
        <v>81</v>
      </c>
      <c r="J43" s="85">
        <v>10.3</v>
      </c>
    </row>
    <row r="44" spans="1:10" ht="22.5" customHeight="1" x14ac:dyDescent="0.25">
      <c r="A44" s="31"/>
      <c r="C44" s="76"/>
      <c r="D44" s="74" t="str">
        <f t="shared" ref="D44:E47" si="9">D43</f>
        <v>Tue</v>
      </c>
      <c r="E44" s="34">
        <f t="shared" si="9"/>
        <v>44572</v>
      </c>
      <c r="F44" s="35" t="s">
        <v>77</v>
      </c>
      <c r="G44" s="36">
        <v>9002</v>
      </c>
      <c r="H44" s="151" t="s">
        <v>94</v>
      </c>
      <c r="I44" s="36" t="s">
        <v>81</v>
      </c>
      <c r="J44" s="85">
        <v>1</v>
      </c>
    </row>
    <row r="45" spans="1:10" ht="22.5" customHeight="1" x14ac:dyDescent="0.25">
      <c r="A45" s="31"/>
      <c r="C45" s="76"/>
      <c r="D45" s="74" t="str">
        <f t="shared" si="9"/>
        <v>Tue</v>
      </c>
      <c r="E45" s="34">
        <f t="shared" si="9"/>
        <v>44572</v>
      </c>
      <c r="F45" s="35"/>
      <c r="G45" s="36"/>
      <c r="H45" s="151"/>
      <c r="I45" s="36"/>
      <c r="J45" s="85"/>
    </row>
    <row r="46" spans="1:10" ht="22.5" customHeight="1" x14ac:dyDescent="0.25">
      <c r="A46" s="31"/>
      <c r="C46" s="76"/>
      <c r="D46" s="74" t="str">
        <f t="shared" si="9"/>
        <v>Tue</v>
      </c>
      <c r="E46" s="34">
        <f t="shared" si="9"/>
        <v>44572</v>
      </c>
      <c r="F46" s="35"/>
      <c r="G46" s="36"/>
      <c r="H46" s="151"/>
      <c r="I46" s="36"/>
      <c r="J46" s="85"/>
    </row>
    <row r="47" spans="1:10" ht="22.5" customHeight="1" x14ac:dyDescent="0.25">
      <c r="A47" s="31"/>
      <c r="C47" s="76"/>
      <c r="D47" s="74" t="str">
        <f t="shared" si="9"/>
        <v>Tue</v>
      </c>
      <c r="E47" s="34">
        <f t="shared" si="9"/>
        <v>44572</v>
      </c>
      <c r="F47" s="35"/>
      <c r="G47" s="36"/>
      <c r="H47" s="151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7" t="str">
        <f>IF(B48=1,"Mo",IF(B48=2,"Tue",IF(B48=3,"Wed",IF(B48=4,"Thu",IF(B48=5,"Fri",IF(B48=6,"Sat",IF(B48=7,"Sun","")))))))</f>
        <v>Wed</v>
      </c>
      <c r="E48" s="45">
        <f>+E43+1</f>
        <v>44573</v>
      </c>
      <c r="F48" s="46" t="s">
        <v>77</v>
      </c>
      <c r="G48" s="47">
        <v>9002</v>
      </c>
      <c r="H48" s="152" t="s">
        <v>95</v>
      </c>
      <c r="I48" s="47" t="s">
        <v>81</v>
      </c>
      <c r="J48" s="86">
        <v>3.3</v>
      </c>
    </row>
    <row r="49" spans="1:10" ht="22.5" customHeight="1" x14ac:dyDescent="0.25">
      <c r="A49" s="31"/>
      <c r="C49" s="76"/>
      <c r="D49" s="77" t="str">
        <f>D48</f>
        <v>Wed</v>
      </c>
      <c r="E49" s="45">
        <f>E48</f>
        <v>44573</v>
      </c>
      <c r="F49" s="46" t="s">
        <v>77</v>
      </c>
      <c r="G49" s="47">
        <v>9002</v>
      </c>
      <c r="H49" s="152" t="s">
        <v>96</v>
      </c>
      <c r="I49" s="47" t="s">
        <v>81</v>
      </c>
      <c r="J49" s="86">
        <v>5.3</v>
      </c>
    </row>
    <row r="50" spans="1:10" ht="22.5" customHeight="1" x14ac:dyDescent="0.25">
      <c r="A50" s="31"/>
      <c r="C50" s="76"/>
      <c r="D50" s="77" t="str">
        <f t="shared" ref="D50:E52" si="10">D49</f>
        <v>Wed</v>
      </c>
      <c r="E50" s="45">
        <f t="shared" si="10"/>
        <v>44573</v>
      </c>
      <c r="F50" s="46" t="s">
        <v>77</v>
      </c>
      <c r="G50" s="47">
        <v>9002</v>
      </c>
      <c r="H50" s="152" t="s">
        <v>97</v>
      </c>
      <c r="I50" s="47" t="s">
        <v>81</v>
      </c>
      <c r="J50" s="86">
        <v>0.3</v>
      </c>
    </row>
    <row r="51" spans="1:10" ht="22.5" customHeight="1" x14ac:dyDescent="0.25">
      <c r="A51" s="31"/>
      <c r="C51" s="76"/>
      <c r="D51" s="77" t="str">
        <f t="shared" si="10"/>
        <v>Wed</v>
      </c>
      <c r="E51" s="45">
        <f t="shared" si="10"/>
        <v>44573</v>
      </c>
      <c r="F51" s="46"/>
      <c r="G51" s="47"/>
      <c r="H51" s="152"/>
      <c r="I51" s="47"/>
      <c r="J51" s="86"/>
    </row>
    <row r="52" spans="1:10" ht="22.5" customHeight="1" x14ac:dyDescent="0.25">
      <c r="A52" s="31"/>
      <c r="C52" s="76"/>
      <c r="D52" s="77" t="str">
        <f t="shared" si="10"/>
        <v>Wed</v>
      </c>
      <c r="E52" s="45">
        <f t="shared" si="10"/>
        <v>44573</v>
      </c>
      <c r="F52" s="46"/>
      <c r="G52" s="47"/>
      <c r="H52" s="152"/>
      <c r="I52" s="47"/>
      <c r="J52" s="86"/>
    </row>
    <row r="53" spans="1:10" ht="22.5" customHeight="1" x14ac:dyDescent="0.25">
      <c r="A53" s="31">
        <f t="shared" si="0"/>
        <v>1</v>
      </c>
      <c r="B53" s="8">
        <f t="shared" si="1"/>
        <v>4</v>
      </c>
      <c r="C53" s="76"/>
      <c r="D53" s="74" t="str">
        <f>IF(B53=1,"Mo",IF(B53=2,"Tue",IF(B53=3,"Wed",IF(B53=4,"Thu",IF(B53=5,"Fri",IF(B53=6,"Sat",IF(B53=7,"Sun","")))))))</f>
        <v>Thu</v>
      </c>
      <c r="E53" s="34">
        <f>+E48+1</f>
        <v>44574</v>
      </c>
      <c r="F53" s="35" t="s">
        <v>77</v>
      </c>
      <c r="G53" s="36">
        <v>9002</v>
      </c>
      <c r="H53" s="151" t="s">
        <v>101</v>
      </c>
      <c r="I53" s="36" t="s">
        <v>85</v>
      </c>
      <c r="J53" s="85">
        <v>6</v>
      </c>
    </row>
    <row r="54" spans="1:10" ht="22.5" customHeight="1" x14ac:dyDescent="0.25">
      <c r="A54" s="31"/>
      <c r="C54" s="76"/>
      <c r="D54" s="74" t="str">
        <f>D53</f>
        <v>Thu</v>
      </c>
      <c r="E54" s="34">
        <f>E53</f>
        <v>44574</v>
      </c>
      <c r="F54" s="35" t="s">
        <v>77</v>
      </c>
      <c r="G54" s="36">
        <v>9002</v>
      </c>
      <c r="H54" s="151" t="s">
        <v>98</v>
      </c>
      <c r="I54" s="36" t="s">
        <v>85</v>
      </c>
      <c r="J54" s="85">
        <v>1</v>
      </c>
    </row>
    <row r="55" spans="1:10" ht="22.5" customHeight="1" x14ac:dyDescent="0.25">
      <c r="A55" s="31"/>
      <c r="C55" s="76"/>
      <c r="D55" s="74" t="str">
        <f t="shared" ref="D55:E57" si="11">D54</f>
        <v>Thu</v>
      </c>
      <c r="E55" s="34">
        <f t="shared" si="11"/>
        <v>44574</v>
      </c>
      <c r="F55" s="35"/>
      <c r="G55" s="36"/>
      <c r="H55" s="151"/>
      <c r="I55" s="36"/>
      <c r="J55" s="85"/>
    </row>
    <row r="56" spans="1:10" ht="22.5" customHeight="1" x14ac:dyDescent="0.25">
      <c r="A56" s="31"/>
      <c r="C56" s="76"/>
      <c r="D56" s="74" t="str">
        <f t="shared" si="11"/>
        <v>Thu</v>
      </c>
      <c r="E56" s="34">
        <f t="shared" si="11"/>
        <v>44574</v>
      </c>
      <c r="F56" s="35"/>
      <c r="G56" s="36"/>
      <c r="H56" s="151"/>
      <c r="I56" s="36"/>
      <c r="J56" s="85"/>
    </row>
    <row r="57" spans="1:10" ht="22.5" customHeight="1" x14ac:dyDescent="0.25">
      <c r="A57" s="31"/>
      <c r="C57" s="76"/>
      <c r="D57" s="74" t="str">
        <f t="shared" si="11"/>
        <v>Thu</v>
      </c>
      <c r="E57" s="34">
        <f t="shared" si="11"/>
        <v>44574</v>
      </c>
      <c r="F57" s="35"/>
      <c r="G57" s="36"/>
      <c r="H57" s="151"/>
      <c r="I57" s="36"/>
      <c r="J57" s="85"/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7" t="str">
        <f t="shared" si="5"/>
        <v>Fri</v>
      </c>
      <c r="E58" s="45">
        <f>+E53+1</f>
        <v>44575</v>
      </c>
      <c r="F58" s="46" t="s">
        <v>77</v>
      </c>
      <c r="G58" s="47">
        <v>9002</v>
      </c>
      <c r="H58" s="152" t="s">
        <v>100</v>
      </c>
      <c r="I58" s="47" t="s">
        <v>85</v>
      </c>
      <c r="J58" s="86">
        <v>6</v>
      </c>
    </row>
    <row r="59" spans="1:10" ht="22.5" customHeight="1" x14ac:dyDescent="0.25">
      <c r="A59" s="31"/>
      <c r="C59" s="76"/>
      <c r="D59" s="77" t="s">
        <v>89</v>
      </c>
      <c r="E59" s="45">
        <f>+E54+1</f>
        <v>44575</v>
      </c>
      <c r="F59" s="46" t="s">
        <v>77</v>
      </c>
      <c r="G59" s="47">
        <v>9002</v>
      </c>
      <c r="H59" s="152" t="s">
        <v>101</v>
      </c>
      <c r="I59" s="47" t="s">
        <v>85</v>
      </c>
      <c r="J59" s="86">
        <v>3</v>
      </c>
    </row>
    <row r="60" spans="1:10" s="110" customFormat="1" ht="22.5" customHeight="1" x14ac:dyDescent="0.25">
      <c r="A60" s="109" t="str">
        <f t="shared" si="0"/>
        <v/>
      </c>
      <c r="B60" s="110">
        <f t="shared" si="1"/>
        <v>6</v>
      </c>
      <c r="C60" s="111"/>
      <c r="D60" s="77" t="str">
        <f t="shared" si="5"/>
        <v>Sat</v>
      </c>
      <c r="E60" s="45">
        <f>+E58+1</f>
        <v>44576</v>
      </c>
      <c r="F60" s="46"/>
      <c r="G60" s="47"/>
      <c r="H60" s="153"/>
      <c r="I60" s="47"/>
      <c r="J60" s="86"/>
    </row>
    <row r="61" spans="1:10" ht="22.5" customHeight="1" x14ac:dyDescent="0.25">
      <c r="A61" s="31" t="str">
        <f t="shared" si="0"/>
        <v/>
      </c>
      <c r="B61" s="8">
        <f t="shared" si="1"/>
        <v>7</v>
      </c>
      <c r="C61" s="76"/>
      <c r="D61" s="74" t="str">
        <f t="shared" si="5"/>
        <v>Sun</v>
      </c>
      <c r="E61" s="34">
        <f>+E60+1</f>
        <v>44577</v>
      </c>
      <c r="F61" s="35"/>
      <c r="G61" s="36"/>
      <c r="H61" s="151"/>
      <c r="I61" s="36"/>
      <c r="J61" s="85"/>
    </row>
    <row r="62" spans="1:10" ht="22.5" customHeight="1" x14ac:dyDescent="0.25">
      <c r="A62" s="31"/>
      <c r="C62" s="76"/>
      <c r="D62" s="74" t="str">
        <f>D61</f>
        <v>Sun</v>
      </c>
      <c r="E62" s="34">
        <f>E61</f>
        <v>44577</v>
      </c>
      <c r="F62" s="35"/>
      <c r="G62" s="36"/>
      <c r="H62" s="151"/>
      <c r="I62" s="36"/>
      <c r="J62" s="85"/>
    </row>
    <row r="63" spans="1:10" ht="22.5" customHeight="1" x14ac:dyDescent="0.25">
      <c r="A63" s="31"/>
      <c r="C63" s="76"/>
      <c r="D63" s="74" t="str">
        <f t="shared" ref="D63:E65" si="12">D62</f>
        <v>Sun</v>
      </c>
      <c r="E63" s="34">
        <f t="shared" si="12"/>
        <v>44577</v>
      </c>
      <c r="F63" s="35"/>
      <c r="G63" s="36"/>
      <c r="H63" s="151"/>
      <c r="I63" s="36"/>
      <c r="J63" s="85"/>
    </row>
    <row r="64" spans="1:10" ht="22.5" customHeight="1" x14ac:dyDescent="0.25">
      <c r="A64" s="31"/>
      <c r="C64" s="76"/>
      <c r="D64" s="74" t="str">
        <f t="shared" si="12"/>
        <v>Sun</v>
      </c>
      <c r="E64" s="34">
        <f t="shared" si="12"/>
        <v>44577</v>
      </c>
      <c r="F64" s="35"/>
      <c r="G64" s="36"/>
      <c r="H64" s="151"/>
      <c r="I64" s="36"/>
      <c r="J64" s="85"/>
    </row>
    <row r="65" spans="1:10" ht="22.5" customHeight="1" x14ac:dyDescent="0.25">
      <c r="A65" s="31"/>
      <c r="C65" s="76"/>
      <c r="D65" s="74" t="str">
        <f t="shared" si="12"/>
        <v>Sun</v>
      </c>
      <c r="E65" s="34">
        <f t="shared" si="12"/>
        <v>44577</v>
      </c>
      <c r="F65" s="35"/>
      <c r="G65" s="36"/>
      <c r="H65" s="151"/>
      <c r="I65" s="36"/>
      <c r="J65" s="85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7" t="str">
        <f t="shared" si="5"/>
        <v>Mo</v>
      </c>
      <c r="E66" s="45">
        <f>+E61+1</f>
        <v>44578</v>
      </c>
      <c r="F66" s="46" t="s">
        <v>77</v>
      </c>
      <c r="G66" s="47">
        <v>9002</v>
      </c>
      <c r="H66" s="152" t="s">
        <v>101</v>
      </c>
      <c r="I66" s="47" t="s">
        <v>81</v>
      </c>
      <c r="J66" s="86">
        <v>10</v>
      </c>
    </row>
    <row r="67" spans="1:10" ht="22.5" customHeight="1" x14ac:dyDescent="0.25">
      <c r="A67" s="31"/>
      <c r="C67" s="76"/>
      <c r="D67" s="77" t="str">
        <f>D66</f>
        <v>Mo</v>
      </c>
      <c r="E67" s="45">
        <f>E66</f>
        <v>44578</v>
      </c>
      <c r="F67" s="46"/>
      <c r="G67" s="47"/>
      <c r="H67" s="152"/>
      <c r="I67" s="47"/>
      <c r="J67" s="86"/>
    </row>
    <row r="68" spans="1:10" ht="22.5" customHeight="1" x14ac:dyDescent="0.25">
      <c r="A68" s="31"/>
      <c r="C68" s="76"/>
      <c r="D68" s="77" t="str">
        <f t="shared" ref="D68:E70" si="13">D67</f>
        <v>Mo</v>
      </c>
      <c r="E68" s="45">
        <f t="shared" si="13"/>
        <v>44578</v>
      </c>
      <c r="F68" s="46"/>
      <c r="G68" s="47"/>
      <c r="H68" s="152"/>
      <c r="I68" s="47"/>
      <c r="J68" s="86"/>
    </row>
    <row r="69" spans="1:10" ht="22.5" customHeight="1" x14ac:dyDescent="0.25">
      <c r="A69" s="31"/>
      <c r="C69" s="76"/>
      <c r="D69" s="77" t="str">
        <f t="shared" si="13"/>
        <v>Mo</v>
      </c>
      <c r="E69" s="45">
        <f t="shared" si="13"/>
        <v>44578</v>
      </c>
      <c r="F69" s="46"/>
      <c r="G69" s="47"/>
      <c r="H69" s="152"/>
      <c r="I69" s="47"/>
      <c r="J69" s="86"/>
    </row>
    <row r="70" spans="1:10" ht="22.5" customHeight="1" x14ac:dyDescent="0.25">
      <c r="A70" s="31"/>
      <c r="C70" s="76"/>
      <c r="D70" s="77" t="str">
        <f t="shared" si="13"/>
        <v>Mo</v>
      </c>
      <c r="E70" s="45">
        <f t="shared" si="13"/>
        <v>44578</v>
      </c>
      <c r="F70" s="46"/>
      <c r="G70" s="47"/>
      <c r="H70" s="152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4" t="str">
        <f t="shared" si="5"/>
        <v>Tue</v>
      </c>
      <c r="E71" s="34">
        <f>+E66+1</f>
        <v>44579</v>
      </c>
      <c r="F71" s="35" t="s">
        <v>77</v>
      </c>
      <c r="G71" s="36">
        <v>9002</v>
      </c>
      <c r="H71" s="151" t="s">
        <v>102</v>
      </c>
      <c r="I71" s="36" t="s">
        <v>81</v>
      </c>
      <c r="J71" s="85">
        <v>1.3</v>
      </c>
    </row>
    <row r="72" spans="1:10" ht="22.5" customHeight="1" x14ac:dyDescent="0.25">
      <c r="A72" s="31"/>
      <c r="C72" s="76"/>
      <c r="D72" s="74" t="str">
        <f>D71</f>
        <v>Tue</v>
      </c>
      <c r="E72" s="34">
        <f>E71</f>
        <v>44579</v>
      </c>
      <c r="F72" s="35" t="s">
        <v>57</v>
      </c>
      <c r="G72" s="36">
        <v>9002</v>
      </c>
      <c r="H72" s="151" t="s">
        <v>103</v>
      </c>
      <c r="I72" s="36" t="s">
        <v>81</v>
      </c>
      <c r="J72" s="85">
        <v>1.3</v>
      </c>
    </row>
    <row r="73" spans="1:10" ht="22.5" customHeight="1" x14ac:dyDescent="0.25">
      <c r="A73" s="31"/>
      <c r="C73" s="76"/>
      <c r="D73" s="74" t="str">
        <f t="shared" ref="D73:E76" si="14">D72</f>
        <v>Tue</v>
      </c>
      <c r="E73" s="34">
        <f t="shared" si="14"/>
        <v>44579</v>
      </c>
      <c r="F73" s="35" t="s">
        <v>57</v>
      </c>
      <c r="G73" s="36">
        <v>9002</v>
      </c>
      <c r="H73" s="151" t="s">
        <v>110</v>
      </c>
      <c r="I73" s="36" t="s">
        <v>81</v>
      </c>
      <c r="J73" s="85">
        <v>0.3</v>
      </c>
    </row>
    <row r="74" spans="1:10" ht="22.5" customHeight="1" x14ac:dyDescent="0.25">
      <c r="A74" s="31"/>
      <c r="C74" s="76"/>
      <c r="D74" s="74" t="str">
        <f t="shared" si="14"/>
        <v>Tue</v>
      </c>
      <c r="E74" s="34">
        <f t="shared" si="14"/>
        <v>44579</v>
      </c>
      <c r="F74" s="35" t="s">
        <v>57</v>
      </c>
      <c r="G74" s="36">
        <v>9002</v>
      </c>
      <c r="H74" s="151" t="s">
        <v>111</v>
      </c>
      <c r="I74" s="36" t="s">
        <v>81</v>
      </c>
      <c r="J74" s="85">
        <v>1</v>
      </c>
    </row>
    <row r="75" spans="1:10" ht="22.5" customHeight="1" x14ac:dyDescent="0.25">
      <c r="A75" s="31"/>
      <c r="C75" s="76"/>
      <c r="D75" s="74" t="str">
        <f t="shared" si="14"/>
        <v>Tue</v>
      </c>
      <c r="E75" s="34">
        <f t="shared" si="14"/>
        <v>44579</v>
      </c>
      <c r="F75" s="35" t="s">
        <v>57</v>
      </c>
      <c r="G75" s="36">
        <v>9002</v>
      </c>
      <c r="H75" s="151" t="s">
        <v>104</v>
      </c>
      <c r="I75" s="36" t="s">
        <v>81</v>
      </c>
      <c r="J75" s="85">
        <v>2</v>
      </c>
    </row>
    <row r="76" spans="1:10" ht="22.5" customHeight="1" x14ac:dyDescent="0.25">
      <c r="A76" s="31"/>
      <c r="C76" s="76"/>
      <c r="D76" s="74" t="str">
        <f t="shared" si="14"/>
        <v>Tue</v>
      </c>
      <c r="E76" s="34">
        <f t="shared" si="14"/>
        <v>44579</v>
      </c>
      <c r="F76" s="35" t="s">
        <v>57</v>
      </c>
      <c r="G76" s="36">
        <v>9002</v>
      </c>
      <c r="H76" s="151" t="s">
        <v>105</v>
      </c>
      <c r="I76" s="36" t="s">
        <v>81</v>
      </c>
      <c r="J76" s="85">
        <v>2</v>
      </c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7" t="str">
        <f t="shared" si="5"/>
        <v>Wed</v>
      </c>
      <c r="E77" s="45">
        <f>+E71+1</f>
        <v>44580</v>
      </c>
      <c r="F77" s="35" t="s">
        <v>57</v>
      </c>
      <c r="G77" s="36">
        <v>9002</v>
      </c>
      <c r="H77" s="152" t="s">
        <v>112</v>
      </c>
      <c r="I77" s="47" t="s">
        <v>85</v>
      </c>
      <c r="J77" s="86">
        <v>2</v>
      </c>
    </row>
    <row r="78" spans="1:10" ht="22.5" customHeight="1" x14ac:dyDescent="0.25">
      <c r="A78" s="31"/>
      <c r="C78" s="76"/>
      <c r="D78" s="77" t="str">
        <f>D77</f>
        <v>Wed</v>
      </c>
      <c r="E78" s="45">
        <f>E77</f>
        <v>44580</v>
      </c>
      <c r="F78" s="35" t="s">
        <v>77</v>
      </c>
      <c r="G78" s="36">
        <v>9002</v>
      </c>
      <c r="H78" s="152" t="s">
        <v>106</v>
      </c>
      <c r="I78" s="47" t="s">
        <v>85</v>
      </c>
      <c r="J78" s="86">
        <v>1</v>
      </c>
    </row>
    <row r="79" spans="1:10" ht="22.5" customHeight="1" x14ac:dyDescent="0.25">
      <c r="A79" s="31"/>
      <c r="C79" s="76"/>
      <c r="D79" s="77" t="str">
        <f t="shared" ref="D79:E81" si="15">D78</f>
        <v>Wed</v>
      </c>
      <c r="E79" s="45">
        <f t="shared" si="15"/>
        <v>44580</v>
      </c>
      <c r="F79" s="35" t="s">
        <v>57</v>
      </c>
      <c r="G79" s="36">
        <v>9002</v>
      </c>
      <c r="H79" s="152" t="s">
        <v>113</v>
      </c>
      <c r="I79" s="47" t="s">
        <v>85</v>
      </c>
      <c r="J79" s="86">
        <v>1</v>
      </c>
    </row>
    <row r="80" spans="1:10" ht="22.5" customHeight="1" x14ac:dyDescent="0.25">
      <c r="A80" s="31"/>
      <c r="C80" s="76"/>
      <c r="D80" s="77" t="str">
        <f t="shared" si="15"/>
        <v>Wed</v>
      </c>
      <c r="E80" s="45">
        <f t="shared" si="15"/>
        <v>44580</v>
      </c>
      <c r="F80" s="35" t="s">
        <v>57</v>
      </c>
      <c r="G80" s="36">
        <v>9002</v>
      </c>
      <c r="H80" s="152" t="s">
        <v>107</v>
      </c>
      <c r="I80" s="47" t="s">
        <v>85</v>
      </c>
      <c r="J80" s="86">
        <v>5</v>
      </c>
    </row>
    <row r="81" spans="1:10" ht="22.5" customHeight="1" x14ac:dyDescent="0.25">
      <c r="A81" s="31"/>
      <c r="C81" s="76"/>
      <c r="D81" s="77" t="str">
        <f t="shared" si="15"/>
        <v>Wed</v>
      </c>
      <c r="E81" s="45">
        <f t="shared" si="15"/>
        <v>44580</v>
      </c>
      <c r="F81" s="35" t="s">
        <v>57</v>
      </c>
      <c r="G81" s="36">
        <v>9002</v>
      </c>
      <c r="H81" s="152" t="s">
        <v>108</v>
      </c>
      <c r="I81" s="47" t="s">
        <v>85</v>
      </c>
      <c r="J81" s="86">
        <v>1.3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4" t="str">
        <f t="shared" si="5"/>
        <v>Thu</v>
      </c>
      <c r="E82" s="34">
        <f>+E77+1</f>
        <v>44581</v>
      </c>
      <c r="F82" s="35" t="s">
        <v>77</v>
      </c>
      <c r="G82" s="36">
        <v>9002</v>
      </c>
      <c r="H82" s="151" t="s">
        <v>114</v>
      </c>
      <c r="I82" s="36" t="s">
        <v>81</v>
      </c>
      <c r="J82" s="85">
        <v>2.2999999999999998</v>
      </c>
    </row>
    <row r="83" spans="1:10" ht="22.5" customHeight="1" x14ac:dyDescent="0.25">
      <c r="A83" s="31"/>
      <c r="C83" s="76"/>
      <c r="D83" s="74" t="str">
        <f>D82</f>
        <v>Thu</v>
      </c>
      <c r="E83" s="34">
        <f>E82</f>
        <v>44581</v>
      </c>
      <c r="F83" s="35" t="s">
        <v>57</v>
      </c>
      <c r="G83" s="36">
        <v>9002</v>
      </c>
      <c r="H83" s="151" t="s">
        <v>115</v>
      </c>
      <c r="I83" s="36" t="s">
        <v>81</v>
      </c>
      <c r="J83" s="85">
        <v>1.3</v>
      </c>
    </row>
    <row r="84" spans="1:10" ht="22.5" customHeight="1" x14ac:dyDescent="0.25">
      <c r="A84" s="31"/>
      <c r="C84" s="76"/>
      <c r="D84" s="74" t="str">
        <f t="shared" ref="D84:E86" si="16">D83</f>
        <v>Thu</v>
      </c>
      <c r="E84" s="34">
        <f t="shared" si="16"/>
        <v>44581</v>
      </c>
      <c r="F84" s="35" t="s">
        <v>57</v>
      </c>
      <c r="G84" s="36">
        <v>9002</v>
      </c>
      <c r="H84" s="151" t="s">
        <v>116</v>
      </c>
      <c r="I84" s="36" t="s">
        <v>81</v>
      </c>
      <c r="J84" s="85">
        <v>1</v>
      </c>
    </row>
    <row r="85" spans="1:10" ht="22.5" customHeight="1" x14ac:dyDescent="0.25">
      <c r="A85" s="31"/>
      <c r="C85" s="76"/>
      <c r="D85" s="74" t="str">
        <f t="shared" si="16"/>
        <v>Thu</v>
      </c>
      <c r="E85" s="34">
        <f t="shared" si="16"/>
        <v>44581</v>
      </c>
      <c r="F85" s="35" t="s">
        <v>57</v>
      </c>
      <c r="G85" s="36">
        <v>9002</v>
      </c>
      <c r="H85" s="151" t="s">
        <v>117</v>
      </c>
      <c r="I85" s="36" t="s">
        <v>81</v>
      </c>
      <c r="J85" s="85">
        <v>2</v>
      </c>
    </row>
    <row r="86" spans="1:10" ht="22.5" customHeight="1" x14ac:dyDescent="0.25">
      <c r="A86" s="31"/>
      <c r="C86" s="76"/>
      <c r="D86" s="74" t="str">
        <f t="shared" si="16"/>
        <v>Thu</v>
      </c>
      <c r="E86" s="34">
        <f t="shared" si="16"/>
        <v>44581</v>
      </c>
      <c r="F86" s="35"/>
      <c r="G86" s="36"/>
      <c r="H86" s="151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7" t="str">
        <f t="shared" si="5"/>
        <v>Fri</v>
      </c>
      <c r="E87" s="45">
        <f t="shared" ref="E87:E91" si="17">+E82+1</f>
        <v>44582</v>
      </c>
      <c r="F87" s="46" t="s">
        <v>57</v>
      </c>
      <c r="G87" s="47">
        <v>9002</v>
      </c>
      <c r="H87" s="152" t="s">
        <v>118</v>
      </c>
      <c r="I87" s="47" t="s">
        <v>85</v>
      </c>
      <c r="J87" s="86">
        <v>4.3</v>
      </c>
    </row>
    <row r="88" spans="1:10" ht="22.5" customHeight="1" x14ac:dyDescent="0.25">
      <c r="A88" s="31"/>
      <c r="C88" s="76"/>
      <c r="D88" s="77" t="s">
        <v>89</v>
      </c>
      <c r="E88" s="45">
        <f t="shared" si="17"/>
        <v>44582</v>
      </c>
      <c r="F88" s="46" t="s">
        <v>57</v>
      </c>
      <c r="G88" s="47">
        <v>9002</v>
      </c>
      <c r="H88" s="152" t="s">
        <v>119</v>
      </c>
      <c r="I88" s="47" t="s">
        <v>85</v>
      </c>
      <c r="J88" s="86">
        <v>2</v>
      </c>
    </row>
    <row r="89" spans="1:10" ht="22.5" customHeight="1" x14ac:dyDescent="0.25">
      <c r="A89" s="31"/>
      <c r="C89" s="76"/>
      <c r="D89" s="77" t="s">
        <v>89</v>
      </c>
      <c r="E89" s="45">
        <f t="shared" si="17"/>
        <v>44582</v>
      </c>
      <c r="F89" s="46"/>
      <c r="G89" s="47"/>
      <c r="H89" s="152" t="s">
        <v>109</v>
      </c>
      <c r="I89" s="47" t="s">
        <v>85</v>
      </c>
      <c r="J89" s="86">
        <v>1.3</v>
      </c>
    </row>
    <row r="90" spans="1:10" ht="22.5" customHeight="1" x14ac:dyDescent="0.25">
      <c r="A90" s="31"/>
      <c r="C90" s="76"/>
      <c r="D90" s="77" t="s">
        <v>89</v>
      </c>
      <c r="E90" s="45">
        <f t="shared" si="17"/>
        <v>44582</v>
      </c>
      <c r="F90" s="46"/>
      <c r="G90" s="47"/>
      <c r="H90" s="152"/>
      <c r="I90" s="47"/>
      <c r="J90" s="86"/>
    </row>
    <row r="91" spans="1:10" ht="22.5" customHeight="1" x14ac:dyDescent="0.25">
      <c r="A91" s="31"/>
      <c r="C91" s="76"/>
      <c r="D91" s="77" t="s">
        <v>89</v>
      </c>
      <c r="E91" s="45">
        <f t="shared" si="17"/>
        <v>44582</v>
      </c>
      <c r="F91" s="46"/>
      <c r="G91" s="47"/>
      <c r="H91" s="152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6</v>
      </c>
      <c r="C92" s="111"/>
      <c r="D92" s="77" t="str">
        <f t="shared" si="5"/>
        <v>Sat</v>
      </c>
      <c r="E92" s="45">
        <f>+E87+1</f>
        <v>44583</v>
      </c>
      <c r="F92" s="46"/>
      <c r="G92" s="47"/>
      <c r="H92" s="152"/>
      <c r="I92" s="47"/>
      <c r="J92" s="86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44584</v>
      </c>
      <c r="F93" s="35"/>
      <c r="G93" s="36"/>
      <c r="H93" s="151"/>
      <c r="I93" s="36"/>
      <c r="J93" s="85"/>
    </row>
    <row r="94" spans="1:10" ht="22.5" customHeight="1" x14ac:dyDescent="0.25">
      <c r="A94" s="31"/>
      <c r="C94" s="76"/>
      <c r="D94" s="74" t="str">
        <f>D93</f>
        <v>Sun</v>
      </c>
      <c r="E94" s="34">
        <f>E93</f>
        <v>44584</v>
      </c>
      <c r="F94" s="35"/>
      <c r="G94" s="36"/>
      <c r="H94" s="151"/>
      <c r="I94" s="36"/>
      <c r="J94" s="85"/>
    </row>
    <row r="95" spans="1:10" ht="22.5" customHeight="1" x14ac:dyDescent="0.25">
      <c r="A95" s="31"/>
      <c r="C95" s="76"/>
      <c r="D95" s="74" t="str">
        <f t="shared" ref="D95:E97" si="18">D94</f>
        <v>Sun</v>
      </c>
      <c r="E95" s="34">
        <f t="shared" si="18"/>
        <v>44584</v>
      </c>
      <c r="F95" s="35"/>
      <c r="G95" s="36"/>
      <c r="H95" s="151"/>
      <c r="I95" s="36"/>
      <c r="J95" s="85"/>
    </row>
    <row r="96" spans="1:10" ht="22.5" customHeight="1" x14ac:dyDescent="0.25">
      <c r="A96" s="31"/>
      <c r="C96" s="76"/>
      <c r="D96" s="74" t="str">
        <f t="shared" si="18"/>
        <v>Sun</v>
      </c>
      <c r="E96" s="34">
        <f t="shared" si="18"/>
        <v>44584</v>
      </c>
      <c r="F96" s="35"/>
      <c r="G96" s="36"/>
      <c r="H96" s="151"/>
      <c r="I96" s="36"/>
      <c r="J96" s="85"/>
    </row>
    <row r="97" spans="1:10" ht="22.5" customHeight="1" x14ac:dyDescent="0.25">
      <c r="A97" s="31"/>
      <c r="C97" s="76"/>
      <c r="D97" s="74" t="str">
        <f t="shared" si="18"/>
        <v>Sun</v>
      </c>
      <c r="E97" s="34">
        <f t="shared" si="18"/>
        <v>44584</v>
      </c>
      <c r="F97" s="35"/>
      <c r="G97" s="36"/>
      <c r="H97" s="151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1</v>
      </c>
      <c r="C98" s="76"/>
      <c r="D98" s="77" t="str">
        <f t="shared" si="5"/>
        <v>Mo</v>
      </c>
      <c r="E98" s="45">
        <f>+E93+1</f>
        <v>44585</v>
      </c>
      <c r="F98" s="46" t="s">
        <v>57</v>
      </c>
      <c r="G98" s="47">
        <v>9002</v>
      </c>
      <c r="H98" s="152" t="s">
        <v>120</v>
      </c>
      <c r="I98" s="47" t="s">
        <v>85</v>
      </c>
      <c r="J98" s="86">
        <v>0.3</v>
      </c>
    </row>
    <row r="99" spans="1:10" ht="22.5" customHeight="1" x14ac:dyDescent="0.25">
      <c r="A99" s="31"/>
      <c r="C99" s="76"/>
      <c r="D99" s="77" t="str">
        <f>D98</f>
        <v>Mo</v>
      </c>
      <c r="E99" s="45">
        <f>E98</f>
        <v>44585</v>
      </c>
      <c r="F99" s="46" t="s">
        <v>57</v>
      </c>
      <c r="G99" s="47">
        <v>9002</v>
      </c>
      <c r="H99" s="152" t="s">
        <v>121</v>
      </c>
      <c r="I99" s="47" t="s">
        <v>85</v>
      </c>
      <c r="J99" s="86">
        <v>6.3</v>
      </c>
    </row>
    <row r="100" spans="1:10" ht="22.5" customHeight="1" x14ac:dyDescent="0.25">
      <c r="A100" s="31"/>
      <c r="C100" s="76"/>
      <c r="D100" s="77" t="str">
        <f t="shared" ref="D100:E102" si="19">D99</f>
        <v>Mo</v>
      </c>
      <c r="E100" s="45">
        <f t="shared" si="19"/>
        <v>44585</v>
      </c>
      <c r="F100" s="46" t="s">
        <v>57</v>
      </c>
      <c r="G100" s="47">
        <v>9002</v>
      </c>
      <c r="H100" s="152" t="s">
        <v>122</v>
      </c>
      <c r="I100" s="47" t="s">
        <v>85</v>
      </c>
      <c r="J100" s="86">
        <v>0.3</v>
      </c>
    </row>
    <row r="101" spans="1:10" ht="22.5" customHeight="1" x14ac:dyDescent="0.25">
      <c r="A101" s="31"/>
      <c r="C101" s="76"/>
      <c r="D101" s="77" t="str">
        <f t="shared" si="19"/>
        <v>Mo</v>
      </c>
      <c r="E101" s="45">
        <f t="shared" si="19"/>
        <v>44585</v>
      </c>
      <c r="F101" s="46" t="s">
        <v>57</v>
      </c>
      <c r="G101" s="47">
        <v>9002</v>
      </c>
      <c r="H101" s="152" t="s">
        <v>111</v>
      </c>
      <c r="I101" s="47" t="s">
        <v>85</v>
      </c>
      <c r="J101" s="86">
        <v>1</v>
      </c>
    </row>
    <row r="102" spans="1:10" ht="22.5" customHeight="1" x14ac:dyDescent="0.25">
      <c r="A102" s="31"/>
      <c r="C102" s="76"/>
      <c r="D102" s="77" t="str">
        <f t="shared" si="19"/>
        <v>Mo</v>
      </c>
      <c r="E102" s="45">
        <f t="shared" si="19"/>
        <v>44585</v>
      </c>
      <c r="F102" s="46"/>
      <c r="G102" s="47"/>
      <c r="H102" s="152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2</v>
      </c>
      <c r="C103" s="76"/>
      <c r="D103" s="74" t="str">
        <f t="shared" si="5"/>
        <v>Tue</v>
      </c>
      <c r="E103" s="34">
        <f>+E98+1</f>
        <v>44586</v>
      </c>
      <c r="F103" s="35" t="s">
        <v>57</v>
      </c>
      <c r="G103" s="36">
        <v>9002</v>
      </c>
      <c r="H103" s="151" t="s">
        <v>123</v>
      </c>
      <c r="I103" s="36" t="s">
        <v>81</v>
      </c>
      <c r="J103" s="85">
        <v>0.3</v>
      </c>
    </row>
    <row r="104" spans="1:10" ht="22.5" customHeight="1" x14ac:dyDescent="0.25">
      <c r="A104" s="31"/>
      <c r="C104" s="76"/>
      <c r="D104" s="74" t="str">
        <f>D103</f>
        <v>Tue</v>
      </c>
      <c r="E104" s="34">
        <f>E103</f>
        <v>44586</v>
      </c>
      <c r="F104" s="35"/>
      <c r="G104" s="36"/>
      <c r="H104" s="151" t="s">
        <v>124</v>
      </c>
      <c r="I104" s="36" t="s">
        <v>81</v>
      </c>
      <c r="J104" s="85">
        <v>3.3</v>
      </c>
    </row>
    <row r="105" spans="1:10" ht="22.5" customHeight="1" x14ac:dyDescent="0.25">
      <c r="A105" s="31"/>
      <c r="C105" s="76"/>
      <c r="D105" s="74" t="str">
        <f t="shared" ref="D105:E107" si="20">D104</f>
        <v>Tue</v>
      </c>
      <c r="E105" s="34">
        <f t="shared" si="20"/>
        <v>44586</v>
      </c>
      <c r="F105" s="35" t="s">
        <v>57</v>
      </c>
      <c r="G105" s="36">
        <v>9002</v>
      </c>
      <c r="H105" s="151" t="s">
        <v>125</v>
      </c>
      <c r="I105" s="36" t="s">
        <v>81</v>
      </c>
      <c r="J105" s="85">
        <v>5</v>
      </c>
    </row>
    <row r="106" spans="1:10" ht="22.5" customHeight="1" x14ac:dyDescent="0.25">
      <c r="A106" s="31"/>
      <c r="C106" s="76"/>
      <c r="D106" s="74" t="str">
        <f t="shared" si="20"/>
        <v>Tue</v>
      </c>
      <c r="E106" s="34">
        <f t="shared" si="20"/>
        <v>44586</v>
      </c>
      <c r="F106" s="35" t="s">
        <v>57</v>
      </c>
      <c r="G106" s="36">
        <v>9002</v>
      </c>
      <c r="H106" s="151" t="s">
        <v>126</v>
      </c>
      <c r="I106" s="36" t="s">
        <v>81</v>
      </c>
      <c r="J106" s="85">
        <v>1</v>
      </c>
    </row>
    <row r="107" spans="1:10" ht="22.5" customHeight="1" x14ac:dyDescent="0.25">
      <c r="A107" s="31"/>
      <c r="C107" s="76"/>
      <c r="D107" s="74" t="str">
        <f t="shared" si="20"/>
        <v>Tue</v>
      </c>
      <c r="E107" s="34">
        <f t="shared" si="20"/>
        <v>44586</v>
      </c>
      <c r="F107" s="35" t="s">
        <v>57</v>
      </c>
      <c r="G107" s="36">
        <v>9002</v>
      </c>
      <c r="H107" s="151" t="s">
        <v>127</v>
      </c>
      <c r="I107" s="36" t="s">
        <v>81</v>
      </c>
      <c r="J107" s="85">
        <v>0.3</v>
      </c>
    </row>
    <row r="108" spans="1:10" ht="22.5" customHeight="1" x14ac:dyDescent="0.25">
      <c r="A108" s="31">
        <f t="shared" si="0"/>
        <v>1</v>
      </c>
      <c r="B108" s="8">
        <f t="shared" si="1"/>
        <v>3</v>
      </c>
      <c r="C108" s="76"/>
      <c r="D108" s="77" t="str">
        <f>IF(B108=1,"Mo",IF(B108=2,"Tue",IF(B108=3,"Wed",IF(B108=4,"Thu",IF(B108=5,"Fri",IF(B108=6,"Sat",IF(B108=7,"Sun","")))))))</f>
        <v>Wed</v>
      </c>
      <c r="E108" s="45">
        <f>+E103+1</f>
        <v>44587</v>
      </c>
      <c r="F108" s="35" t="s">
        <v>57</v>
      </c>
      <c r="G108" s="36">
        <v>9002</v>
      </c>
      <c r="H108" s="152" t="s">
        <v>123</v>
      </c>
      <c r="I108" s="47" t="s">
        <v>85</v>
      </c>
      <c r="J108" s="86">
        <v>0.3</v>
      </c>
    </row>
    <row r="109" spans="1:10" ht="22.5" customHeight="1" x14ac:dyDescent="0.25">
      <c r="A109" s="31"/>
      <c r="C109" s="76"/>
      <c r="D109" s="77" t="str">
        <f>D108</f>
        <v>Wed</v>
      </c>
      <c r="E109" s="45">
        <f>E108</f>
        <v>44587</v>
      </c>
      <c r="F109" s="35" t="s">
        <v>57</v>
      </c>
      <c r="G109" s="36">
        <v>9002</v>
      </c>
      <c r="H109" s="152" t="s">
        <v>128</v>
      </c>
      <c r="I109" s="47" t="s">
        <v>85</v>
      </c>
      <c r="J109" s="86">
        <v>0.3</v>
      </c>
    </row>
    <row r="110" spans="1:10" ht="22.5" customHeight="1" x14ac:dyDescent="0.25">
      <c r="A110" s="31"/>
      <c r="C110" s="76"/>
      <c r="D110" s="77" t="str">
        <f t="shared" ref="D110:E113" si="21">D109</f>
        <v>Wed</v>
      </c>
      <c r="E110" s="45">
        <f t="shared" si="21"/>
        <v>44587</v>
      </c>
      <c r="F110" s="35" t="s">
        <v>57</v>
      </c>
      <c r="G110" s="36">
        <v>9002</v>
      </c>
      <c r="H110" s="152" t="s">
        <v>129</v>
      </c>
      <c r="I110" s="47" t="s">
        <v>85</v>
      </c>
      <c r="J110" s="86">
        <v>3.3</v>
      </c>
    </row>
    <row r="111" spans="1:10" ht="22.5" customHeight="1" x14ac:dyDescent="0.25">
      <c r="A111" s="31"/>
      <c r="C111" s="76"/>
      <c r="D111" s="77" t="str">
        <f t="shared" si="21"/>
        <v>Wed</v>
      </c>
      <c r="E111" s="45">
        <f t="shared" si="21"/>
        <v>44587</v>
      </c>
      <c r="F111" s="35" t="s">
        <v>57</v>
      </c>
      <c r="G111" s="36">
        <v>9002</v>
      </c>
      <c r="H111" s="152" t="s">
        <v>130</v>
      </c>
      <c r="I111" s="47" t="s">
        <v>85</v>
      </c>
      <c r="J111" s="86">
        <v>5</v>
      </c>
    </row>
    <row r="112" spans="1:10" ht="22.5" customHeight="1" x14ac:dyDescent="0.25">
      <c r="A112" s="31"/>
      <c r="C112" s="76"/>
      <c r="D112" s="77" t="str">
        <f t="shared" si="21"/>
        <v>Wed</v>
      </c>
      <c r="E112" s="45">
        <f t="shared" si="21"/>
        <v>44587</v>
      </c>
      <c r="F112" s="35" t="s">
        <v>57</v>
      </c>
      <c r="G112" s="36">
        <v>9002</v>
      </c>
      <c r="H112" s="152" t="s">
        <v>131</v>
      </c>
      <c r="I112" s="47" t="s">
        <v>85</v>
      </c>
      <c r="J112" s="86">
        <v>0.3</v>
      </c>
    </row>
    <row r="113" spans="1:10" ht="22.5" customHeight="1" x14ac:dyDescent="0.25">
      <c r="A113" s="31"/>
      <c r="C113" s="76"/>
      <c r="D113" s="77" t="str">
        <f t="shared" si="21"/>
        <v>Wed</v>
      </c>
      <c r="E113" s="45">
        <f t="shared" si="21"/>
        <v>44587</v>
      </c>
      <c r="F113" s="35" t="s">
        <v>57</v>
      </c>
      <c r="G113" s="36">
        <v>9002</v>
      </c>
      <c r="H113" s="152" t="s">
        <v>132</v>
      </c>
      <c r="I113" s="47" t="s">
        <v>85</v>
      </c>
      <c r="J113" s="86">
        <v>0.3</v>
      </c>
    </row>
    <row r="114" spans="1:10" ht="22.5" customHeight="1" x14ac:dyDescent="0.25">
      <c r="A114" s="31">
        <f t="shared" si="0"/>
        <v>1</v>
      </c>
      <c r="B114" s="8">
        <f t="shared" si="1"/>
        <v>4</v>
      </c>
      <c r="C114" s="76"/>
      <c r="D114" s="74" t="str">
        <f>IF(B114=1,"Mo",IF(B114=2,"Tue",IF(B114=3,"Wed",IF(B114=4,"Thu",IF(B114=5,"Fri",IF(B114=6,"Sat",IF(B114=7,"Sun","")))))))</f>
        <v>Thu</v>
      </c>
      <c r="E114" s="34">
        <f>+E108+1</f>
        <v>44588</v>
      </c>
      <c r="F114" s="35" t="s">
        <v>57</v>
      </c>
      <c r="G114" s="36">
        <v>9002</v>
      </c>
      <c r="H114" s="151" t="s">
        <v>133</v>
      </c>
      <c r="I114" s="47" t="s">
        <v>85</v>
      </c>
      <c r="J114" s="86">
        <v>0.3</v>
      </c>
    </row>
    <row r="115" spans="1:10" ht="22.5" customHeight="1" x14ac:dyDescent="0.25">
      <c r="A115" s="31"/>
      <c r="C115" s="76"/>
      <c r="D115" s="74" t="str">
        <f>D114</f>
        <v>Thu</v>
      </c>
      <c r="E115" s="34">
        <f>E114</f>
        <v>44588</v>
      </c>
      <c r="F115" s="35" t="s">
        <v>57</v>
      </c>
      <c r="G115" s="36">
        <v>9002</v>
      </c>
      <c r="H115" s="151" t="s">
        <v>134</v>
      </c>
      <c r="I115" s="47" t="s">
        <v>85</v>
      </c>
      <c r="J115" s="85">
        <v>6.3</v>
      </c>
    </row>
    <row r="116" spans="1:10" ht="22.5" customHeight="1" x14ac:dyDescent="0.25">
      <c r="A116" s="31"/>
      <c r="C116" s="76"/>
      <c r="D116" s="74" t="str">
        <f t="shared" ref="D116:E118" si="22">D115</f>
        <v>Thu</v>
      </c>
      <c r="E116" s="34">
        <f t="shared" si="22"/>
        <v>44588</v>
      </c>
      <c r="F116" s="35" t="s">
        <v>57</v>
      </c>
      <c r="G116" s="36">
        <v>9002</v>
      </c>
      <c r="H116" s="151" t="s">
        <v>123</v>
      </c>
      <c r="I116" s="47" t="s">
        <v>85</v>
      </c>
      <c r="J116" s="85">
        <v>0.3</v>
      </c>
    </row>
    <row r="117" spans="1:10" ht="22.5" customHeight="1" x14ac:dyDescent="0.25">
      <c r="A117" s="31"/>
      <c r="C117" s="76"/>
      <c r="D117" s="74" t="str">
        <f t="shared" si="22"/>
        <v>Thu</v>
      </c>
      <c r="E117" s="34">
        <f t="shared" si="22"/>
        <v>44588</v>
      </c>
      <c r="F117" s="35"/>
      <c r="G117" s="36"/>
      <c r="H117" s="151"/>
      <c r="I117" s="36"/>
      <c r="J117" s="85"/>
    </row>
    <row r="118" spans="1:10" ht="22.5" customHeight="1" x14ac:dyDescent="0.25">
      <c r="A118" s="31"/>
      <c r="C118" s="76"/>
      <c r="D118" s="74" t="str">
        <f t="shared" si="22"/>
        <v>Thu</v>
      </c>
      <c r="E118" s="34">
        <f t="shared" si="22"/>
        <v>44588</v>
      </c>
      <c r="F118" s="35"/>
      <c r="G118" s="36"/>
      <c r="H118" s="151"/>
      <c r="I118" s="36"/>
      <c r="J118" s="85"/>
    </row>
    <row r="119" spans="1:10" ht="22.5" customHeight="1" x14ac:dyDescent="0.25">
      <c r="A119" s="31">
        <f t="shared" si="0"/>
        <v>1</v>
      </c>
      <c r="B119" s="8">
        <f>WEEKDAY(E119,2)</f>
        <v>5</v>
      </c>
      <c r="C119" s="76"/>
      <c r="D119" s="77" t="str">
        <f t="shared" si="5"/>
        <v>Fri</v>
      </c>
      <c r="E119" s="45">
        <f>+E114+1</f>
        <v>44589</v>
      </c>
      <c r="F119" s="46" t="s">
        <v>57</v>
      </c>
      <c r="G119" s="47">
        <v>9002</v>
      </c>
      <c r="H119" s="152" t="s">
        <v>135</v>
      </c>
      <c r="I119" s="47" t="s">
        <v>85</v>
      </c>
      <c r="J119" s="86">
        <v>0.3</v>
      </c>
    </row>
    <row r="120" spans="1:10" ht="22.5" customHeight="1" x14ac:dyDescent="0.25">
      <c r="A120" s="31"/>
      <c r="C120" s="76"/>
      <c r="D120" s="77" t="s">
        <v>89</v>
      </c>
      <c r="E120" s="45">
        <f t="shared" ref="E120:E123" si="23">+E115+1</f>
        <v>44589</v>
      </c>
      <c r="F120" s="46" t="s">
        <v>57</v>
      </c>
      <c r="G120" s="47">
        <v>9002</v>
      </c>
      <c r="H120" s="152" t="s">
        <v>136</v>
      </c>
      <c r="I120" s="47" t="s">
        <v>85</v>
      </c>
      <c r="J120" s="86">
        <v>5</v>
      </c>
    </row>
    <row r="121" spans="1:10" ht="22.5" customHeight="1" x14ac:dyDescent="0.25">
      <c r="A121" s="31"/>
      <c r="C121" s="76"/>
      <c r="D121" s="77" t="s">
        <v>89</v>
      </c>
      <c r="E121" s="45">
        <f t="shared" si="23"/>
        <v>44589</v>
      </c>
      <c r="F121" s="46" t="s">
        <v>57</v>
      </c>
      <c r="G121" s="47">
        <v>9002</v>
      </c>
      <c r="H121" s="152" t="s">
        <v>137</v>
      </c>
      <c r="I121" s="47" t="s">
        <v>85</v>
      </c>
      <c r="J121" s="86">
        <v>1</v>
      </c>
    </row>
    <row r="122" spans="1:10" ht="22.5" customHeight="1" x14ac:dyDescent="0.25">
      <c r="A122" s="31"/>
      <c r="C122" s="76"/>
      <c r="D122" s="77" t="s">
        <v>89</v>
      </c>
      <c r="E122" s="45">
        <f t="shared" si="23"/>
        <v>44589</v>
      </c>
      <c r="F122" s="46" t="s">
        <v>57</v>
      </c>
      <c r="G122" s="47">
        <v>9002</v>
      </c>
      <c r="H122" s="152" t="s">
        <v>123</v>
      </c>
      <c r="I122" s="47" t="s">
        <v>85</v>
      </c>
      <c r="J122" s="86">
        <v>0.3</v>
      </c>
    </row>
    <row r="123" spans="1:10" ht="22.5" customHeight="1" x14ac:dyDescent="0.25">
      <c r="A123" s="31"/>
      <c r="C123" s="76"/>
      <c r="D123" s="77" t="s">
        <v>89</v>
      </c>
      <c r="E123" s="45">
        <f t="shared" si="23"/>
        <v>44589</v>
      </c>
      <c r="F123" s="46" t="s">
        <v>57</v>
      </c>
      <c r="G123" s="47">
        <v>9002</v>
      </c>
      <c r="H123" s="152" t="s">
        <v>139</v>
      </c>
      <c r="I123" s="47" t="s">
        <v>85</v>
      </c>
      <c r="J123" s="86">
        <v>1</v>
      </c>
    </row>
    <row r="124" spans="1:10" s="110" customFormat="1" ht="22.5" customHeight="1" x14ac:dyDescent="0.25">
      <c r="A124" s="109" t="str">
        <f t="shared" si="0"/>
        <v/>
      </c>
      <c r="B124" s="110">
        <f t="shared" si="1"/>
        <v>6</v>
      </c>
      <c r="C124" s="111"/>
      <c r="D124" s="77" t="str">
        <f t="shared" si="5"/>
        <v>Sat</v>
      </c>
      <c r="E124" s="45">
        <f>+E119+1</f>
        <v>44590</v>
      </c>
      <c r="F124" s="46"/>
      <c r="G124" s="47"/>
      <c r="H124" s="152"/>
      <c r="I124" s="47"/>
      <c r="J124" s="86"/>
    </row>
    <row r="125" spans="1:10" ht="22.5" customHeight="1" x14ac:dyDescent="0.25">
      <c r="A125" s="31" t="str">
        <f t="shared" si="0"/>
        <v/>
      </c>
      <c r="B125" s="8">
        <f t="shared" si="1"/>
        <v>7</v>
      </c>
      <c r="C125" s="76"/>
      <c r="D125" s="74" t="str">
        <f t="shared" si="5"/>
        <v>Sun</v>
      </c>
      <c r="E125" s="34">
        <f>+E124+1</f>
        <v>44591</v>
      </c>
      <c r="F125" s="35"/>
      <c r="G125" s="36"/>
      <c r="H125" s="151"/>
      <c r="I125" s="36"/>
      <c r="J125" s="85"/>
    </row>
    <row r="126" spans="1:10" ht="22.5" customHeight="1" x14ac:dyDescent="0.25">
      <c r="A126" s="31"/>
      <c r="C126" s="76"/>
      <c r="D126" s="74" t="str">
        <f>D125</f>
        <v>Sun</v>
      </c>
      <c r="E126" s="34">
        <f>E125</f>
        <v>44591</v>
      </c>
      <c r="F126" s="35"/>
      <c r="G126" s="36"/>
      <c r="H126" s="151"/>
      <c r="I126" s="36"/>
      <c r="J126" s="85"/>
    </row>
    <row r="127" spans="1:10" ht="22.5" customHeight="1" x14ac:dyDescent="0.25">
      <c r="A127" s="31"/>
      <c r="C127" s="76"/>
      <c r="D127" s="74" t="str">
        <f t="shared" ref="D127:E129" si="24">D126</f>
        <v>Sun</v>
      </c>
      <c r="E127" s="34">
        <f t="shared" si="24"/>
        <v>44591</v>
      </c>
      <c r="F127" s="35"/>
      <c r="G127" s="36"/>
      <c r="H127" s="151"/>
      <c r="I127" s="36"/>
      <c r="J127" s="85"/>
    </row>
    <row r="128" spans="1:10" ht="22.5" customHeight="1" x14ac:dyDescent="0.25">
      <c r="A128" s="31"/>
      <c r="C128" s="76"/>
      <c r="D128" s="74" t="str">
        <f t="shared" si="24"/>
        <v>Sun</v>
      </c>
      <c r="E128" s="34">
        <f t="shared" si="24"/>
        <v>44591</v>
      </c>
      <c r="F128" s="35"/>
      <c r="G128" s="36"/>
      <c r="H128" s="151"/>
      <c r="I128" s="36"/>
      <c r="J128" s="85"/>
    </row>
    <row r="129" spans="1:10" ht="22.5" customHeight="1" x14ac:dyDescent="0.25">
      <c r="A129" s="31"/>
      <c r="C129" s="76"/>
      <c r="D129" s="74" t="str">
        <f t="shared" si="24"/>
        <v>Sun</v>
      </c>
      <c r="E129" s="34">
        <f t="shared" si="24"/>
        <v>44591</v>
      </c>
      <c r="F129" s="35"/>
      <c r="G129" s="36"/>
      <c r="H129" s="151"/>
      <c r="I129" s="36"/>
      <c r="J129" s="85"/>
    </row>
    <row r="130" spans="1:10" ht="22.5" customHeight="1" x14ac:dyDescent="0.25">
      <c r="A130" s="31">
        <f t="shared" si="0"/>
        <v>1</v>
      </c>
      <c r="B130" s="8">
        <f t="shared" si="1"/>
        <v>1</v>
      </c>
      <c r="C130" s="76"/>
      <c r="D130" s="77" t="str">
        <f t="shared" si="5"/>
        <v>Mo</v>
      </c>
      <c r="E130" s="45">
        <f>+E125+1</f>
        <v>44592</v>
      </c>
      <c r="F130" s="207" t="s">
        <v>57</v>
      </c>
      <c r="G130" s="47">
        <v>9002</v>
      </c>
      <c r="H130" s="153" t="s">
        <v>145</v>
      </c>
      <c r="I130" s="47" t="s">
        <v>85</v>
      </c>
      <c r="J130" s="86">
        <v>0.3</v>
      </c>
    </row>
    <row r="131" spans="1:10" ht="22.5" customHeight="1" x14ac:dyDescent="0.25">
      <c r="A131" s="31"/>
      <c r="C131" s="76"/>
      <c r="D131" s="77" t="str">
        <f>D130</f>
        <v>Mo</v>
      </c>
      <c r="E131" s="45">
        <f>E130</f>
        <v>44592</v>
      </c>
      <c r="F131" s="207" t="s">
        <v>57</v>
      </c>
      <c r="G131" s="47">
        <v>9002</v>
      </c>
      <c r="H131" s="153" t="s">
        <v>140</v>
      </c>
      <c r="I131" s="47" t="s">
        <v>85</v>
      </c>
      <c r="J131" s="86">
        <v>1</v>
      </c>
    </row>
    <row r="132" spans="1:10" ht="22.5" customHeight="1" x14ac:dyDescent="0.25">
      <c r="A132" s="31"/>
      <c r="C132" s="76"/>
      <c r="D132" s="77" t="str">
        <f t="shared" ref="D132:E135" si="25">D131</f>
        <v>Mo</v>
      </c>
      <c r="E132" s="45">
        <f t="shared" si="25"/>
        <v>44592</v>
      </c>
      <c r="F132" s="207" t="s">
        <v>57</v>
      </c>
      <c r="G132" s="47">
        <v>9002</v>
      </c>
      <c r="H132" s="153" t="s">
        <v>141</v>
      </c>
      <c r="I132" s="47" t="s">
        <v>85</v>
      </c>
      <c r="J132" s="86">
        <v>5</v>
      </c>
    </row>
    <row r="133" spans="1:10" ht="22.5" customHeight="1" x14ac:dyDescent="0.25">
      <c r="A133" s="31"/>
      <c r="C133" s="76"/>
      <c r="D133" s="77" t="str">
        <f t="shared" si="25"/>
        <v>Mo</v>
      </c>
      <c r="E133" s="45">
        <f t="shared" si="25"/>
        <v>44592</v>
      </c>
      <c r="F133" s="207" t="s">
        <v>57</v>
      </c>
      <c r="G133" s="47">
        <v>9002</v>
      </c>
      <c r="H133" s="153" t="s">
        <v>142</v>
      </c>
      <c r="I133" s="47" t="s">
        <v>85</v>
      </c>
      <c r="J133" s="86">
        <v>1</v>
      </c>
    </row>
    <row r="134" spans="1:10" ht="22.5" customHeight="1" x14ac:dyDescent="0.25">
      <c r="A134" s="31"/>
      <c r="C134" s="76"/>
      <c r="D134" s="77" t="str">
        <f t="shared" si="25"/>
        <v>Mo</v>
      </c>
      <c r="E134" s="45">
        <f t="shared" si="25"/>
        <v>44592</v>
      </c>
      <c r="F134" s="207" t="s">
        <v>57</v>
      </c>
      <c r="G134" s="47">
        <v>9002</v>
      </c>
      <c r="H134" s="153" t="s">
        <v>143</v>
      </c>
      <c r="I134" s="47" t="s">
        <v>85</v>
      </c>
      <c r="J134" s="86">
        <v>1</v>
      </c>
    </row>
    <row r="135" spans="1:10" ht="22.5" customHeight="1" x14ac:dyDescent="0.25">
      <c r="A135" s="31"/>
      <c r="C135" s="76"/>
      <c r="D135" s="77" t="str">
        <f t="shared" si="25"/>
        <v>Mo</v>
      </c>
      <c r="E135" s="45">
        <f t="shared" si="25"/>
        <v>44592</v>
      </c>
      <c r="F135" s="207" t="s">
        <v>57</v>
      </c>
      <c r="G135" s="47">
        <v>9002</v>
      </c>
      <c r="H135" s="153" t="s">
        <v>144</v>
      </c>
      <c r="I135" s="47" t="s">
        <v>85</v>
      </c>
      <c r="J135" s="86">
        <v>0.3</v>
      </c>
    </row>
    <row r="136" spans="1:10" ht="22.5" customHeight="1" x14ac:dyDescent="0.25">
      <c r="A136" s="31">
        <f t="shared" si="0"/>
        <v>1</v>
      </c>
      <c r="B136" s="8">
        <f>WEEKDAY(E130+1,2)</f>
        <v>2</v>
      </c>
      <c r="C136" s="76"/>
      <c r="D136" s="74" t="str">
        <f>IF(B136=1,"Mo",IF(B136=2,"Tue",IF(B136=3,"Wed",IF(B136=4,"Thu",IF(B136=5,"Fri",IF(B136=6,"Sat",IF(B136=7,"Sun","")))))))</f>
        <v>Tue</v>
      </c>
      <c r="E136" s="34" t="str">
        <f>IF(MONTH(E130+1)&gt;MONTH(E130),"",E130+1)</f>
        <v/>
      </c>
      <c r="F136" s="35"/>
      <c r="G136" s="36"/>
      <c r="H136" s="151"/>
      <c r="I136" s="36"/>
      <c r="J136" s="85"/>
    </row>
    <row r="137" spans="1:10" ht="22.5" customHeight="1" x14ac:dyDescent="0.25">
      <c r="A137" s="31"/>
      <c r="C137" s="76"/>
      <c r="D137" s="74" t="str">
        <f>D136</f>
        <v>Tue</v>
      </c>
      <c r="E137" s="34" t="str">
        <f>E136</f>
        <v/>
      </c>
      <c r="F137" s="35"/>
      <c r="G137" s="36"/>
      <c r="H137" s="151"/>
      <c r="I137" s="36"/>
      <c r="J137" s="85"/>
    </row>
    <row r="138" spans="1:10" ht="22.5" customHeight="1" x14ac:dyDescent="0.25">
      <c r="A138" s="31"/>
      <c r="C138" s="76"/>
      <c r="D138" s="74" t="str">
        <f t="shared" ref="D138:E140" si="26">D137</f>
        <v>Tue</v>
      </c>
      <c r="E138" s="34" t="str">
        <f t="shared" si="26"/>
        <v/>
      </c>
      <c r="F138" s="35"/>
      <c r="G138" s="36"/>
      <c r="H138" s="151"/>
      <c r="I138" s="36"/>
      <c r="J138" s="85"/>
    </row>
    <row r="139" spans="1:10" ht="22.5" customHeight="1" x14ac:dyDescent="0.25">
      <c r="A139" s="31"/>
      <c r="C139" s="76"/>
      <c r="D139" s="74" t="str">
        <f t="shared" si="26"/>
        <v>Tue</v>
      </c>
      <c r="E139" s="34" t="str">
        <f t="shared" si="26"/>
        <v/>
      </c>
      <c r="F139" s="35"/>
      <c r="G139" s="36"/>
      <c r="H139" s="151"/>
      <c r="I139" s="36"/>
      <c r="J139" s="85"/>
    </row>
    <row r="140" spans="1:10" ht="22.5" customHeight="1" x14ac:dyDescent="0.25">
      <c r="A140" s="31"/>
      <c r="C140" s="76"/>
      <c r="D140" s="74" t="str">
        <f t="shared" si="26"/>
        <v>Tue</v>
      </c>
      <c r="E140" s="34" t="str">
        <f t="shared" si="26"/>
        <v/>
      </c>
      <c r="F140" s="35"/>
      <c r="G140" s="36"/>
      <c r="H140" s="151"/>
      <c r="I140" s="36"/>
      <c r="J140" s="85"/>
    </row>
    <row r="141" spans="1:10" ht="22.5" customHeight="1" x14ac:dyDescent="0.25">
      <c r="A141" s="31">
        <f t="shared" si="0"/>
        <v>1</v>
      </c>
      <c r="B141" s="8">
        <v>3</v>
      </c>
      <c r="C141" s="76"/>
      <c r="D141" s="77" t="str">
        <f>IF(B108=1,"Mo",IF(B108=2,"Tue",IF(B108=3,"Wed",IF(B108=4,"Thu",IF(B108=5,"Fri",IF(B108=6,"Sat",IF(B108=7,"Sun","")))))))</f>
        <v>Wed</v>
      </c>
      <c r="E141" s="45" t="e">
        <f>IF(MONTH(E136+1)&gt;MONTH(E136),"",E136+1)</f>
        <v>#VALUE!</v>
      </c>
      <c r="F141" s="46"/>
      <c r="G141" s="47"/>
      <c r="H141" s="152"/>
      <c r="I141" s="47"/>
      <c r="J141" s="86"/>
    </row>
    <row r="142" spans="1:10" ht="22.5" customHeight="1" x14ac:dyDescent="0.25">
      <c r="A142" s="31"/>
      <c r="C142" s="76"/>
      <c r="D142" s="95" t="str">
        <f>D141</f>
        <v>Wed</v>
      </c>
      <c r="E142" s="96" t="e">
        <f>E141</f>
        <v>#VALUE!</v>
      </c>
      <c r="F142" s="97"/>
      <c r="G142" s="98"/>
      <c r="H142" s="154"/>
      <c r="I142" s="98"/>
      <c r="J142" s="100"/>
    </row>
    <row r="143" spans="1:10" ht="22.5" customHeight="1" x14ac:dyDescent="0.25">
      <c r="A143" s="31"/>
      <c r="C143" s="76"/>
      <c r="D143" s="95" t="str">
        <f t="shared" ref="D143:E145" si="27">D142</f>
        <v>Wed</v>
      </c>
      <c r="E143" s="96" t="e">
        <f t="shared" si="27"/>
        <v>#VALUE!</v>
      </c>
      <c r="F143" s="97"/>
      <c r="G143" s="98"/>
      <c r="H143" s="154"/>
      <c r="I143" s="98"/>
      <c r="J143" s="100"/>
    </row>
    <row r="144" spans="1:10" ht="21.75" customHeight="1" x14ac:dyDescent="0.25">
      <c r="A144" s="31"/>
      <c r="C144" s="76"/>
      <c r="D144" s="95" t="str">
        <f t="shared" si="27"/>
        <v>Wed</v>
      </c>
      <c r="E144" s="96" t="e">
        <f t="shared" si="27"/>
        <v>#VALUE!</v>
      </c>
      <c r="F144" s="97"/>
      <c r="G144" s="98"/>
      <c r="H144" s="154"/>
      <c r="I144" s="98"/>
      <c r="J144" s="100"/>
    </row>
    <row r="145" spans="1:10" ht="21.75" customHeight="1" x14ac:dyDescent="0.25">
      <c r="A145" s="31"/>
      <c r="C145" s="118"/>
      <c r="D145" s="95" t="str">
        <f t="shared" si="27"/>
        <v>Wed</v>
      </c>
      <c r="E145" s="96" t="e">
        <f t="shared" si="27"/>
        <v>#VALUE!</v>
      </c>
      <c r="F145" s="97"/>
      <c r="G145" s="98"/>
      <c r="H145" s="154"/>
      <c r="I145" s="98"/>
      <c r="J145" s="100"/>
    </row>
    <row r="146" spans="1:10" ht="21.75" customHeight="1" x14ac:dyDescent="0.25">
      <c r="A146" s="31"/>
      <c r="C146" s="118"/>
      <c r="D146" s="95" t="str">
        <f>IF(B114=1,"Mo",IF(B114=2,"Tue",IF(B114=3,"Wed",IF(B114=4,"Thu",IF(B114=5,"Fri",IF(B114=6,"Sat",IF(B114=7,"Sun","")))))))</f>
        <v>Thu</v>
      </c>
      <c r="E146" s="96" t="e">
        <f>IF(MONTH(E141+1)&gt;MONTH(E141),"",E141+1)</f>
        <v>#VALUE!</v>
      </c>
      <c r="F146" s="97"/>
      <c r="G146" s="98"/>
      <c r="H146" s="154"/>
      <c r="I146" s="98"/>
      <c r="J146" s="100"/>
    </row>
    <row r="147" spans="1:10" ht="21.75" customHeight="1" x14ac:dyDescent="0.25">
      <c r="A147" s="31"/>
      <c r="C147" s="118"/>
      <c r="D147" s="95" t="str">
        <f>D146</f>
        <v>Thu</v>
      </c>
      <c r="E147" s="96" t="e">
        <f>E146</f>
        <v>#VALUE!</v>
      </c>
      <c r="F147" s="97"/>
      <c r="G147" s="98"/>
      <c r="H147" s="154"/>
      <c r="I147" s="98"/>
      <c r="J147" s="100"/>
    </row>
    <row r="148" spans="1:10" ht="21.75" customHeight="1" x14ac:dyDescent="0.25">
      <c r="A148" s="31"/>
      <c r="C148" s="118"/>
      <c r="D148" s="95" t="str">
        <f t="shared" ref="D148:D150" si="28">D147</f>
        <v>Thu</v>
      </c>
      <c r="E148" s="96" t="e">
        <f t="shared" ref="E148:E150" si="29">E147</f>
        <v>#VALUE!</v>
      </c>
      <c r="F148" s="97"/>
      <c r="G148" s="98"/>
      <c r="H148" s="154"/>
      <c r="I148" s="98"/>
      <c r="J148" s="100"/>
    </row>
    <row r="149" spans="1:10" ht="21.75" customHeight="1" x14ac:dyDescent="0.25">
      <c r="A149" s="31"/>
      <c r="C149" s="118"/>
      <c r="D149" s="95" t="str">
        <f t="shared" si="28"/>
        <v>Thu</v>
      </c>
      <c r="E149" s="96" t="e">
        <f t="shared" si="29"/>
        <v>#VALUE!</v>
      </c>
      <c r="F149" s="97"/>
      <c r="G149" s="98"/>
      <c r="H149" s="154"/>
      <c r="I149" s="98"/>
      <c r="J149" s="100"/>
    </row>
    <row r="150" spans="1:10" ht="21.75" customHeight="1" thickBot="1" x14ac:dyDescent="0.3">
      <c r="A150" s="31"/>
      <c r="C150" s="81"/>
      <c r="D150" s="120" t="str">
        <f t="shared" si="28"/>
        <v>Thu</v>
      </c>
      <c r="E150" s="102" t="e">
        <f t="shared" si="29"/>
        <v>#VALUE!</v>
      </c>
      <c r="F150" s="103"/>
      <c r="G150" s="104"/>
      <c r="H150" s="155"/>
      <c r="I150" s="104"/>
      <c r="J150" s="106"/>
    </row>
    <row r="151" spans="1:10" ht="30" customHeight="1" x14ac:dyDescent="0.25">
      <c r="H151" s="157"/>
    </row>
    <row r="152" spans="1:10" ht="30" customHeight="1" x14ac:dyDescent="0.25">
      <c r="H152" s="157"/>
    </row>
    <row r="153" spans="1:10" ht="30" customHeight="1" x14ac:dyDescent="0.25">
      <c r="H153" s="157"/>
    </row>
    <row r="154" spans="1:10" ht="30" customHeight="1" x14ac:dyDescent="0.25"/>
    <row r="155" spans="1:10" ht="30" customHeight="1" x14ac:dyDescent="0.25"/>
    <row r="156" spans="1:10" ht="30" customHeight="1" x14ac:dyDescent="0.25"/>
    <row r="157" spans="1:10" ht="30" customHeight="1" x14ac:dyDescent="0.25"/>
    <row r="158" spans="1:10" ht="30" customHeight="1" x14ac:dyDescent="0.25"/>
    <row r="159" spans="1:10" ht="30" customHeight="1" x14ac:dyDescent="0.25"/>
    <row r="160" spans="1:1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  <row r="293" ht="39" customHeight="1" x14ac:dyDescent="0.25"/>
    <row r="294" ht="39" customHeight="1" x14ac:dyDescent="0.25"/>
    <row r="295" ht="39" customHeight="1" x14ac:dyDescent="0.25"/>
  </sheetData>
  <mergeCells count="2">
    <mergeCell ref="D1:J1"/>
    <mergeCell ref="D4:E4"/>
  </mergeCells>
  <phoneticPr fontId="2" type="noConversion"/>
  <conditionalFormatting sqref="C11:C140">
    <cfRule type="expression" dxfId="54" priority="22" stopIfTrue="1">
      <formula>IF($A11=1,B11,)</formula>
    </cfRule>
    <cfRule type="expression" dxfId="53" priority="23" stopIfTrue="1">
      <formula>IF($A11="",B11,)</formula>
    </cfRule>
  </conditionalFormatting>
  <conditionalFormatting sqref="E11:E16">
    <cfRule type="expression" dxfId="52" priority="24" stopIfTrue="1">
      <formula>IF($A11="",B11,"")</formula>
    </cfRule>
  </conditionalFormatting>
  <conditionalFormatting sqref="E17:E140">
    <cfRule type="expression" dxfId="51" priority="25" stopIfTrue="1">
      <formula>IF($A17&lt;&gt;1,B17,"")</formula>
    </cfRule>
  </conditionalFormatting>
  <conditionalFormatting sqref="D11:D140">
    <cfRule type="expression" dxfId="50" priority="26" stopIfTrue="1">
      <formula>IF($A11="",B11,)</formula>
    </cfRule>
  </conditionalFormatting>
  <conditionalFormatting sqref="G11:G21 G27:G91 G93:G135">
    <cfRule type="expression" dxfId="49" priority="27" stopIfTrue="1">
      <formula>#REF!="Freelancer"</formula>
    </cfRule>
    <cfRule type="expression" dxfId="48" priority="28" stopIfTrue="1">
      <formula>#REF!="DTC Int. Staff"</formula>
    </cfRule>
  </conditionalFormatting>
  <conditionalFormatting sqref="G27:G31 G38:G60 G66:G91 G98:G123 G130:G135">
    <cfRule type="expression" dxfId="47" priority="20" stopIfTrue="1">
      <formula>$F$5="Freelancer"</formula>
    </cfRule>
    <cfRule type="expression" dxfId="46" priority="21" stopIfTrue="1">
      <formula>$F$5="DTC Int. Staff"</formula>
    </cfRule>
  </conditionalFormatting>
  <conditionalFormatting sqref="G17:G21">
    <cfRule type="expression" dxfId="45" priority="18" stopIfTrue="1">
      <formula>#REF!="Freelancer"</formula>
    </cfRule>
    <cfRule type="expression" dxfId="44" priority="19" stopIfTrue="1">
      <formula>#REF!="DTC Int. Staff"</formula>
    </cfRule>
  </conditionalFormatting>
  <conditionalFormatting sqref="G17:G21">
    <cfRule type="expression" dxfId="43" priority="16" stopIfTrue="1">
      <formula>$F$5="Freelancer"</formula>
    </cfRule>
    <cfRule type="expression" dxfId="42" priority="17" stopIfTrue="1">
      <formula>$F$5="DTC Int. Staff"</formula>
    </cfRule>
  </conditionalFormatting>
  <conditionalFormatting sqref="G22:G26">
    <cfRule type="expression" dxfId="41" priority="14" stopIfTrue="1">
      <formula>#REF!="Freelancer"</formula>
    </cfRule>
    <cfRule type="expression" dxfId="40" priority="15" stopIfTrue="1">
      <formula>#REF!="DTC Int. Staff"</formula>
    </cfRule>
  </conditionalFormatting>
  <conditionalFormatting sqref="G22:G26">
    <cfRule type="expression" dxfId="39" priority="12" stopIfTrue="1">
      <formula>$F$5="Freelancer"</formula>
    </cfRule>
    <cfRule type="expression" dxfId="38" priority="13" stopIfTrue="1">
      <formula>$F$5="DTC Int. Staff"</formula>
    </cfRule>
  </conditionalFormatting>
  <conditionalFormatting sqref="C141:C150">
    <cfRule type="expression" dxfId="37" priority="9" stopIfTrue="1">
      <formula>IF($A141=1,B141,)</formula>
    </cfRule>
    <cfRule type="expression" dxfId="36" priority="10" stopIfTrue="1">
      <formula>IF($A141="",B141,)</formula>
    </cfRule>
  </conditionalFormatting>
  <conditionalFormatting sqref="D141:D150">
    <cfRule type="expression" dxfId="35" priority="11" stopIfTrue="1">
      <formula>IF($A141="",B141,)</formula>
    </cfRule>
  </conditionalFormatting>
  <conditionalFormatting sqref="E141:E150">
    <cfRule type="expression" dxfId="34" priority="8" stopIfTrue="1">
      <formula>IF($A141&lt;&gt;1,B141,"")</formula>
    </cfRule>
  </conditionalFormatting>
  <conditionalFormatting sqref="G61:G65">
    <cfRule type="expression" dxfId="33" priority="6" stopIfTrue="1">
      <formula>$F$5="Freelancer"</formula>
    </cfRule>
    <cfRule type="expression" dxfId="32" priority="7" stopIfTrue="1">
      <formula>$F$5="DTC Int. Staff"</formula>
    </cfRule>
  </conditionalFormatting>
  <conditionalFormatting sqref="G92">
    <cfRule type="expression" dxfId="31" priority="4" stopIfTrue="1">
      <formula>#REF!="Freelancer"</formula>
    </cfRule>
    <cfRule type="expression" dxfId="30" priority="5" stopIfTrue="1">
      <formula>#REF!="DTC Int. Staff"</formula>
    </cfRule>
  </conditionalFormatting>
  <conditionalFormatting sqref="G92">
    <cfRule type="expression" dxfId="29" priority="2" stopIfTrue="1">
      <formula>$F$5="Freelancer"</formula>
    </cfRule>
    <cfRule type="expression" dxfId="28" priority="3" stopIfTrue="1">
      <formula>$F$5="DTC Int. Staff"</formula>
    </cfRule>
  </conditionalFormatting>
  <conditionalFormatting sqref="F130">
    <cfRule type="duplicateValues" dxfId="0" priority="1"/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2" priority="29" stopIfTrue="1">
      <formula>IF($A11=1,B11,)</formula>
    </cfRule>
    <cfRule type="expression" dxfId="391" priority="30" stopIfTrue="1">
      <formula>IF($A11="",B11,)</formula>
    </cfRule>
  </conditionalFormatting>
  <conditionalFormatting sqref="E11:E15">
    <cfRule type="expression" dxfId="390" priority="31" stopIfTrue="1">
      <formula>IF($A11="",B11,"")</formula>
    </cfRule>
  </conditionalFormatting>
  <conditionalFormatting sqref="E16:E124">
    <cfRule type="expression" dxfId="389" priority="32" stopIfTrue="1">
      <formula>IF($A16&lt;&gt;1,B16,"")</formula>
    </cfRule>
  </conditionalFormatting>
  <conditionalFormatting sqref="D11:D124">
    <cfRule type="expression" dxfId="388" priority="33" stopIfTrue="1">
      <formula>IF($A11="",B11,)</formula>
    </cfRule>
  </conditionalFormatting>
  <conditionalFormatting sqref="G11:G16 G82:G119 G18:G76">
    <cfRule type="expression" dxfId="387" priority="34" stopIfTrue="1">
      <formula>#REF!="Freelancer"</formula>
    </cfRule>
    <cfRule type="expression" dxfId="386" priority="35" stopIfTrue="1">
      <formula>#REF!="DTC Int. Staff"</formula>
    </cfRule>
  </conditionalFormatting>
  <conditionalFormatting sqref="G115:G119 G87:G104 G18:G22 G33:G49 G60:G76">
    <cfRule type="expression" dxfId="385" priority="27" stopIfTrue="1">
      <formula>$F$5="Freelancer"</formula>
    </cfRule>
    <cfRule type="expression" dxfId="384" priority="28" stopIfTrue="1">
      <formula>$F$5="DTC Int. Staff"</formula>
    </cfRule>
  </conditionalFormatting>
  <conditionalFormatting sqref="G16">
    <cfRule type="expression" dxfId="383" priority="25" stopIfTrue="1">
      <formula>#REF!="Freelancer"</formula>
    </cfRule>
    <cfRule type="expression" dxfId="382" priority="26" stopIfTrue="1">
      <formula>#REF!="DTC Int. Staff"</formula>
    </cfRule>
  </conditionalFormatting>
  <conditionalFormatting sqref="G16">
    <cfRule type="expression" dxfId="381" priority="23" stopIfTrue="1">
      <formula>$F$5="Freelancer"</formula>
    </cfRule>
    <cfRule type="expression" dxfId="380" priority="24" stopIfTrue="1">
      <formula>$F$5="DTC Int. Staff"</formula>
    </cfRule>
  </conditionalFormatting>
  <conditionalFormatting sqref="G17">
    <cfRule type="expression" dxfId="379" priority="21" stopIfTrue="1">
      <formula>#REF!="Freelancer"</formula>
    </cfRule>
    <cfRule type="expression" dxfId="378" priority="22" stopIfTrue="1">
      <formula>#REF!="DTC Int. Staff"</formula>
    </cfRule>
  </conditionalFormatting>
  <conditionalFormatting sqref="G17">
    <cfRule type="expression" dxfId="377" priority="19" stopIfTrue="1">
      <formula>$F$5="Freelancer"</formula>
    </cfRule>
    <cfRule type="expression" dxfId="376" priority="20" stopIfTrue="1">
      <formula>$F$5="DTC Int. Staff"</formula>
    </cfRule>
  </conditionalFormatting>
  <conditionalFormatting sqref="C126">
    <cfRule type="expression" dxfId="375" priority="16" stopIfTrue="1">
      <formula>IF($A126=1,B126,)</formula>
    </cfRule>
    <cfRule type="expression" dxfId="374" priority="17" stopIfTrue="1">
      <formula>IF($A126="",B126,)</formula>
    </cfRule>
  </conditionalFormatting>
  <conditionalFormatting sqref="D126">
    <cfRule type="expression" dxfId="373" priority="18" stopIfTrue="1">
      <formula>IF($A126="",B126,)</formula>
    </cfRule>
  </conditionalFormatting>
  <conditionalFormatting sqref="C125">
    <cfRule type="expression" dxfId="372" priority="13" stopIfTrue="1">
      <formula>IF($A125=1,B125,)</formula>
    </cfRule>
    <cfRule type="expression" dxfId="371" priority="14" stopIfTrue="1">
      <formula>IF($A125="",B125,)</formula>
    </cfRule>
  </conditionalFormatting>
  <conditionalFormatting sqref="D125">
    <cfRule type="expression" dxfId="370" priority="15" stopIfTrue="1">
      <formula>IF($A125="",B125,)</formula>
    </cfRule>
  </conditionalFormatting>
  <conditionalFormatting sqref="E125">
    <cfRule type="expression" dxfId="369" priority="12" stopIfTrue="1">
      <formula>IF($A125&lt;&gt;1,B125,"")</formula>
    </cfRule>
  </conditionalFormatting>
  <conditionalFormatting sqref="E126">
    <cfRule type="expression" dxfId="368" priority="11" stopIfTrue="1">
      <formula>IF($A126&lt;&gt;1,B126,"")</formula>
    </cfRule>
  </conditionalFormatting>
  <conditionalFormatting sqref="G55:G59">
    <cfRule type="expression" dxfId="367" priority="9" stopIfTrue="1">
      <formula>$F$5="Freelancer"</formula>
    </cfRule>
    <cfRule type="expression" dxfId="366" priority="10" stopIfTrue="1">
      <formula>$F$5="DTC Int. Staff"</formula>
    </cfRule>
  </conditionalFormatting>
  <conditionalFormatting sqref="G77:G81">
    <cfRule type="expression" dxfId="365" priority="7" stopIfTrue="1">
      <formula>#REF!="Freelancer"</formula>
    </cfRule>
    <cfRule type="expression" dxfId="364" priority="8" stopIfTrue="1">
      <formula>#REF!="DTC Int. Staff"</formula>
    </cfRule>
  </conditionalFormatting>
  <conditionalFormatting sqref="G77:G81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1" priority="42" stopIfTrue="1">
      <formula>IF($A11=1,B11,)</formula>
    </cfRule>
    <cfRule type="expression" dxfId="360" priority="43" stopIfTrue="1">
      <formula>IF($A11="",B11,)</formula>
    </cfRule>
  </conditionalFormatting>
  <conditionalFormatting sqref="E11:E15">
    <cfRule type="expression" dxfId="359" priority="44" stopIfTrue="1">
      <formula>IF($A11="",B11,"")</formula>
    </cfRule>
  </conditionalFormatting>
  <conditionalFormatting sqref="E17:E20 E26:E43 E48 E53:E70 E75 E80:E98 E103 E108:E119">
    <cfRule type="expression" dxfId="358" priority="45" stopIfTrue="1">
      <formula>IF($A17&lt;&gt;1,B17,"")</formula>
    </cfRule>
  </conditionalFormatting>
  <conditionalFormatting sqref="D11:D15 D26:D43 D48 D53:D70 D75 D80:D98 D103 D108:D119 D17:D20">
    <cfRule type="expression" dxfId="357" priority="46" stopIfTrue="1">
      <formula>IF($A11="",B11,)</formula>
    </cfRule>
  </conditionalFormatting>
  <conditionalFormatting sqref="G11:G20 G26:G84 G90:G119">
    <cfRule type="expression" dxfId="356" priority="47" stopIfTrue="1">
      <formula>#REF!="Freelancer"</formula>
    </cfRule>
    <cfRule type="expression" dxfId="355" priority="48" stopIfTrue="1">
      <formula>#REF!="DTC Int. Staff"</formula>
    </cfRule>
  </conditionalFormatting>
  <conditionalFormatting sqref="G119 G26:G30 G37:G57 G64:G84 G91:G112">
    <cfRule type="expression" dxfId="354" priority="40" stopIfTrue="1">
      <formula>$F$5="Freelancer"</formula>
    </cfRule>
    <cfRule type="expression" dxfId="353" priority="41" stopIfTrue="1">
      <formula>$F$5="DTC Int. Staff"</formula>
    </cfRule>
  </conditionalFormatting>
  <conditionalFormatting sqref="G16:G20">
    <cfRule type="expression" dxfId="352" priority="38" stopIfTrue="1">
      <formula>#REF!="Freelancer"</formula>
    </cfRule>
    <cfRule type="expression" dxfId="351" priority="39" stopIfTrue="1">
      <formula>#REF!="DTC Int. Staff"</formula>
    </cfRule>
  </conditionalFormatting>
  <conditionalFormatting sqref="G16:G20">
    <cfRule type="expression" dxfId="350" priority="36" stopIfTrue="1">
      <formula>$F$5="Freelancer"</formula>
    </cfRule>
    <cfRule type="expression" dxfId="349" priority="37" stopIfTrue="1">
      <formula>$F$5="DTC Int. Staff"</formula>
    </cfRule>
  </conditionalFormatting>
  <conditionalFormatting sqref="G21:G25">
    <cfRule type="expression" dxfId="348" priority="34" stopIfTrue="1">
      <formula>#REF!="Freelancer"</formula>
    </cfRule>
    <cfRule type="expression" dxfId="347" priority="35" stopIfTrue="1">
      <formula>#REF!="DTC Int. Staff"</formula>
    </cfRule>
  </conditionalFormatting>
  <conditionalFormatting sqref="G21:G25">
    <cfRule type="expression" dxfId="346" priority="32" stopIfTrue="1">
      <formula>$F$5="Freelancer"</formula>
    </cfRule>
    <cfRule type="expression" dxfId="345" priority="33" stopIfTrue="1">
      <formula>$F$5="DTC Int. Staff"</formula>
    </cfRule>
  </conditionalFormatting>
  <conditionalFormatting sqref="G63">
    <cfRule type="expression" dxfId="344" priority="22" stopIfTrue="1">
      <formula>$F$5="Freelancer"</formula>
    </cfRule>
    <cfRule type="expression" dxfId="343" priority="23" stopIfTrue="1">
      <formula>$F$5="DTC Int. Staff"</formula>
    </cfRule>
  </conditionalFormatting>
  <conditionalFormatting sqref="G85:G89">
    <cfRule type="expression" dxfId="342" priority="20" stopIfTrue="1">
      <formula>#REF!="Freelancer"</formula>
    </cfRule>
    <cfRule type="expression" dxfId="341" priority="21" stopIfTrue="1">
      <formula>#REF!="DTC Int. Staff"</formula>
    </cfRule>
  </conditionalFormatting>
  <conditionalFormatting sqref="G85:G89">
    <cfRule type="expression" dxfId="340" priority="18" stopIfTrue="1">
      <formula>$F$5="Freelancer"</formula>
    </cfRule>
    <cfRule type="expression" dxfId="339" priority="19" stopIfTrue="1">
      <formula>$F$5="DTC Int. Staff"</formula>
    </cfRule>
  </conditionalFormatting>
  <conditionalFormatting sqref="E22:E25">
    <cfRule type="expression" dxfId="338" priority="16" stopIfTrue="1">
      <formula>IF($A22&lt;&gt;1,B22,"")</formula>
    </cfRule>
  </conditionalFormatting>
  <conditionalFormatting sqref="D22:D25">
    <cfRule type="expression" dxfId="337" priority="17" stopIfTrue="1">
      <formula>IF($A22="",B22,)</formula>
    </cfRule>
  </conditionalFormatting>
  <conditionalFormatting sqref="E44:E47">
    <cfRule type="expression" dxfId="336" priority="14" stopIfTrue="1">
      <formula>IF($A44&lt;&gt;1,B44,"")</formula>
    </cfRule>
  </conditionalFormatting>
  <conditionalFormatting sqref="D44:D47">
    <cfRule type="expression" dxfId="335" priority="15" stopIfTrue="1">
      <formula>IF($A44="",B44,)</formula>
    </cfRule>
  </conditionalFormatting>
  <conditionalFormatting sqref="E49:E52">
    <cfRule type="expression" dxfId="334" priority="12" stopIfTrue="1">
      <formula>IF($A49&lt;&gt;1,B49,"")</formula>
    </cfRule>
  </conditionalFormatting>
  <conditionalFormatting sqref="D49:D52">
    <cfRule type="expression" dxfId="333" priority="13" stopIfTrue="1">
      <formula>IF($A49="",B49,)</formula>
    </cfRule>
  </conditionalFormatting>
  <conditionalFormatting sqref="E71:E74">
    <cfRule type="expression" dxfId="332" priority="10" stopIfTrue="1">
      <formula>IF($A71&lt;&gt;1,B71,"")</formula>
    </cfRule>
  </conditionalFormatting>
  <conditionalFormatting sqref="D71:D74">
    <cfRule type="expression" dxfId="331" priority="11" stopIfTrue="1">
      <formula>IF($A71="",B71,)</formula>
    </cfRule>
  </conditionalFormatting>
  <conditionalFormatting sqref="E76:E79">
    <cfRule type="expression" dxfId="330" priority="8" stopIfTrue="1">
      <formula>IF($A76&lt;&gt;1,B76,"")</formula>
    </cfRule>
  </conditionalFormatting>
  <conditionalFormatting sqref="D76:D79">
    <cfRule type="expression" dxfId="329" priority="9" stopIfTrue="1">
      <formula>IF($A76="",B76,)</formula>
    </cfRule>
  </conditionalFormatting>
  <conditionalFormatting sqref="E93">
    <cfRule type="timePeriod" dxfId="3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7" priority="5" stopIfTrue="1">
      <formula>IF($A99&lt;&gt;1,B99,"")</formula>
    </cfRule>
  </conditionalFormatting>
  <conditionalFormatting sqref="D99:D102">
    <cfRule type="expression" dxfId="326" priority="6" stopIfTrue="1">
      <formula>IF($A99="",B99,)</formula>
    </cfRule>
  </conditionalFormatting>
  <conditionalFormatting sqref="E99:E102">
    <cfRule type="timePeriod" dxfId="3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4" priority="2" stopIfTrue="1">
      <formula>IF($A104&lt;&gt;1,B104,"")</formula>
    </cfRule>
  </conditionalFormatting>
  <conditionalFormatting sqref="D104:D107">
    <cfRule type="expression" dxfId="323" priority="3" stopIfTrue="1">
      <formula>IF($A104="",B104,)</formula>
    </cfRule>
  </conditionalFormatting>
  <conditionalFormatting sqref="E104:E107">
    <cfRule type="timePeriod" dxfId="3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1" priority="29" stopIfTrue="1">
      <formula>IF($A11=1,B11,)</formula>
    </cfRule>
    <cfRule type="expression" dxfId="320" priority="30" stopIfTrue="1">
      <formula>IF($A11="",B11,)</formula>
    </cfRule>
  </conditionalFormatting>
  <conditionalFormatting sqref="E11:E15">
    <cfRule type="expression" dxfId="319" priority="31" stopIfTrue="1">
      <formula>IF($A11="",B11,"")</formula>
    </cfRule>
  </conditionalFormatting>
  <conditionalFormatting sqref="E130:E134 E26:E124">
    <cfRule type="expression" dxfId="318" priority="32" stopIfTrue="1">
      <formula>IF($A26&lt;&gt;1,B26,"")</formula>
    </cfRule>
  </conditionalFormatting>
  <conditionalFormatting sqref="D130:D134 D11:D15 D26:D124">
    <cfRule type="expression" dxfId="317" priority="33" stopIfTrue="1">
      <formula>IF($A11="",B11,)</formula>
    </cfRule>
  </conditionalFormatting>
  <conditionalFormatting sqref="G11:G20 G26:G84 G90:G119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119 G26:G30 G37:G57 G64:G84 G91:G112">
    <cfRule type="expression" dxfId="314" priority="27" stopIfTrue="1">
      <formula>$F$5="Freelancer"</formula>
    </cfRule>
    <cfRule type="expression" dxfId="313" priority="28" stopIfTrue="1">
      <formula>$F$5="DTC Int. Staff"</formula>
    </cfRule>
  </conditionalFormatting>
  <conditionalFormatting sqref="G16:G20">
    <cfRule type="expression" dxfId="312" priority="25" stopIfTrue="1">
      <formula>#REF!="Freelancer"</formula>
    </cfRule>
    <cfRule type="expression" dxfId="311" priority="26" stopIfTrue="1">
      <formula>#REF!="DTC Int. Staff"</formula>
    </cfRule>
  </conditionalFormatting>
  <conditionalFormatting sqref="G16:G20">
    <cfRule type="expression" dxfId="310" priority="23" stopIfTrue="1">
      <formula>$F$5="Freelancer"</formula>
    </cfRule>
    <cfRule type="expression" dxfId="309" priority="24" stopIfTrue="1">
      <formula>$F$5="DTC Int. Staff"</formula>
    </cfRule>
  </conditionalFormatting>
  <conditionalFormatting sqref="G21:G25">
    <cfRule type="expression" dxfId="308" priority="21" stopIfTrue="1">
      <formula>#REF!="Freelancer"</formula>
    </cfRule>
    <cfRule type="expression" dxfId="307" priority="22" stopIfTrue="1">
      <formula>#REF!="DTC Int. Staff"</formula>
    </cfRule>
  </conditionalFormatting>
  <conditionalFormatting sqref="G21:G25">
    <cfRule type="expression" dxfId="306" priority="19" stopIfTrue="1">
      <formula>$F$5="Freelancer"</formula>
    </cfRule>
    <cfRule type="expression" dxfId="305" priority="20" stopIfTrue="1">
      <formula>$F$5="DTC Int. Staff"</formula>
    </cfRule>
  </conditionalFormatting>
  <conditionalFormatting sqref="C125:C129">
    <cfRule type="expression" dxfId="304" priority="13" stopIfTrue="1">
      <formula>IF($A125=1,B125,)</formula>
    </cfRule>
    <cfRule type="expression" dxfId="303" priority="14" stopIfTrue="1">
      <formula>IF($A125="",B125,)</formula>
    </cfRule>
  </conditionalFormatting>
  <conditionalFormatting sqref="D125:D129">
    <cfRule type="expression" dxfId="302" priority="15" stopIfTrue="1">
      <formula>IF($A125="",B125,)</formula>
    </cfRule>
  </conditionalFormatting>
  <conditionalFormatting sqref="E125:E129">
    <cfRule type="expression" dxfId="301" priority="12" stopIfTrue="1">
      <formula>IF($A125&lt;&gt;1,B125,"")</formula>
    </cfRule>
  </conditionalFormatting>
  <conditionalFormatting sqref="G63">
    <cfRule type="expression" dxfId="300" priority="9" stopIfTrue="1">
      <formula>$F$5="Freelancer"</formula>
    </cfRule>
    <cfRule type="expression" dxfId="299" priority="10" stopIfTrue="1">
      <formula>$F$5="DTC Int. Staff"</formula>
    </cfRule>
  </conditionalFormatting>
  <conditionalFormatting sqref="G85:G89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conditionalFormatting sqref="G85:G89">
    <cfRule type="expression" dxfId="296" priority="5" stopIfTrue="1">
      <formula>$F$5="Freelancer"</formula>
    </cfRule>
    <cfRule type="expression" dxfId="295" priority="6" stopIfTrue="1">
      <formula>$F$5="DTC Int. Staff"</formula>
    </cfRule>
  </conditionalFormatting>
  <conditionalFormatting sqref="E17:E20">
    <cfRule type="expression" dxfId="294" priority="3" stopIfTrue="1">
      <formula>IF($A17="",B17,"")</formula>
    </cfRule>
  </conditionalFormatting>
  <conditionalFormatting sqref="D17:D20">
    <cfRule type="expression" dxfId="293" priority="4" stopIfTrue="1">
      <formula>IF($A17="",B17,)</formula>
    </cfRule>
  </conditionalFormatting>
  <conditionalFormatting sqref="E22:E25">
    <cfRule type="expression" dxfId="292" priority="1" stopIfTrue="1">
      <formula>IF($A22="",B22,"")</formula>
    </cfRule>
  </conditionalFormatting>
  <conditionalFormatting sqref="D22:D25">
    <cfRule type="expression" dxfId="2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0" priority="25" stopIfTrue="1">
      <formula>IF($A11=1,B11,)</formula>
    </cfRule>
    <cfRule type="expression" dxfId="289" priority="26" stopIfTrue="1">
      <formula>IF($A11="",B11,)</formula>
    </cfRule>
  </conditionalFormatting>
  <conditionalFormatting sqref="E11:E15">
    <cfRule type="expression" dxfId="288" priority="27" stopIfTrue="1">
      <formula>IF($A11="",B11,"")</formula>
    </cfRule>
  </conditionalFormatting>
  <conditionalFormatting sqref="E16:E128">
    <cfRule type="expression" dxfId="287" priority="28" stopIfTrue="1">
      <formula>IF($A16&lt;&gt;1,B16,"")</formula>
    </cfRule>
  </conditionalFormatting>
  <conditionalFormatting sqref="D11:D128">
    <cfRule type="expression" dxfId="286" priority="29" stopIfTrue="1">
      <formula>IF($A11="",B11,)</formula>
    </cfRule>
  </conditionalFormatting>
  <conditionalFormatting sqref="G11:G20 G82:G123 G22:G76">
    <cfRule type="expression" dxfId="285" priority="30" stopIfTrue="1">
      <formula>#REF!="Freelancer"</formula>
    </cfRule>
    <cfRule type="expression" dxfId="284" priority="31" stopIfTrue="1">
      <formula>#REF!="DTC Int. Staff"</formula>
    </cfRule>
  </conditionalFormatting>
  <conditionalFormatting sqref="G119:G123 G87:G108 G22 G33:G49 G60:G76">
    <cfRule type="expression" dxfId="283" priority="23" stopIfTrue="1">
      <formula>$F$5="Freelancer"</formula>
    </cfRule>
    <cfRule type="expression" dxfId="282" priority="24" stopIfTrue="1">
      <formula>$F$5="DTC Int. Staff"</formula>
    </cfRule>
  </conditionalFormatting>
  <conditionalFormatting sqref="G16:G20">
    <cfRule type="expression" dxfId="281" priority="21" stopIfTrue="1">
      <formula>#REF!="Freelancer"</formula>
    </cfRule>
    <cfRule type="expression" dxfId="280" priority="22" stopIfTrue="1">
      <formula>#REF!="DTC Int. Staff"</formula>
    </cfRule>
  </conditionalFormatting>
  <conditionalFormatting sqref="G16:G20">
    <cfRule type="expression" dxfId="279" priority="19" stopIfTrue="1">
      <formula>$F$5="Freelancer"</formula>
    </cfRule>
    <cfRule type="expression" dxfId="278" priority="20" stopIfTrue="1">
      <formula>$F$5="DTC Int. Staff"</formula>
    </cfRule>
  </conditionalFormatting>
  <conditionalFormatting sqref="G21">
    <cfRule type="expression" dxfId="277" priority="17" stopIfTrue="1">
      <formula>#REF!="Freelancer"</formula>
    </cfRule>
    <cfRule type="expression" dxfId="276" priority="18" stopIfTrue="1">
      <formula>#REF!="DTC Int. Staff"</formula>
    </cfRule>
  </conditionalFormatting>
  <conditionalFormatting sqref="G21">
    <cfRule type="expression" dxfId="275" priority="15" stopIfTrue="1">
      <formula>$F$5="Freelancer"</formula>
    </cfRule>
    <cfRule type="expression" dxfId="274" priority="16" stopIfTrue="1">
      <formula>$F$5="DTC Int. Staff"</formula>
    </cfRule>
  </conditionalFormatting>
  <conditionalFormatting sqref="C129:C133">
    <cfRule type="expression" dxfId="273" priority="9" stopIfTrue="1">
      <formula>IF($A129=1,B129,)</formula>
    </cfRule>
    <cfRule type="expression" dxfId="272" priority="10" stopIfTrue="1">
      <formula>IF($A129="",B129,)</formula>
    </cfRule>
  </conditionalFormatting>
  <conditionalFormatting sqref="D129:D133">
    <cfRule type="expression" dxfId="271" priority="11" stopIfTrue="1">
      <formula>IF($A129="",B129,)</formula>
    </cfRule>
  </conditionalFormatting>
  <conditionalFormatting sqref="E129:E133">
    <cfRule type="expression" dxfId="270" priority="8" stopIfTrue="1">
      <formula>IF($A129&lt;&gt;1,B129,"")</formula>
    </cfRule>
  </conditionalFormatting>
  <conditionalFormatting sqref="G55:G59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77:G81">
    <cfRule type="expression" dxfId="267" priority="3" stopIfTrue="1">
      <formula>#REF!="Freelancer"</formula>
    </cfRule>
    <cfRule type="expression" dxfId="266" priority="4" stopIfTrue="1">
      <formula>#REF!="DTC Int. Staff"</formula>
    </cfRule>
  </conditionalFormatting>
  <conditionalFormatting sqref="G77:G81">
    <cfRule type="expression" dxfId="265" priority="1" stopIfTrue="1">
      <formula>$F$5="Freelancer"</formula>
    </cfRule>
    <cfRule type="expression" dxfId="2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63" priority="25" stopIfTrue="1">
      <formula>IF($A11=1,B11,)</formula>
    </cfRule>
    <cfRule type="expression" dxfId="262" priority="26" stopIfTrue="1">
      <formula>IF($A11="",B11,)</formula>
    </cfRule>
  </conditionalFormatting>
  <conditionalFormatting sqref="E11">
    <cfRule type="expression" dxfId="261" priority="27" stopIfTrue="1">
      <formula>IF($A11="",B11,"")</formula>
    </cfRule>
  </conditionalFormatting>
  <conditionalFormatting sqref="E12:E119">
    <cfRule type="expression" dxfId="260" priority="28" stopIfTrue="1">
      <formula>IF($A12&lt;&gt;1,B12,"")</formula>
    </cfRule>
  </conditionalFormatting>
  <conditionalFormatting sqref="D11:D119">
    <cfRule type="expression" dxfId="259" priority="29" stopIfTrue="1">
      <formula>IF($A11="",B11,)</formula>
    </cfRule>
  </conditionalFormatting>
  <conditionalFormatting sqref="G11:G12 G18:G76 G82:G118">
    <cfRule type="expression" dxfId="258" priority="30" stopIfTrue="1">
      <formula>#REF!="Freelancer"</formula>
    </cfRule>
    <cfRule type="expression" dxfId="257" priority="31" stopIfTrue="1">
      <formula>#REF!="DTC Int. Staff"</formula>
    </cfRule>
  </conditionalFormatting>
  <conditionalFormatting sqref="G114:G118 G18:G22 G33:G49 G60:G76 G87:G103">
    <cfRule type="expression" dxfId="256" priority="23" stopIfTrue="1">
      <formula>$F$5="Freelancer"</formula>
    </cfRule>
    <cfRule type="expression" dxfId="255" priority="24" stopIfTrue="1">
      <formula>$F$5="DTC Int. Staff"</formula>
    </cfRule>
  </conditionalFormatting>
  <conditionalFormatting sqref="G12">
    <cfRule type="expression" dxfId="254" priority="21" stopIfTrue="1">
      <formula>#REF!="Freelancer"</formula>
    </cfRule>
    <cfRule type="expression" dxfId="253" priority="22" stopIfTrue="1">
      <formula>#REF!="DTC Int. Staff"</formula>
    </cfRule>
  </conditionalFormatting>
  <conditionalFormatting sqref="G12">
    <cfRule type="expression" dxfId="252" priority="19" stopIfTrue="1">
      <formula>$F$5="Freelancer"</formula>
    </cfRule>
    <cfRule type="expression" dxfId="251" priority="20" stopIfTrue="1">
      <formula>$F$5="DTC Int. Staff"</formula>
    </cfRule>
  </conditionalFormatting>
  <conditionalFormatting sqref="G13:G17">
    <cfRule type="expression" dxfId="250" priority="17" stopIfTrue="1">
      <formula>#REF!="Freelancer"</formula>
    </cfRule>
    <cfRule type="expression" dxfId="249" priority="18" stopIfTrue="1">
      <formula>#REF!="DTC Int. Staff"</formula>
    </cfRule>
  </conditionalFormatting>
  <conditionalFormatting sqref="G13:G17">
    <cfRule type="expression" dxfId="248" priority="15" stopIfTrue="1">
      <formula>$F$5="Freelancer"</formula>
    </cfRule>
    <cfRule type="expression" dxfId="247" priority="16" stopIfTrue="1">
      <formula>$F$5="DTC Int. Staff"</formula>
    </cfRule>
  </conditionalFormatting>
  <conditionalFormatting sqref="C121:C125">
    <cfRule type="expression" dxfId="246" priority="12" stopIfTrue="1">
      <formula>IF($A121=1,B121,)</formula>
    </cfRule>
    <cfRule type="expression" dxfId="245" priority="13" stopIfTrue="1">
      <formula>IF($A121="",B121,)</formula>
    </cfRule>
  </conditionalFormatting>
  <conditionalFormatting sqref="D121:D125">
    <cfRule type="expression" dxfId="244" priority="14" stopIfTrue="1">
      <formula>IF($A121="",B121,)</formula>
    </cfRule>
  </conditionalFormatting>
  <conditionalFormatting sqref="C120">
    <cfRule type="expression" dxfId="243" priority="9" stopIfTrue="1">
      <formula>IF($A120=1,B120,)</formula>
    </cfRule>
    <cfRule type="expression" dxfId="242" priority="10" stopIfTrue="1">
      <formula>IF($A120="",B120,)</formula>
    </cfRule>
  </conditionalFormatting>
  <conditionalFormatting sqref="D120">
    <cfRule type="expression" dxfId="241" priority="11" stopIfTrue="1">
      <formula>IF($A120="",B120,)</formula>
    </cfRule>
  </conditionalFormatting>
  <conditionalFormatting sqref="E120">
    <cfRule type="expression" dxfId="240" priority="8" stopIfTrue="1">
      <formula>IF($A120&lt;&gt;1,B120,"")</formula>
    </cfRule>
  </conditionalFormatting>
  <conditionalFormatting sqref="E121:E125">
    <cfRule type="expression" dxfId="239" priority="7" stopIfTrue="1">
      <formula>IF($A121&lt;&gt;1,B121,"")</formula>
    </cfRule>
  </conditionalFormatting>
  <conditionalFormatting sqref="G55:G59">
    <cfRule type="expression" dxfId="238" priority="5" stopIfTrue="1">
      <formula>$F$5="Freelancer"</formula>
    </cfRule>
    <cfRule type="expression" dxfId="237" priority="6" stopIfTrue="1">
      <formula>$F$5="DTC Int. Staff"</formula>
    </cfRule>
  </conditionalFormatting>
  <conditionalFormatting sqref="G77:G81">
    <cfRule type="expression" dxfId="236" priority="3" stopIfTrue="1">
      <formula>#REF!="Freelancer"</formula>
    </cfRule>
    <cfRule type="expression" dxfId="235" priority="4" stopIfTrue="1">
      <formula>#REF!="DTC Int. Staff"</formula>
    </cfRule>
  </conditionalFormatting>
  <conditionalFormatting sqref="G77:G81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2" priority="25" stopIfTrue="1">
      <formula>IF($A11=1,B11,)</formula>
    </cfRule>
    <cfRule type="expression" dxfId="231" priority="26" stopIfTrue="1">
      <formula>IF($A11="",B11,)</formula>
    </cfRule>
  </conditionalFormatting>
  <conditionalFormatting sqref="E11:E15">
    <cfRule type="expression" dxfId="230" priority="27" stopIfTrue="1">
      <formula>IF($A11="",B11,"")</formula>
    </cfRule>
  </conditionalFormatting>
  <conditionalFormatting sqref="E16:E124">
    <cfRule type="expression" dxfId="229" priority="28" stopIfTrue="1">
      <formula>IF($A16&lt;&gt;1,B16,"")</formula>
    </cfRule>
  </conditionalFormatting>
  <conditionalFormatting sqref="D11:D124">
    <cfRule type="expression" dxfId="228" priority="29" stopIfTrue="1">
      <formula>IF($A11="",B11,)</formula>
    </cfRule>
  </conditionalFormatting>
  <conditionalFormatting sqref="G11:G20 G26:G84 G86:G119">
    <cfRule type="expression" dxfId="227" priority="30" stopIfTrue="1">
      <formula>#REF!="Freelancer"</formula>
    </cfRule>
    <cfRule type="expression" dxfId="226" priority="31" stopIfTrue="1">
      <formula>#REF!="DTC Int. Staff"</formula>
    </cfRule>
  </conditionalFormatting>
  <conditionalFormatting sqref="G115:G119 G87:G112 G26:G30 G33:G57 G60:G84">
    <cfRule type="expression" dxfId="225" priority="23" stopIfTrue="1">
      <formula>$F$5="Freelancer"</formula>
    </cfRule>
    <cfRule type="expression" dxfId="224" priority="24" stopIfTrue="1">
      <formula>$F$5="DTC Int. Staff"</formula>
    </cfRule>
  </conditionalFormatting>
  <conditionalFormatting sqref="G16:G20">
    <cfRule type="expression" dxfId="223" priority="21" stopIfTrue="1">
      <formula>#REF!="Freelancer"</formula>
    </cfRule>
    <cfRule type="expression" dxfId="222" priority="22" stopIfTrue="1">
      <formula>#REF!="DTC Int. Staff"</formula>
    </cfRule>
  </conditionalFormatting>
  <conditionalFormatting sqref="G16:G20">
    <cfRule type="expression" dxfId="221" priority="19" stopIfTrue="1">
      <formula>$F$5="Freelancer"</formula>
    </cfRule>
    <cfRule type="expression" dxfId="220" priority="20" stopIfTrue="1">
      <formula>$F$5="DTC Int. Staff"</formula>
    </cfRule>
  </conditionalFormatting>
  <conditionalFormatting sqref="G21:G25">
    <cfRule type="expression" dxfId="219" priority="17" stopIfTrue="1">
      <formula>#REF!="Freelancer"</formula>
    </cfRule>
    <cfRule type="expression" dxfId="218" priority="18" stopIfTrue="1">
      <formula>#REF!="DTC Int. Staff"</formula>
    </cfRule>
  </conditionalFormatting>
  <conditionalFormatting sqref="G21:G25">
    <cfRule type="expression" dxfId="217" priority="15" stopIfTrue="1">
      <formula>$F$5="Freelancer"</formula>
    </cfRule>
    <cfRule type="expression" dxfId="216" priority="16" stopIfTrue="1">
      <formula>$F$5="DTC Int. Staff"</formula>
    </cfRule>
  </conditionalFormatting>
  <conditionalFormatting sqref="C125:C129">
    <cfRule type="expression" dxfId="215" priority="9" stopIfTrue="1">
      <formula>IF($A125=1,B125,)</formula>
    </cfRule>
    <cfRule type="expression" dxfId="214" priority="10" stopIfTrue="1">
      <formula>IF($A125="",B125,)</formula>
    </cfRule>
  </conditionalFormatting>
  <conditionalFormatting sqref="D125:D129">
    <cfRule type="expression" dxfId="213" priority="11" stopIfTrue="1">
      <formula>IF($A125="",B125,)</formula>
    </cfRule>
  </conditionalFormatting>
  <conditionalFormatting sqref="E125:E129">
    <cfRule type="expression" dxfId="212" priority="8" stopIfTrue="1">
      <formula>IF($A125&lt;&gt;1,B125,"")</formula>
    </cfRule>
  </conditionalFormatting>
  <conditionalFormatting sqref="G59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85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85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5" priority="29" stopIfTrue="1">
      <formula>IF($A11=1,B11,)</formula>
    </cfRule>
    <cfRule type="expression" dxfId="204" priority="30" stopIfTrue="1">
      <formula>IF($A11="",B11,)</formula>
    </cfRule>
  </conditionalFormatting>
  <conditionalFormatting sqref="E11:E15">
    <cfRule type="expression" dxfId="203" priority="31" stopIfTrue="1">
      <formula>IF($A11="",B11,"")</formula>
    </cfRule>
  </conditionalFormatting>
  <conditionalFormatting sqref="E16:E128">
    <cfRule type="expression" dxfId="202" priority="32" stopIfTrue="1">
      <formula>IF($A16&lt;&gt;1,B16,"")</formula>
    </cfRule>
  </conditionalFormatting>
  <conditionalFormatting sqref="D11:D128">
    <cfRule type="expression" dxfId="201" priority="33" stopIfTrue="1">
      <formula>IF($A11="",B11,)</formula>
    </cfRule>
  </conditionalFormatting>
  <conditionalFormatting sqref="G11:G20 G82:G123 G22:G76">
    <cfRule type="expression" dxfId="200" priority="34" stopIfTrue="1">
      <formula>#REF!="Freelancer"</formula>
    </cfRule>
    <cfRule type="expression" dxfId="199" priority="35" stopIfTrue="1">
      <formula>#REF!="DTC Int. Staff"</formula>
    </cfRule>
  </conditionalFormatting>
  <conditionalFormatting sqref="G119:G123 G87:G108 G22 G33:G49 G60:G76">
    <cfRule type="expression" dxfId="198" priority="27" stopIfTrue="1">
      <formula>$F$5="Freelancer"</formula>
    </cfRule>
    <cfRule type="expression" dxfId="197" priority="28" stopIfTrue="1">
      <formula>$F$5="DTC Int. Staff"</formula>
    </cfRule>
  </conditionalFormatting>
  <conditionalFormatting sqref="G16:G20">
    <cfRule type="expression" dxfId="196" priority="25" stopIfTrue="1">
      <formula>#REF!="Freelancer"</formula>
    </cfRule>
    <cfRule type="expression" dxfId="195" priority="26" stopIfTrue="1">
      <formula>#REF!="DTC Int. Staff"</formula>
    </cfRule>
  </conditionalFormatting>
  <conditionalFormatting sqref="G16:G20">
    <cfRule type="expression" dxfId="194" priority="23" stopIfTrue="1">
      <formula>$F$5="Freelancer"</formula>
    </cfRule>
    <cfRule type="expression" dxfId="193" priority="24" stopIfTrue="1">
      <formula>$F$5="DTC Int. Staff"</formula>
    </cfRule>
  </conditionalFormatting>
  <conditionalFormatting sqref="G21">
    <cfRule type="expression" dxfId="192" priority="21" stopIfTrue="1">
      <formula>#REF!="Freelancer"</formula>
    </cfRule>
    <cfRule type="expression" dxfId="191" priority="22" stopIfTrue="1">
      <formula>#REF!="DTC Int. Staff"</formula>
    </cfRule>
  </conditionalFormatting>
  <conditionalFormatting sqref="G21">
    <cfRule type="expression" dxfId="190" priority="19" stopIfTrue="1">
      <formula>$F$5="Freelancer"</formula>
    </cfRule>
    <cfRule type="expression" dxfId="189" priority="20" stopIfTrue="1">
      <formula>$F$5="DTC Int. Staff"</formula>
    </cfRule>
  </conditionalFormatting>
  <conditionalFormatting sqref="C129:C133">
    <cfRule type="expression" dxfId="188" priority="16" stopIfTrue="1">
      <formula>IF($A129=1,B129,)</formula>
    </cfRule>
    <cfRule type="expression" dxfId="187" priority="17" stopIfTrue="1">
      <formula>IF($A129="",B129,)</formula>
    </cfRule>
  </conditionalFormatting>
  <conditionalFormatting sqref="D129:D133">
    <cfRule type="expression" dxfId="186" priority="18" stopIfTrue="1">
      <formula>IF($A129="",B129,)</formula>
    </cfRule>
  </conditionalFormatting>
  <conditionalFormatting sqref="E129:E133">
    <cfRule type="expression" dxfId="185" priority="15" stopIfTrue="1">
      <formula>IF($A129&lt;&gt;1,B129,"")</formula>
    </cfRule>
  </conditionalFormatting>
  <conditionalFormatting sqref="G55:G59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G77:G81">
    <cfRule type="expression" dxfId="182" priority="11" stopIfTrue="1">
      <formula>#REF!="Freelancer"</formula>
    </cfRule>
    <cfRule type="expression" dxfId="181" priority="12" stopIfTrue="1">
      <formula>#REF!="DTC Int. Staff"</formula>
    </cfRule>
  </conditionalFormatting>
  <conditionalFormatting sqref="G77:G81">
    <cfRule type="expression" dxfId="180" priority="9" stopIfTrue="1">
      <formula>$F$5="Freelancer"</formula>
    </cfRule>
    <cfRule type="expression" dxfId="179" priority="10" stopIfTrue="1">
      <formula>$F$5="DTC Int. Staff"</formula>
    </cfRule>
  </conditionalFormatting>
  <conditionalFormatting sqref="G134">
    <cfRule type="expression" dxfId="178" priority="1" stopIfTrue="1">
      <formula>$F$5="Freelancer"</formula>
    </cfRule>
    <cfRule type="expression" dxfId="177" priority="2" stopIfTrue="1">
      <formula>$F$5="DTC Int. Staff"</formula>
    </cfRule>
  </conditionalFormatting>
  <conditionalFormatting sqref="C134">
    <cfRule type="expression" dxfId="176" priority="3" stopIfTrue="1">
      <formula>IF($A134=1,B134,)</formula>
    </cfRule>
    <cfRule type="expression" dxfId="175" priority="4" stopIfTrue="1">
      <formula>IF($A134="",B134,)</formula>
    </cfRule>
  </conditionalFormatting>
  <conditionalFormatting sqref="E134">
    <cfRule type="expression" dxfId="174" priority="5" stopIfTrue="1">
      <formula>IF($A134&lt;&gt;1,B134,"")</formula>
    </cfRule>
  </conditionalFormatting>
  <conditionalFormatting sqref="D134">
    <cfRule type="expression" dxfId="173" priority="6" stopIfTrue="1">
      <formula>IF($A134="",B134,)</formula>
    </cfRule>
  </conditionalFormatting>
  <conditionalFormatting sqref="G134">
    <cfRule type="expression" dxfId="172" priority="7" stopIfTrue="1">
      <formula>#REF!="Freelancer"</formula>
    </cfRule>
    <cfRule type="expression" dxfId="17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0" priority="21" stopIfTrue="1">
      <formula>IF($A11=1,B11,)</formula>
    </cfRule>
    <cfRule type="expression" dxfId="169" priority="22" stopIfTrue="1">
      <formula>IF($A11="",B11,)</formula>
    </cfRule>
  </conditionalFormatting>
  <conditionalFormatting sqref="E11">
    <cfRule type="expression" dxfId="168" priority="23" stopIfTrue="1">
      <formula>IF($A11="",B11,"")</formula>
    </cfRule>
  </conditionalFormatting>
  <conditionalFormatting sqref="E12:E119">
    <cfRule type="expression" dxfId="167" priority="24" stopIfTrue="1">
      <formula>IF($A12&lt;&gt;1,B12,"")</formula>
    </cfRule>
  </conditionalFormatting>
  <conditionalFormatting sqref="D11:D119">
    <cfRule type="expression" dxfId="166" priority="25" stopIfTrue="1">
      <formula>IF($A11="",B11,)</formula>
    </cfRule>
  </conditionalFormatting>
  <conditionalFormatting sqref="G11:G16 G22:G80 G86:G118">
    <cfRule type="expression" dxfId="165" priority="26" stopIfTrue="1">
      <formula>#REF!="Freelancer"</formula>
    </cfRule>
    <cfRule type="expression" dxfId="164" priority="27" stopIfTrue="1">
      <formula>#REF!="DTC Int. Staff"</formula>
    </cfRule>
  </conditionalFormatting>
  <conditionalFormatting sqref="G118 G22:G26 G37:G53 G64:G80 G91:G10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12:G16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12:G16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17:G21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17:G21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C120:C129">
    <cfRule type="expression" dxfId="153" priority="8" stopIfTrue="1">
      <formula>IF($A120=1,B120,)</formula>
    </cfRule>
    <cfRule type="expression" dxfId="152" priority="9" stopIfTrue="1">
      <formula>IF($A120="",B120,)</formula>
    </cfRule>
  </conditionalFormatting>
  <conditionalFormatting sqref="D120:D129">
    <cfRule type="expression" dxfId="151" priority="10" stopIfTrue="1">
      <formula>IF($A120="",B120,)</formula>
    </cfRule>
  </conditionalFormatting>
  <conditionalFormatting sqref="E120:E129">
    <cfRule type="expression" dxfId="150" priority="7" stopIfTrue="1">
      <formula>IF($A120&lt;&gt;1,B120,"")</formula>
    </cfRule>
  </conditionalFormatting>
  <conditionalFormatting sqref="G59:G63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81:G85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81:G85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1_Jan2022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2022-02-15T09:34:12Z</dcterms:modified>
</cp:coreProperties>
</file>