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E809472F-4ACD-4738-9B96-734B5E8F7A64}" xr6:coauthVersionLast="47" xr6:coauthVersionMax="47" xr10:uidLastSave="{00000000-0000-0000-0000-000000000000}"/>
  <bookViews>
    <workbookView xWindow="-2380" yWindow="-109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73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D12" i="36"/>
  <c r="A12" i="36"/>
  <c r="E13" i="36"/>
  <c r="A11" i="36" l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6" i="36"/>
  <c r="E17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6" i="36"/>
  <c r="E18" i="36"/>
  <c r="D14" i="36"/>
  <c r="D15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18" i="36"/>
  <c r="E19" i="36"/>
  <c r="E20" i="36" s="1"/>
  <c r="E21" i="36" s="1"/>
  <c r="D16" i="36"/>
  <c r="D17" i="36" s="1"/>
  <c r="A16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22" i="36"/>
  <c r="B19" i="36"/>
  <c r="D18" i="36"/>
  <c r="A18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19" i="36"/>
  <c r="D20" i="36" s="1"/>
  <c r="D21" i="36" s="1"/>
  <c r="A19" i="36"/>
  <c r="B22" i="36"/>
  <c r="E23" i="36"/>
  <c r="E43" i="39" l="1"/>
  <c r="E39" i="39"/>
  <c r="E40" i="39" s="1"/>
  <c r="E41" i="39" s="1"/>
  <c r="E42" i="39" s="1"/>
  <c r="B38" i="39"/>
  <c r="A37" i="39"/>
  <c r="D37" i="39"/>
  <c r="E26" i="36"/>
  <c r="B26" i="36" s="1"/>
  <c r="E25" i="36"/>
  <c r="B25" i="36" s="1"/>
  <c r="E24" i="36"/>
  <c r="E27" i="36" s="1"/>
  <c r="B27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23" i="36"/>
  <c r="D22" i="36"/>
  <c r="A22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25" i="36"/>
  <c r="A25" i="36"/>
  <c r="D26" i="36"/>
  <c r="A26" i="36"/>
  <c r="A27" i="36"/>
  <c r="D27" i="36"/>
  <c r="E53" i="37"/>
  <c r="B48" i="37"/>
  <c r="A43" i="37"/>
  <c r="D43" i="37"/>
  <c r="D44" i="37" s="1"/>
  <c r="D45" i="37" s="1"/>
  <c r="D46" i="37" s="1"/>
  <c r="D47" i="37" s="1"/>
  <c r="D23" i="36"/>
  <c r="A23" i="36"/>
  <c r="B24" i="36"/>
  <c r="E28" i="36"/>
  <c r="E29" i="36" s="1"/>
  <c r="E30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24" i="36"/>
  <c r="A24" i="36"/>
  <c r="E31" i="36"/>
  <c r="E32" i="36" s="1"/>
  <c r="E33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28" i="36"/>
  <c r="D29" i="36" s="1"/>
  <c r="D30" i="36" s="1"/>
  <c r="B31" i="36"/>
  <c r="E34" i="36"/>
  <c r="E35" i="36" s="1"/>
  <c r="E36" i="36" s="1"/>
  <c r="E37" i="36" s="1"/>
  <c r="E38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34" i="36"/>
  <c r="E39" i="36"/>
  <c r="E40" i="36" s="1"/>
  <c r="E41" i="36" s="1"/>
  <c r="D31" i="36"/>
  <c r="D32" i="36" s="1"/>
  <c r="D33" i="36" s="1"/>
  <c r="A31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42" i="36"/>
  <c r="B39" i="36"/>
  <c r="A34" i="36"/>
  <c r="D34" i="36"/>
  <c r="D35" i="36" s="1"/>
  <c r="D36" i="36" s="1"/>
  <c r="D37" i="36" s="1"/>
  <c r="D38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39" i="36"/>
  <c r="D40" i="36" s="1"/>
  <c r="D41" i="36" s="1"/>
  <c r="A39" i="36"/>
  <c r="E43" i="36"/>
  <c r="B42" i="36"/>
  <c r="A64" i="39" l="1"/>
  <c r="B65" i="39"/>
  <c r="E70" i="39"/>
  <c r="E66" i="39"/>
  <c r="E67" i="39" s="1"/>
  <c r="E68" i="39" s="1"/>
  <c r="E69" i="39" s="1"/>
  <c r="E46" i="36"/>
  <c r="E45" i="36"/>
  <c r="E44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42" i="36"/>
  <c r="D42" i="36"/>
  <c r="B43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47" i="36"/>
  <c r="E48" i="36" s="1"/>
  <c r="E49" i="36" s="1"/>
  <c r="E50" i="36" s="1"/>
  <c r="B44" i="36"/>
  <c r="D43" i="36"/>
  <c r="A43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44" i="36"/>
  <c r="A44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47" i="36"/>
  <c r="E51" i="36"/>
  <c r="E52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51" i="36"/>
  <c r="E53" i="36"/>
  <c r="D47" i="36"/>
  <c r="D48" i="36" s="1"/>
  <c r="D49" i="36" s="1"/>
  <c r="D50" i="36" s="1"/>
  <c r="A47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53" i="36"/>
  <c r="E54" i="36"/>
  <c r="E55" i="36" s="1"/>
  <c r="E56" i="36" s="1"/>
  <c r="E57" i="36" s="1"/>
  <c r="A51" i="36"/>
  <c r="D51" i="36"/>
  <c r="D52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54" i="36"/>
  <c r="E58" i="36"/>
  <c r="D53" i="36"/>
  <c r="A53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54" i="36"/>
  <c r="D54" i="36"/>
  <c r="D55" i="36" s="1"/>
  <c r="D56" i="36" s="1"/>
  <c r="D57" i="36" s="1"/>
  <c r="B58" i="36"/>
  <c r="E59" i="36"/>
  <c r="D91" i="39" l="1"/>
  <c r="A91" i="39"/>
  <c r="B92" i="39"/>
  <c r="E93" i="39"/>
  <c r="E94" i="39" s="1"/>
  <c r="E95" i="39" s="1"/>
  <c r="E96" i="39" s="1"/>
  <c r="E97" i="39" s="1"/>
  <c r="E98" i="39"/>
  <c r="E62" i="36"/>
  <c r="E61" i="36"/>
  <c r="E6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58" i="36"/>
  <c r="A58" i="36"/>
  <c r="B5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60" i="36"/>
  <c r="E63" i="36"/>
  <c r="E64" i="36" s="1"/>
  <c r="E65" i="36" s="1"/>
  <c r="A59" i="36"/>
  <c r="D5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63" i="36"/>
  <c r="E66" i="36"/>
  <c r="E67" i="36" s="1"/>
  <c r="D60" i="36"/>
  <c r="A6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66" i="36"/>
  <c r="E68" i="36"/>
  <c r="E69" i="36" s="1"/>
  <c r="A63" i="36"/>
  <c r="D63" i="36"/>
  <c r="D64" i="36" s="1"/>
  <c r="D65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68" i="36"/>
  <c r="E70" i="36"/>
  <c r="D66" i="36"/>
  <c r="D67" i="36" s="1"/>
  <c r="A66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72" i="36"/>
  <c r="E72" i="36"/>
  <c r="E73" i="36" s="1"/>
  <c r="B115" i="37"/>
  <c r="A110" i="37"/>
  <c r="D110" i="37"/>
  <c r="E71" i="36"/>
  <c r="B70" i="36"/>
  <c r="D70" i="36" s="1"/>
  <c r="D71" i="36" s="1"/>
  <c r="A68" i="36"/>
  <c r="D68" i="36"/>
  <c r="D69" i="36" s="1"/>
  <c r="E76" i="36" l="1"/>
  <c r="E75" i="36"/>
  <c r="E74" i="36"/>
  <c r="E78" i="36"/>
  <c r="E77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72" i="36"/>
  <c r="D72" i="36"/>
  <c r="D115" i="37"/>
  <c r="A115" i="37"/>
  <c r="A7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73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<sst xmlns="http://schemas.openxmlformats.org/spreadsheetml/2006/main" count="294" uniqueCount="107">
  <si>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</si>
  <si>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</si>
  <si>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</si>
  <si>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</si>
  <si>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</si>
  <si>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</si>
  <si>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</si>
  <si>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</si>
  <si>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</si>
  <si>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</si>
  <si>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</si>
  <si>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</si>
  <si>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</si>
  <si>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</si>
  <si>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</si>
  <si>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</si>
  <si>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</si>
  <si>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</si>
  <si>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</si>
  <si>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</si>
  <si>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</si>
  <si>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</si>
  <si>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</si>
  <si>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</si>
  <si>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</si>
  <si>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</si>
  <si>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</si>
  <si>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</si>
  <si>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</si>
  <si>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</si>
  <si>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</si>
  <si>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</si>
  <si>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</si>
  <si>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</si>
  <si>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</si>
  <si>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</si>
  <si>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</si>
  <si>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</si>
  <si>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</si>
  <si>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</si>
  <si>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</si>
  <si>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</si>
  <si>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</si>
  <si>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</si>
  <si>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</si>
  <si>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</si>
  <si>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</si>
  <si>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</si>
  <si>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</si>
  <si>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</si>
  <si>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</si>
  <si>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</si>
  <si>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</si>
  <si>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</si>
  <si>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</si>
  <si>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</si>
  <si>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</si>
  <si>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</si>
  <si>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</si>
  <si>
    <t>Hatairat</t>
  </si>
  <si>
    <t>Chanlumlert</t>
  </si>
  <si>
    <t>TIME200</t>
  </si>
  <si>
    <t>TIME-202180</t>
  </si>
  <si>
    <t xml:space="preserve">ETDA Streaming - Proposal </t>
  </si>
  <si>
    <t>WFH</t>
  </si>
  <si>
    <t>TIME-202179</t>
  </si>
  <si>
    <t>TIME</t>
  </si>
  <si>
    <t>ETDA  Foresight - Proposal</t>
  </si>
  <si>
    <t xml:space="preserve">TIME-202113 </t>
  </si>
  <si>
    <t xml:space="preserve">ONDE 5G Incentive Measures - Proposal </t>
  </si>
  <si>
    <t xml:space="preserve">Digital Platform - Review TOR </t>
  </si>
  <si>
    <t>Meeting - Provident Fund (นโยบายการลงทุนและการสมัครเข้ากองทุน)</t>
  </si>
  <si>
    <t>BD- weekly meeting</t>
  </si>
  <si>
    <t>TIME-202201</t>
  </si>
  <si>
    <t>DGA Readiness Survey - Research / CV</t>
  </si>
  <si>
    <t>MOTS Tourism Survey - Summary TOR</t>
  </si>
  <si>
    <t>FTE L&amp;D Program- Review Session2 (Week4)</t>
  </si>
  <si>
    <t>MOTS Tourism Survey - Proposal</t>
  </si>
  <si>
    <t>DGA Readiness Survey - Financial / Research</t>
  </si>
  <si>
    <t xml:space="preserve">NBTC - Coordinate w/expert </t>
  </si>
  <si>
    <t>DGA Readiness Survey - Research</t>
  </si>
  <si>
    <t>DGA Readiness Survey -Internal kick off</t>
  </si>
  <si>
    <t>MOTS Tourism Survey Discussion</t>
  </si>
  <si>
    <t>MOTS Tourism Survey - CV + list documents</t>
  </si>
  <si>
    <t>BD- Evaluation</t>
  </si>
  <si>
    <t>MS Teams training</t>
  </si>
  <si>
    <t xml:space="preserve">MOTS Tourism Survey - CV </t>
  </si>
  <si>
    <t>DGA Readiness Survey -Research</t>
  </si>
  <si>
    <t>MOTS Tourism Survey - Financial</t>
  </si>
  <si>
    <t>TIME-202203</t>
  </si>
  <si>
    <t>MOTS Tourism Survey - Financial Discussion</t>
  </si>
  <si>
    <t>FTE L&amp;D Program- Data Collection (Week5)</t>
  </si>
  <si>
    <t>MOTS Tourism Survey - Weekly Update</t>
  </si>
  <si>
    <t>DGA Readiness Survey-Internal Meeting</t>
  </si>
  <si>
    <t>DGA Readiness Survey-Proposal</t>
  </si>
  <si>
    <t>DGA Readiness Survey-Proposal / Financial</t>
  </si>
  <si>
    <t>MOTS Tourism Survey - CV Update</t>
  </si>
  <si>
    <t>MOTS Tourism Survey - Team Update</t>
  </si>
  <si>
    <t>Townhall Meeting 2022</t>
  </si>
  <si>
    <t>MoTS Tourism Survey - 1st Draft Update</t>
  </si>
  <si>
    <t>MOTS Tourism Survey - Expert Meeting</t>
  </si>
  <si>
    <t>MOTS Tourism Survey - CV/Financial/Proposal</t>
  </si>
  <si>
    <t>FTE L&amp;D Program- Data Analysis (Week6)</t>
  </si>
  <si>
    <t>Mots Tourism Survey - CV discussion</t>
  </si>
  <si>
    <t xml:space="preserve">MOTS Tourism Survey - Update Documents/ CV / Proposal </t>
  </si>
  <si>
    <t>DGA Readiness Survey- Proposal</t>
  </si>
  <si>
    <t>Online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</si>
</sst>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7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7" fillId="8" borderId="3" xfId="0" applyFont="1" applyFill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7" fillId="0" borderId="9" xfId="0" applyNumberFormat="1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0" fontId="4" fillId="4" borderId="42" xfId="0" applyFont="1" applyFill="1" applyBorder="1" applyAlignment="1" applyProtection="1">
      <alignment horizontal="center" vertical="center"/>
    </xf>
    <xf numFmtId="2" fontId="7" fillId="0" borderId="8" xfId="0" applyNumberFormat="1" applyFont="1" applyBorder="1" applyAlignment="1" applyProtection="1">
      <alignment horizontal="center" vertical="center"/>
      <protection locked="0"/>
    </xf>
    <xf numFmtId="0" fontId="4" fillId="10" borderId="32" xfId="0" applyFont="1" applyFill="1" applyBorder="1" applyAlignment="1">
      <alignment horizontal="center" vertical="center"/>
    </xf>
    <xf numFmtId="0" fontId="7" fillId="0" borderId="33" xfId="0" applyFont="1" applyBorder="1" applyAlignment="1" applyProtection="1">
      <alignment vertical="center"/>
      <protection locked="0"/>
    </xf>
    <xf numFmtId="0" fontId="7" fillId="8" borderId="33" xfId="0" applyFont="1" applyFill="1" applyBorder="1" applyAlignment="1" applyProtection="1">
      <alignment vertical="center"/>
      <protection locked="0"/>
    </xf>
    <xf numFmtId="0" fontId="7" fillId="8" borderId="34" xfId="0" applyFont="1" applyFill="1" applyBorder="1" applyAlignment="1" applyProtection="1">
      <alignment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0" fontId="7" fillId="8" borderId="25" xfId="0" applyFont="1" applyFill="1" applyBorder="1" applyAlignment="1" applyProtection="1">
      <alignment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1BB1F5B0-0407-4438-8971-207AFC883491}"/>
  </cellStyles>
  <dxfs count="19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55220</xdr:colOff>
      <xdr:row>0</xdr:row>
      <xdr:rowOff>567029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20" sqref="B2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25">
      <c r="B3" s="7" t="s">
        <v>25</v>
      </c>
      <c r="C3" s="154" t="s">
        <v>45</v>
      </c>
      <c r="D3" s="155"/>
      <c r="E3" s="155"/>
      <c r="F3" s="155"/>
      <c r="G3" s="156"/>
      <c r="H3" s="3"/>
      <c r="I3" s="3"/>
    </row>
    <row r="4" spans="2:9" x14ac:dyDescent="0.25">
      <c r="B4" s="6" t="s">
        <v>26</v>
      </c>
      <c r="C4" s="157" t="s">
        <v>46</v>
      </c>
      <c r="D4" s="158"/>
      <c r="E4" s="158"/>
      <c r="F4" s="158"/>
      <c r="G4" s="159"/>
      <c r="H4" s="3"/>
      <c r="I4" s="3"/>
    </row>
    <row r="5" spans="2:9" x14ac:dyDescent="0.25">
      <c r="B5" s="6" t="s">
        <v>27</v>
      </c>
      <c r="C5" s="157" t="s">
        <v>47</v>
      </c>
      <c r="D5" s="158"/>
      <c r="E5" s="158"/>
      <c r="F5" s="158"/>
      <c r="G5" s="159"/>
      <c r="H5" s="3"/>
      <c r="I5" s="3"/>
    </row>
    <row r="7" spans="2:9" ht="32.25" customHeight="1" x14ac:dyDescent="0.2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2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2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2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5">
      <c r="B12" s="52" t="s">
        <v>49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25">
      <c r="B13" s="54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5">
      <c r="B15" s="54">
        <v>9002</v>
      </c>
      <c r="C15" s="162" t="s">
        <v>48</v>
      </c>
      <c r="D15" s="163"/>
      <c r="E15" s="163"/>
      <c r="F15" s="163"/>
      <c r="G15" s="164"/>
      <c r="H15" s="4"/>
      <c r="I15" s="4"/>
    </row>
    <row r="16" spans="2:9" ht="18.75" customHeight="1" x14ac:dyDescent="0.25">
      <c r="B16" s="55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2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25">
      <c r="B18" s="56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5">
      <c r="B19" s="57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25">
      <c r="B20" s="56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5">
      <c r="B21" s="57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25">
      <c r="B22" s="54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5">
      <c r="B24" s="54">
        <v>9006</v>
      </c>
      <c r="C24" s="139" t="s">
        <v>40</v>
      </c>
      <c r="D24" s="140"/>
      <c r="E24" s="140"/>
      <c r="F24" s="140"/>
      <c r="G24" s="141"/>
    </row>
    <row r="25" spans="2:9" x14ac:dyDescent="0.2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25">
      <c r="B26" s="54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5">
      <c r="B28" s="54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5">
      <c r="B30" s="54">
        <v>9009</v>
      </c>
      <c r="C30" s="139" t="s">
        <v>50</v>
      </c>
      <c r="D30" s="140"/>
      <c r="E30" s="140"/>
      <c r="F30" s="140"/>
      <c r="G30" s="141"/>
    </row>
    <row r="31" spans="2:9" x14ac:dyDescent="0.25">
      <c r="B31" s="55"/>
      <c r="C31" s="145" t="s">
        <v>51</v>
      </c>
      <c r="D31" s="146"/>
      <c r="E31" s="146"/>
      <c r="F31" s="146"/>
      <c r="G31" s="147"/>
    </row>
    <row r="32" spans="2:9" ht="19.5" customHeight="1" x14ac:dyDescent="0.25">
      <c r="B32" s="7" t="s">
        <v>21</v>
      </c>
      <c r="C32" s="142" t="s">
        <v>52</v>
      </c>
      <c r="D32" s="143"/>
      <c r="E32" s="143"/>
      <c r="F32" s="143"/>
      <c r="G32" s="144"/>
    </row>
    <row r="33" spans="2:7" ht="19.5" customHeight="1" x14ac:dyDescent="0.25">
      <c r="B33" s="54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5">
      <c r="B35" s="54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5">
      <c r="B37" s="54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5">
      <c r="B38" s="58" t="s">
        <v>13</v>
      </c>
      <c r="C38" s="133"/>
      <c r="D38" s="134"/>
      <c r="E38" s="134"/>
      <c r="F38" s="134"/>
      <c r="G38" s="135"/>
    </row>
    <row r="39" spans="2:7" ht="19.5" customHeight="1" x14ac:dyDescent="0.25">
      <c r="B39" s="54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5">
      <c r="B40" s="58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23"/>
  <sheetViews>
    <sheetView showGridLines="0" tabSelected="1" topLeftCell="D1" zoomScale="90" zoomScaleNormal="90" workbookViewId="0">
      <selection activeCell="E11" sqref="E11:J7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59</v>
      </c>
      <c r="G3" s="14"/>
      <c r="I3" s="15"/>
      <c r="J3" s="15"/>
    </row>
    <row r="4" spans="1:11" ht="20.25" customHeight="1" x14ac:dyDescent="0.2">
      <c r="D4" s="174" t="s">
        <v>8</v>
      </c>
      <c r="E4" s="175"/>
      <c r="F4" s="13" t="s">
        <v>60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61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SUM(J10:J89)</f>
        <v>162</v>
      </c>
      <c r="J8" s="25">
        <f>I8/8</f>
        <v>20.25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7" t="s">
        <v>58</v>
      </c>
    </row>
    <row r="11" spans="1:11" ht="22.5" customHeight="1" x14ac:dyDescent="0.2">
      <c r="A11" s="31" t="str">
        <f t="shared" ref="A11:A73" si="0">IF(OR(C11="f",C11="u",C11="F",C11="U"),"",IF(OR(B11=1,B11=2,B11=3,B11=4,B11=5),1,""))</f>
        <v/>
      </c>
      <c r="B11" s="8">
        <f t="shared" ref="B11:B7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  <c r="K11" s="109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  <c r="K12" s="109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  <c r="K13" s="109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7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62</v>
      </c>
      <c r="G14" s="36">
        <v>9003</v>
      </c>
      <c r="H14" s="37" t="s">
        <v>63</v>
      </c>
      <c r="I14" s="36" t="s">
        <v>66</v>
      </c>
      <c r="J14" s="75">
        <v>6</v>
      </c>
      <c r="K14" s="109"/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 t="s">
        <v>65</v>
      </c>
      <c r="G15" s="36">
        <v>9003</v>
      </c>
      <c r="H15" s="37" t="s">
        <v>67</v>
      </c>
      <c r="I15" s="36" t="s">
        <v>66</v>
      </c>
      <c r="J15" s="75">
        <v>2</v>
      </c>
      <c r="K15" s="10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44" t="str">
        <f t="shared" si="3"/>
        <v>Wed</v>
      </c>
      <c r="E16" s="45">
        <f>+E14+1</f>
        <v>44566</v>
      </c>
      <c r="F16" s="46" t="s">
        <v>65</v>
      </c>
      <c r="G16" s="47">
        <v>9003</v>
      </c>
      <c r="H16" s="65" t="s">
        <v>67</v>
      </c>
      <c r="I16" s="47" t="s">
        <v>66</v>
      </c>
      <c r="J16" s="76">
        <v>3</v>
      </c>
      <c r="K16" s="108"/>
    </row>
    <row r="17" spans="1:11" ht="22.5" customHeight="1" x14ac:dyDescent="0.2">
      <c r="A17" s="31"/>
      <c r="C17" s="40"/>
      <c r="D17" s="44" t="str">
        <f>D16</f>
        <v>Wed</v>
      </c>
      <c r="E17" s="45">
        <f>E16</f>
        <v>44566</v>
      </c>
      <c r="F17" s="46" t="s">
        <v>68</v>
      </c>
      <c r="G17" s="47">
        <v>9003</v>
      </c>
      <c r="H17" s="65" t="s">
        <v>69</v>
      </c>
      <c r="I17" s="47" t="s">
        <v>66</v>
      </c>
      <c r="J17" s="76">
        <v>5</v>
      </c>
      <c r="K17" s="108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si="3"/>
        <v>Thu</v>
      </c>
      <c r="E18" s="34">
        <f>+E16+1</f>
        <v>44567</v>
      </c>
      <c r="F18" s="35" t="s">
        <v>68</v>
      </c>
      <c r="G18" s="36">
        <v>9003</v>
      </c>
      <c r="H18" s="129" t="s">
        <v>69</v>
      </c>
      <c r="I18" s="36" t="s">
        <v>66</v>
      </c>
      <c r="J18" s="75">
        <v>8</v>
      </c>
      <c r="K18" s="109"/>
    </row>
    <row r="19" spans="1:11" ht="22.5" customHeight="1" x14ac:dyDescent="0.2">
      <c r="A19" s="31">
        <f t="shared" si="0"/>
        <v>1</v>
      </c>
      <c r="B19" s="8">
        <f t="shared" si="1"/>
        <v>5</v>
      </c>
      <c r="C19" s="40"/>
      <c r="D19" s="44" t="str">
        <f t="shared" si="3"/>
        <v>Fri</v>
      </c>
      <c r="E19" s="45">
        <f>+E18+1</f>
        <v>44568</v>
      </c>
      <c r="F19" s="46"/>
      <c r="G19" s="47">
        <v>9004</v>
      </c>
      <c r="H19" s="65" t="s">
        <v>70</v>
      </c>
      <c r="I19" s="47" t="s">
        <v>64</v>
      </c>
      <c r="J19" s="76">
        <v>3</v>
      </c>
      <c r="K19" s="108"/>
    </row>
    <row r="20" spans="1:11" ht="22.5" customHeight="1" x14ac:dyDescent="0.2">
      <c r="A20" s="31"/>
      <c r="C20" s="40"/>
      <c r="D20" s="44" t="str">
        <f>D19</f>
        <v>Fri</v>
      </c>
      <c r="E20" s="45">
        <f>E19</f>
        <v>44568</v>
      </c>
      <c r="F20" s="46" t="s">
        <v>68</v>
      </c>
      <c r="G20" s="47">
        <v>9003</v>
      </c>
      <c r="H20" s="65" t="s">
        <v>69</v>
      </c>
      <c r="I20" s="47" t="s">
        <v>64</v>
      </c>
      <c r="J20" s="76">
        <v>4</v>
      </c>
      <c r="K20" s="108"/>
    </row>
    <row r="21" spans="1:11" ht="22.5" customHeight="1" x14ac:dyDescent="0.2">
      <c r="A21" s="31"/>
      <c r="C21" s="40"/>
      <c r="D21" s="44" t="str">
        <f t="shared" ref="D21" si="4">D20</f>
        <v>Fri</v>
      </c>
      <c r="E21" s="45">
        <f t="shared" ref="E21" si="5">E20</f>
        <v>44568</v>
      </c>
      <c r="F21" s="46"/>
      <c r="G21" s="47"/>
      <c r="H21" s="65" t="s">
        <v>71</v>
      </c>
      <c r="I21" s="47" t="s">
        <v>64</v>
      </c>
      <c r="J21" s="76">
        <v>1</v>
      </c>
      <c r="K21" s="108"/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+E19+1</f>
        <v>44569</v>
      </c>
      <c r="F22" s="35"/>
      <c r="G22" s="36"/>
      <c r="H22" s="43"/>
      <c r="I22" s="36"/>
      <c r="J22" s="75"/>
      <c r="K22" s="109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>+E22+1</f>
        <v>44570</v>
      </c>
      <c r="F23" s="35"/>
      <c r="G23" s="36"/>
      <c r="H23" s="43"/>
      <c r="I23" s="36"/>
      <c r="J23" s="75"/>
      <c r="K23" s="109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>IF(B24=1,"Mo",IF(B24=2,"Tue",IF(B24=3,"Wed",IF(B24=4,"Thu",IF(B24=5,"Fri",IF(B24=6,"Sat",IF(B24=7,"Sun","")))))))</f>
        <v>Mo</v>
      </c>
      <c r="E24" s="34">
        <f>+E23+1</f>
        <v>44571</v>
      </c>
      <c r="F24" s="35"/>
      <c r="G24" s="36">
        <v>9004</v>
      </c>
      <c r="H24" s="37" t="s">
        <v>72</v>
      </c>
      <c r="I24" s="36" t="s">
        <v>64</v>
      </c>
      <c r="J24" s="75">
        <v>1</v>
      </c>
      <c r="K24" s="109"/>
    </row>
    <row r="25" spans="1:11" ht="22.5" customHeight="1" x14ac:dyDescent="0.2">
      <c r="A25" s="31">
        <f t="shared" ref="A25:A26" si="6">IF(OR(C25="f",C25="u",C25="F",C25="U"),"",IF(OR(B25=1,B25=2,B25=3,B25=4,B25=5),1,""))</f>
        <v>1</v>
      </c>
      <c r="B25" s="8">
        <f t="shared" ref="B25:B26" si="7">WEEKDAY(E25,2)</f>
        <v>1</v>
      </c>
      <c r="C25" s="40"/>
      <c r="D25" s="33" t="str">
        <f t="shared" ref="D25:D26" si="8">IF(B25=1,"Mo",IF(B25=2,"Tue",IF(B25=3,"Wed",IF(B25=4,"Thu",IF(B25=5,"Fri",IF(B25=6,"Sat",IF(B25=7,"Sun","")))))))</f>
        <v>Mo</v>
      </c>
      <c r="E25" s="34">
        <f>+E23+1</f>
        <v>44571</v>
      </c>
      <c r="F25" s="35" t="s">
        <v>73</v>
      </c>
      <c r="G25" s="36">
        <v>9003</v>
      </c>
      <c r="H25" s="37" t="s">
        <v>74</v>
      </c>
      <c r="I25" s="36" t="s">
        <v>64</v>
      </c>
      <c r="J25" s="75">
        <v>6</v>
      </c>
      <c r="K25" s="109"/>
    </row>
    <row r="26" spans="1:11" ht="22.5" customHeight="1" x14ac:dyDescent="0.2">
      <c r="A26" s="31">
        <f t="shared" si="6"/>
        <v>1</v>
      </c>
      <c r="B26" s="8">
        <f t="shared" si="7"/>
        <v>1</v>
      </c>
      <c r="C26" s="40"/>
      <c r="D26" s="33" t="str">
        <f t="shared" si="8"/>
        <v>Mo</v>
      </c>
      <c r="E26" s="34">
        <f>+E23+1</f>
        <v>44571</v>
      </c>
      <c r="F26" s="35" t="s">
        <v>89</v>
      </c>
      <c r="G26" s="36">
        <v>9003</v>
      </c>
      <c r="H26" s="37" t="s">
        <v>75</v>
      </c>
      <c r="I26" s="36" t="s">
        <v>64</v>
      </c>
      <c r="J26" s="75">
        <v>1</v>
      </c>
      <c r="K26" s="109"/>
    </row>
    <row r="27" spans="1:11" ht="22.5" customHeight="1" x14ac:dyDescent="0.2">
      <c r="A27" s="31">
        <f t="shared" ref="A27" si="9">IF(OR(C27="f",C27="u",C27="F",C27="U"),"",IF(OR(B27=1,B27=2,B27=3,B27=4,B27=5),1,""))</f>
        <v>1</v>
      </c>
      <c r="B27" s="8">
        <f t="shared" ref="B27" si="10">WEEKDAY(E27,2)</f>
        <v>2</v>
      </c>
      <c r="C27" s="40"/>
      <c r="D27" s="44" t="str">
        <f>IF(B27=1,"Mo",IF(B27=2,"Tue",IF(B27=3,"Wed",IF(B27=4,"Thu",IF(B27=5,"Fri",IF(B27=6,"Sat",IF(B27=7,"Sun","")))))))</f>
        <v>Tue</v>
      </c>
      <c r="E27" s="45">
        <f>+E24+1</f>
        <v>44572</v>
      </c>
      <c r="F27" s="46"/>
      <c r="G27" s="47">
        <v>9009</v>
      </c>
      <c r="H27" s="65" t="s">
        <v>76</v>
      </c>
      <c r="I27" s="47" t="s">
        <v>64</v>
      </c>
      <c r="J27" s="76">
        <v>2.5</v>
      </c>
      <c r="K27" s="108"/>
    </row>
    <row r="28" spans="1:11" ht="22.5" customHeight="1" x14ac:dyDescent="0.2">
      <c r="A28" s="31"/>
      <c r="C28" s="40"/>
      <c r="D28" s="44" t="str">
        <f>D27</f>
        <v>Tue</v>
      </c>
      <c r="E28" s="45">
        <f>E27</f>
        <v>44572</v>
      </c>
      <c r="F28" s="46" t="s">
        <v>89</v>
      </c>
      <c r="G28" s="47">
        <v>9003</v>
      </c>
      <c r="H28" s="65" t="s">
        <v>77</v>
      </c>
      <c r="I28" s="47" t="s">
        <v>64</v>
      </c>
      <c r="J28" s="76">
        <v>2</v>
      </c>
      <c r="K28" s="108"/>
    </row>
    <row r="29" spans="1:11" ht="22.5" customHeight="1" x14ac:dyDescent="0.2">
      <c r="A29" s="31"/>
      <c r="C29" s="40"/>
      <c r="D29" s="44" t="str">
        <f t="shared" ref="D29:D30" si="11">D28</f>
        <v>Tue</v>
      </c>
      <c r="E29" s="45">
        <f t="shared" ref="E29:E30" si="12">E28</f>
        <v>44572</v>
      </c>
      <c r="F29" s="46" t="s">
        <v>73</v>
      </c>
      <c r="G29" s="47">
        <v>9003</v>
      </c>
      <c r="H29" s="65" t="s">
        <v>78</v>
      </c>
      <c r="I29" s="47" t="s">
        <v>64</v>
      </c>
      <c r="J29" s="76">
        <v>2.5</v>
      </c>
      <c r="K29" s="108"/>
    </row>
    <row r="30" spans="1:11" ht="22.5" customHeight="1" x14ac:dyDescent="0.2">
      <c r="A30" s="31"/>
      <c r="C30" s="40"/>
      <c r="D30" s="44" t="str">
        <f t="shared" si="11"/>
        <v>Tue</v>
      </c>
      <c r="E30" s="45">
        <f t="shared" si="12"/>
        <v>44572</v>
      </c>
      <c r="F30" s="46"/>
      <c r="G30" s="47">
        <v>9004</v>
      </c>
      <c r="H30" s="65" t="s">
        <v>79</v>
      </c>
      <c r="I30" s="47" t="s">
        <v>64</v>
      </c>
      <c r="J30" s="76">
        <v>1</v>
      </c>
      <c r="K30" s="108"/>
    </row>
    <row r="31" spans="1:11" ht="22.5" customHeight="1" x14ac:dyDescent="0.2">
      <c r="A31" s="31">
        <f t="shared" si="0"/>
        <v>1</v>
      </c>
      <c r="B31" s="8">
        <f t="shared" si="1"/>
        <v>3</v>
      </c>
      <c r="C31" s="40"/>
      <c r="D31" s="33" t="str">
        <f t="shared" si="3"/>
        <v>Wed</v>
      </c>
      <c r="E31" s="34">
        <f>+E27+1</f>
        <v>44573</v>
      </c>
      <c r="F31" s="35" t="s">
        <v>73</v>
      </c>
      <c r="G31" s="36">
        <v>9003</v>
      </c>
      <c r="H31" s="37" t="s">
        <v>80</v>
      </c>
      <c r="I31" s="36" t="s">
        <v>64</v>
      </c>
      <c r="J31" s="77">
        <v>5</v>
      </c>
      <c r="K31" s="109"/>
    </row>
    <row r="32" spans="1:11" ht="22.5" customHeight="1" x14ac:dyDescent="0.2">
      <c r="A32" s="31"/>
      <c r="C32" s="40"/>
      <c r="D32" s="33" t="str">
        <f t="shared" ref="D32:E33" si="13">D31</f>
        <v>Wed</v>
      </c>
      <c r="E32" s="34">
        <f t="shared" si="13"/>
        <v>44573</v>
      </c>
      <c r="F32" s="35" t="s">
        <v>73</v>
      </c>
      <c r="G32" s="36">
        <v>9003</v>
      </c>
      <c r="H32" s="37" t="s">
        <v>81</v>
      </c>
      <c r="I32" s="36" t="s">
        <v>64</v>
      </c>
      <c r="J32" s="77">
        <v>1</v>
      </c>
      <c r="K32" s="109"/>
    </row>
    <row r="33" spans="1:11" ht="22.5" customHeight="1" x14ac:dyDescent="0.2">
      <c r="A33" s="31"/>
      <c r="C33" s="40"/>
      <c r="D33" s="33" t="str">
        <f t="shared" si="13"/>
        <v>Wed</v>
      </c>
      <c r="E33" s="34">
        <f t="shared" si="13"/>
        <v>44573</v>
      </c>
      <c r="F33" s="59" t="s">
        <v>89</v>
      </c>
      <c r="G33" s="36">
        <v>9003</v>
      </c>
      <c r="H33" s="62" t="s">
        <v>77</v>
      </c>
      <c r="I33" s="60" t="s">
        <v>64</v>
      </c>
      <c r="J33" s="77">
        <v>2</v>
      </c>
      <c r="K33" s="109"/>
    </row>
    <row r="34" spans="1:11" ht="22.5" customHeight="1" x14ac:dyDescent="0.2">
      <c r="A34" s="31">
        <f t="shared" si="0"/>
        <v>1</v>
      </c>
      <c r="B34" s="8">
        <f t="shared" si="1"/>
        <v>4</v>
      </c>
      <c r="C34" s="40"/>
      <c r="D34" s="44" t="str">
        <f t="shared" si="3"/>
        <v>Thu</v>
      </c>
      <c r="E34" s="45">
        <f>+E31+1</f>
        <v>44574</v>
      </c>
      <c r="F34" s="46" t="s">
        <v>73</v>
      </c>
      <c r="G34" s="47">
        <v>9003</v>
      </c>
      <c r="H34" s="65" t="s">
        <v>81</v>
      </c>
      <c r="I34" s="47" t="s">
        <v>64</v>
      </c>
      <c r="J34" s="76">
        <v>1</v>
      </c>
      <c r="K34" s="108"/>
    </row>
    <row r="35" spans="1:11" ht="22.5" customHeight="1" x14ac:dyDescent="0.2">
      <c r="A35" s="31"/>
      <c r="C35" s="40"/>
      <c r="D35" s="44" t="str">
        <f>D34</f>
        <v>Thu</v>
      </c>
      <c r="E35" s="45">
        <f>E34</f>
        <v>44574</v>
      </c>
      <c r="F35" s="46" t="s">
        <v>89</v>
      </c>
      <c r="G35" s="47">
        <v>9003</v>
      </c>
      <c r="H35" s="65" t="s">
        <v>82</v>
      </c>
      <c r="I35" s="47" t="s">
        <v>64</v>
      </c>
      <c r="J35" s="76">
        <v>1</v>
      </c>
      <c r="K35" s="108"/>
    </row>
    <row r="36" spans="1:11" ht="22.5" customHeight="1" x14ac:dyDescent="0.2">
      <c r="A36" s="31"/>
      <c r="C36" s="40"/>
      <c r="D36" s="44" t="str">
        <f t="shared" ref="D36:D38" si="14">D35</f>
        <v>Thu</v>
      </c>
      <c r="E36" s="45">
        <f t="shared" ref="E36:E38" si="15">E35</f>
        <v>44574</v>
      </c>
      <c r="F36" s="46" t="s">
        <v>89</v>
      </c>
      <c r="G36" s="47">
        <v>9003</v>
      </c>
      <c r="H36" s="65" t="s">
        <v>83</v>
      </c>
      <c r="I36" s="47" t="s">
        <v>64</v>
      </c>
      <c r="J36" s="76">
        <v>4</v>
      </c>
      <c r="K36" s="108"/>
    </row>
    <row r="37" spans="1:11" ht="22.5" customHeight="1" x14ac:dyDescent="0.2">
      <c r="A37" s="31"/>
      <c r="C37" s="40"/>
      <c r="D37" s="44" t="str">
        <f t="shared" si="14"/>
        <v>Thu</v>
      </c>
      <c r="E37" s="45">
        <f t="shared" si="15"/>
        <v>44574</v>
      </c>
      <c r="F37" s="46"/>
      <c r="G37" s="47"/>
      <c r="H37" s="65" t="s">
        <v>84</v>
      </c>
      <c r="I37" s="47" t="s">
        <v>64</v>
      </c>
      <c r="J37" s="76">
        <v>1</v>
      </c>
      <c r="K37" s="108"/>
    </row>
    <row r="38" spans="1:11" ht="22.5" customHeight="1" x14ac:dyDescent="0.2">
      <c r="A38" s="31"/>
      <c r="C38" s="40"/>
      <c r="D38" s="44" t="str">
        <f t="shared" si="14"/>
        <v>Thu</v>
      </c>
      <c r="E38" s="45">
        <f t="shared" si="15"/>
        <v>44574</v>
      </c>
      <c r="F38" s="46"/>
      <c r="G38" s="47"/>
      <c r="H38" s="65" t="s">
        <v>85</v>
      </c>
      <c r="I38" s="47" t="s">
        <v>64</v>
      </c>
      <c r="J38" s="76">
        <v>1</v>
      </c>
      <c r="K38" s="108"/>
    </row>
    <row r="39" spans="1:11" ht="22.5" customHeight="1" x14ac:dyDescent="0.2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+E34+1</f>
        <v>44575</v>
      </c>
      <c r="F39" s="59" t="s">
        <v>73</v>
      </c>
      <c r="G39" s="60">
        <v>9003</v>
      </c>
      <c r="H39" s="89" t="s">
        <v>87</v>
      </c>
      <c r="I39" s="60" t="s">
        <v>64</v>
      </c>
      <c r="J39" s="77">
        <v>3</v>
      </c>
      <c r="K39" s="109"/>
    </row>
    <row r="40" spans="1:11" ht="22.5" customHeight="1" x14ac:dyDescent="0.2">
      <c r="A40" s="31"/>
      <c r="C40" s="40"/>
      <c r="D40" s="33" t="str">
        <f>D39</f>
        <v>Fri</v>
      </c>
      <c r="E40" s="34">
        <f>E39</f>
        <v>44575</v>
      </c>
      <c r="F40" s="59" t="s">
        <v>89</v>
      </c>
      <c r="G40" s="60">
        <v>9003</v>
      </c>
      <c r="H40" s="89" t="s">
        <v>86</v>
      </c>
      <c r="I40" s="60" t="s">
        <v>64</v>
      </c>
      <c r="J40" s="77">
        <v>4</v>
      </c>
      <c r="K40" s="109"/>
    </row>
    <row r="41" spans="1:11" ht="22.5" customHeight="1" x14ac:dyDescent="0.2">
      <c r="A41" s="31"/>
      <c r="C41" s="40"/>
      <c r="D41" s="33" t="str">
        <f t="shared" ref="D41" si="16">D40</f>
        <v>Fri</v>
      </c>
      <c r="E41" s="34">
        <f t="shared" ref="E41" si="17">E40</f>
        <v>44575</v>
      </c>
      <c r="F41" s="59" t="s">
        <v>89</v>
      </c>
      <c r="G41" s="60">
        <v>9003</v>
      </c>
      <c r="H41" s="89" t="s">
        <v>82</v>
      </c>
      <c r="I41" s="60" t="s">
        <v>64</v>
      </c>
      <c r="J41" s="77">
        <v>1</v>
      </c>
      <c r="K41" s="109"/>
    </row>
    <row r="42" spans="1:11" ht="22.5" customHeight="1" x14ac:dyDescent="0.2">
      <c r="A42" s="31" t="str">
        <f t="shared" si="0"/>
        <v/>
      </c>
      <c r="B42" s="8">
        <f t="shared" si="1"/>
        <v>6</v>
      </c>
      <c r="C42" s="40"/>
      <c r="D42" s="33" t="str">
        <f t="shared" si="3"/>
        <v>Sat</v>
      </c>
      <c r="E42" s="34">
        <f>+E39+1</f>
        <v>44576</v>
      </c>
      <c r="F42" s="35"/>
      <c r="G42" s="36"/>
      <c r="H42" s="43"/>
      <c r="I42" s="36"/>
      <c r="J42" s="75"/>
      <c r="K42" s="109"/>
    </row>
    <row r="43" spans="1:11" ht="22.5" customHeight="1" x14ac:dyDescent="0.2">
      <c r="A43" s="31" t="str">
        <f t="shared" si="0"/>
        <v/>
      </c>
      <c r="B43" s="8">
        <f t="shared" si="1"/>
        <v>7</v>
      </c>
      <c r="C43" s="40"/>
      <c r="D43" s="33" t="str">
        <f t="shared" si="3"/>
        <v>Sun</v>
      </c>
      <c r="E43" s="34">
        <f>+E42+1</f>
        <v>44577</v>
      </c>
      <c r="F43" s="35"/>
      <c r="G43" s="36"/>
      <c r="H43" s="43"/>
      <c r="I43" s="36"/>
      <c r="J43" s="75"/>
      <c r="K43" s="109"/>
    </row>
    <row r="44" spans="1:11" ht="22.5" customHeight="1" x14ac:dyDescent="0.2">
      <c r="A44" s="31">
        <f t="shared" si="0"/>
        <v>1</v>
      </c>
      <c r="B44" s="8">
        <f t="shared" si="1"/>
        <v>1</v>
      </c>
      <c r="C44" s="40"/>
      <c r="D44" s="44" t="str">
        <f t="shared" si="3"/>
        <v>Mo</v>
      </c>
      <c r="E44" s="45">
        <f>+E43+1</f>
        <v>44578</v>
      </c>
      <c r="F44" s="46" t="s">
        <v>89</v>
      </c>
      <c r="G44" s="47">
        <v>9003</v>
      </c>
      <c r="H44" s="65" t="s">
        <v>88</v>
      </c>
      <c r="I44" s="47" t="s">
        <v>64</v>
      </c>
      <c r="J44" s="76">
        <v>2</v>
      </c>
      <c r="K44" s="108"/>
    </row>
    <row r="45" spans="1:11" ht="22.5" customHeight="1" x14ac:dyDescent="0.2">
      <c r="A45" s="31">
        <v>1</v>
      </c>
      <c r="B45" s="8">
        <v>1</v>
      </c>
      <c r="C45" s="40"/>
      <c r="D45" s="44" t="s">
        <v>54</v>
      </c>
      <c r="E45" s="45">
        <f>+E43+1</f>
        <v>44578</v>
      </c>
      <c r="F45" s="46" t="s">
        <v>89</v>
      </c>
      <c r="G45" s="47">
        <v>9003</v>
      </c>
      <c r="H45" s="65" t="s">
        <v>90</v>
      </c>
      <c r="I45" s="47" t="s">
        <v>64</v>
      </c>
      <c r="J45" s="76">
        <v>1</v>
      </c>
      <c r="K45" s="108"/>
    </row>
    <row r="46" spans="1:11" ht="22.5" customHeight="1" x14ac:dyDescent="0.2">
      <c r="A46" s="31">
        <v>1</v>
      </c>
      <c r="B46" s="8">
        <v>1</v>
      </c>
      <c r="C46" s="40"/>
      <c r="D46" s="44" t="s">
        <v>54</v>
      </c>
      <c r="E46" s="45">
        <f>+E43+1</f>
        <v>44578</v>
      </c>
      <c r="F46" s="46" t="s">
        <v>73</v>
      </c>
      <c r="G46" s="47">
        <v>9003</v>
      </c>
      <c r="H46" s="65" t="s">
        <v>87</v>
      </c>
      <c r="I46" s="47" t="s">
        <v>64</v>
      </c>
      <c r="J46" s="76">
        <v>2</v>
      </c>
      <c r="K46" s="108"/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33" t="str">
        <f t="shared" si="3"/>
        <v>Tue</v>
      </c>
      <c r="E47" s="34">
        <f>+E44+1</f>
        <v>44579</v>
      </c>
      <c r="F47" s="35"/>
      <c r="G47" s="36">
        <v>9009</v>
      </c>
      <c r="H47" s="37" t="s">
        <v>91</v>
      </c>
      <c r="I47" s="36" t="s">
        <v>66</v>
      </c>
      <c r="J47" s="75">
        <v>2.5</v>
      </c>
      <c r="K47" s="109"/>
    </row>
    <row r="48" spans="1:11" ht="22.5" customHeight="1" x14ac:dyDescent="0.2">
      <c r="A48" s="31"/>
      <c r="C48" s="40"/>
      <c r="D48" s="33" t="str">
        <f>D47</f>
        <v>Tue</v>
      </c>
      <c r="E48" s="34">
        <f>E47</f>
        <v>44579</v>
      </c>
      <c r="F48" s="35" t="s">
        <v>89</v>
      </c>
      <c r="G48" s="36">
        <v>9003</v>
      </c>
      <c r="H48" s="37" t="s">
        <v>92</v>
      </c>
      <c r="I48" s="36" t="s">
        <v>66</v>
      </c>
      <c r="J48" s="75">
        <v>1.5</v>
      </c>
      <c r="K48" s="109"/>
    </row>
    <row r="49" spans="1:11" ht="22.5" customHeight="1" x14ac:dyDescent="0.2">
      <c r="A49" s="31"/>
      <c r="C49" s="40"/>
      <c r="D49" s="33" t="str">
        <f t="shared" ref="D49:D50" si="18">D48</f>
        <v>Tue</v>
      </c>
      <c r="E49" s="34">
        <f t="shared" ref="E49:E50" si="19">E48</f>
        <v>44579</v>
      </c>
      <c r="F49" s="35" t="s">
        <v>73</v>
      </c>
      <c r="G49" s="36">
        <v>9003</v>
      </c>
      <c r="H49" s="37" t="s">
        <v>93</v>
      </c>
      <c r="I49" s="36" t="s">
        <v>66</v>
      </c>
      <c r="J49" s="75">
        <v>1</v>
      </c>
      <c r="K49" s="109"/>
    </row>
    <row r="50" spans="1:11" ht="22.5" customHeight="1" x14ac:dyDescent="0.2">
      <c r="A50" s="31"/>
      <c r="C50" s="40"/>
      <c r="D50" s="33" t="str">
        <f t="shared" si="18"/>
        <v>Tue</v>
      </c>
      <c r="E50" s="34">
        <f t="shared" si="19"/>
        <v>44579</v>
      </c>
      <c r="F50" s="35" t="s">
        <v>73</v>
      </c>
      <c r="G50" s="36">
        <v>9003</v>
      </c>
      <c r="H50" s="37" t="s">
        <v>94</v>
      </c>
      <c r="I50" s="36" t="s">
        <v>66</v>
      </c>
      <c r="J50" s="75">
        <v>3</v>
      </c>
      <c r="K50" s="109"/>
    </row>
    <row r="51" spans="1:11" ht="22.5" customHeight="1" x14ac:dyDescent="0.2">
      <c r="A51" s="31">
        <f t="shared" si="0"/>
        <v>1</v>
      </c>
      <c r="B51" s="8">
        <f t="shared" si="1"/>
        <v>3</v>
      </c>
      <c r="C51" s="40"/>
      <c r="D51" s="44" t="str">
        <f t="shared" si="3"/>
        <v>Wed</v>
      </c>
      <c r="E51" s="45">
        <f>+E47+1</f>
        <v>44580</v>
      </c>
      <c r="F51" s="46" t="s">
        <v>73</v>
      </c>
      <c r="G51" s="47">
        <v>9003</v>
      </c>
      <c r="H51" s="65" t="s">
        <v>95</v>
      </c>
      <c r="I51" s="47" t="s">
        <v>66</v>
      </c>
      <c r="J51" s="76">
        <v>7</v>
      </c>
      <c r="K51" s="108"/>
    </row>
    <row r="52" spans="1:11" ht="22.5" customHeight="1" x14ac:dyDescent="0.2">
      <c r="A52" s="31"/>
      <c r="C52" s="40"/>
      <c r="D52" s="44" t="str">
        <f>D51</f>
        <v>Wed</v>
      </c>
      <c r="E52" s="45">
        <f>E51</f>
        <v>44580</v>
      </c>
      <c r="F52" s="46" t="s">
        <v>89</v>
      </c>
      <c r="G52" s="47">
        <v>9003</v>
      </c>
      <c r="H52" s="65" t="s">
        <v>97</v>
      </c>
      <c r="I52" s="47" t="s">
        <v>66</v>
      </c>
      <c r="J52" s="76">
        <v>2</v>
      </c>
      <c r="K52" s="108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3"/>
        <v>Thu</v>
      </c>
      <c r="E53" s="34">
        <f>+E51+1</f>
        <v>44581</v>
      </c>
      <c r="F53" s="35" t="s">
        <v>89</v>
      </c>
      <c r="G53" s="36">
        <v>9003</v>
      </c>
      <c r="H53" s="37" t="s">
        <v>96</v>
      </c>
      <c r="I53" s="36" t="s">
        <v>64</v>
      </c>
      <c r="J53" s="75">
        <v>9</v>
      </c>
      <c r="K53" s="109"/>
    </row>
    <row r="54" spans="1:11" ht="22.5" customHeight="1" x14ac:dyDescent="0.2">
      <c r="A54" s="31">
        <f t="shared" si="0"/>
        <v>1</v>
      </c>
      <c r="B54" s="8">
        <f t="shared" si="1"/>
        <v>5</v>
      </c>
      <c r="C54" s="40"/>
      <c r="D54" s="44" t="str">
        <f t="shared" si="3"/>
        <v>Fri</v>
      </c>
      <c r="E54" s="45">
        <f>+E53+1</f>
        <v>44582</v>
      </c>
      <c r="F54" s="46" t="s">
        <v>89</v>
      </c>
      <c r="G54" s="47">
        <v>9003</v>
      </c>
      <c r="H54" s="65" t="s">
        <v>101</v>
      </c>
      <c r="I54" s="47" t="s">
        <v>66</v>
      </c>
      <c r="J54" s="76">
        <v>6</v>
      </c>
      <c r="K54" s="108"/>
    </row>
    <row r="55" spans="1:11" ht="22.5" customHeight="1" x14ac:dyDescent="0.2">
      <c r="A55" s="31"/>
      <c r="C55" s="40"/>
      <c r="D55" s="44" t="str">
        <f>D54</f>
        <v>Fri</v>
      </c>
      <c r="E55" s="45">
        <f>E54</f>
        <v>44582</v>
      </c>
      <c r="F55" s="46" t="s">
        <v>89</v>
      </c>
      <c r="G55" s="47">
        <v>9003</v>
      </c>
      <c r="H55" s="65" t="s">
        <v>92</v>
      </c>
      <c r="I55" s="47" t="s">
        <v>66</v>
      </c>
      <c r="J55" s="76">
        <v>1</v>
      </c>
      <c r="K55" s="108"/>
    </row>
    <row r="56" spans="1:11" ht="22.5" customHeight="1" x14ac:dyDescent="0.2">
      <c r="A56" s="31"/>
      <c r="C56" s="40"/>
      <c r="D56" s="44" t="str">
        <f t="shared" ref="D56:D57" si="20">D55</f>
        <v>Fri</v>
      </c>
      <c r="E56" s="45">
        <f t="shared" ref="E56:E57" si="21">E55</f>
        <v>44582</v>
      </c>
      <c r="F56" s="46" t="s">
        <v>73</v>
      </c>
      <c r="G56" s="47">
        <v>9003</v>
      </c>
      <c r="H56" s="65" t="s">
        <v>93</v>
      </c>
      <c r="I56" s="47" t="s">
        <v>66</v>
      </c>
      <c r="J56" s="76">
        <v>1</v>
      </c>
      <c r="K56" s="108"/>
    </row>
    <row r="57" spans="1:11" ht="22.5" customHeight="1" x14ac:dyDescent="0.2">
      <c r="A57" s="31"/>
      <c r="C57" s="40"/>
      <c r="D57" s="44" t="str">
        <f t="shared" si="20"/>
        <v>Fri</v>
      </c>
      <c r="E57" s="45">
        <f t="shared" si="21"/>
        <v>44582</v>
      </c>
      <c r="F57" s="46"/>
      <c r="G57" s="47"/>
      <c r="H57" s="65" t="s">
        <v>98</v>
      </c>
      <c r="I57" s="47" t="s">
        <v>66</v>
      </c>
      <c r="J57" s="76">
        <v>1.5</v>
      </c>
      <c r="K57" s="108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40"/>
      <c r="D58" s="33" t="str">
        <f t="shared" si="3"/>
        <v>Sat</v>
      </c>
      <c r="E58" s="34">
        <f>+E54+1</f>
        <v>44583</v>
      </c>
      <c r="F58" s="35"/>
      <c r="G58" s="36"/>
      <c r="H58" s="43"/>
      <c r="I58" s="36"/>
      <c r="J58" s="75"/>
      <c r="K58" s="10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40"/>
      <c r="D59" s="33" t="str">
        <f t="shared" si="3"/>
        <v>Sun</v>
      </c>
      <c r="E59" s="34">
        <f>+E58+1</f>
        <v>44584</v>
      </c>
      <c r="F59" s="35"/>
      <c r="G59" s="36"/>
      <c r="H59" s="37"/>
      <c r="I59" s="36"/>
      <c r="J59" s="75"/>
      <c r="K59" s="10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40"/>
      <c r="D60" s="33" t="str">
        <f t="shared" si="3"/>
        <v>Mo</v>
      </c>
      <c r="E60" s="34">
        <f>+E59+1</f>
        <v>44585</v>
      </c>
      <c r="F60" s="35" t="s">
        <v>89</v>
      </c>
      <c r="G60" s="36">
        <v>9003</v>
      </c>
      <c r="H60" s="37" t="s">
        <v>99</v>
      </c>
      <c r="I60" s="36" t="s">
        <v>64</v>
      </c>
      <c r="J60" s="75">
        <v>1</v>
      </c>
      <c r="K60" s="109"/>
    </row>
    <row r="61" spans="1:11" ht="22.5" customHeight="1" x14ac:dyDescent="0.2">
      <c r="A61" s="31">
        <v>1</v>
      </c>
      <c r="B61" s="8">
        <v>1</v>
      </c>
      <c r="C61" s="40"/>
      <c r="D61" s="33" t="s">
        <v>54</v>
      </c>
      <c r="E61" s="34">
        <f>+E59+1</f>
        <v>44585</v>
      </c>
      <c r="F61" s="35" t="s">
        <v>89</v>
      </c>
      <c r="G61" s="36">
        <v>9003</v>
      </c>
      <c r="H61" s="37" t="s">
        <v>100</v>
      </c>
      <c r="I61" s="36" t="s">
        <v>64</v>
      </c>
      <c r="J61" s="75">
        <v>1</v>
      </c>
      <c r="K61" s="109"/>
    </row>
    <row r="62" spans="1:11" ht="22.5" customHeight="1" x14ac:dyDescent="0.2">
      <c r="A62" s="31">
        <v>1</v>
      </c>
      <c r="B62" s="8">
        <v>1</v>
      </c>
      <c r="C62" s="40"/>
      <c r="D62" s="33" t="s">
        <v>54</v>
      </c>
      <c r="E62" s="34">
        <f>+E59+1</f>
        <v>44585</v>
      </c>
      <c r="F62" s="35" t="s">
        <v>89</v>
      </c>
      <c r="G62" s="36">
        <v>9003</v>
      </c>
      <c r="H62" s="37" t="s">
        <v>96</v>
      </c>
      <c r="I62" s="36" t="s">
        <v>64</v>
      </c>
      <c r="J62" s="75">
        <v>6</v>
      </c>
      <c r="K62" s="109"/>
    </row>
    <row r="63" spans="1:11" ht="22.5" customHeight="1" x14ac:dyDescent="0.2">
      <c r="A63" s="31">
        <f t="shared" si="0"/>
        <v>1</v>
      </c>
      <c r="B63" s="8">
        <f t="shared" si="1"/>
        <v>2</v>
      </c>
      <c r="C63" s="40"/>
      <c r="D63" s="44" t="str">
        <f t="shared" si="3"/>
        <v>Tue</v>
      </c>
      <c r="E63" s="45">
        <f>+E60+1</f>
        <v>44586</v>
      </c>
      <c r="F63" s="46"/>
      <c r="G63" s="47">
        <v>9009</v>
      </c>
      <c r="H63" s="65" t="s">
        <v>102</v>
      </c>
      <c r="I63" s="47" t="s">
        <v>66</v>
      </c>
      <c r="J63" s="76">
        <v>2.5</v>
      </c>
      <c r="K63" s="108"/>
    </row>
    <row r="64" spans="1:11" ht="22.5" customHeight="1" x14ac:dyDescent="0.2">
      <c r="A64" s="31"/>
      <c r="C64" s="40"/>
      <c r="D64" s="44" t="str">
        <f>D63</f>
        <v>Tue</v>
      </c>
      <c r="E64" s="45">
        <f>E63</f>
        <v>44586</v>
      </c>
      <c r="F64" s="46" t="s">
        <v>89</v>
      </c>
      <c r="G64" s="47">
        <v>9003</v>
      </c>
      <c r="H64" s="65" t="s">
        <v>92</v>
      </c>
      <c r="I64" s="47" t="s">
        <v>66</v>
      </c>
      <c r="J64" s="76">
        <v>2</v>
      </c>
      <c r="K64" s="108"/>
    </row>
    <row r="65" spans="1:11" ht="22.5" customHeight="1" x14ac:dyDescent="0.2">
      <c r="A65" s="31"/>
      <c r="C65" s="40"/>
      <c r="D65" s="44" t="str">
        <f t="shared" ref="D65" si="22">D64</f>
        <v>Tue</v>
      </c>
      <c r="E65" s="45">
        <f t="shared" ref="E65" si="23">E64</f>
        <v>44586</v>
      </c>
      <c r="F65" s="46" t="s">
        <v>89</v>
      </c>
      <c r="G65" s="47">
        <v>9003</v>
      </c>
      <c r="H65" s="65" t="s">
        <v>104</v>
      </c>
      <c r="I65" s="47" t="s">
        <v>66</v>
      </c>
      <c r="J65" s="76">
        <v>5</v>
      </c>
      <c r="K65" s="108"/>
    </row>
    <row r="66" spans="1:11" ht="22.5" customHeight="1" x14ac:dyDescent="0.2">
      <c r="A66" s="31">
        <f t="shared" si="0"/>
        <v>1</v>
      </c>
      <c r="B66" s="8">
        <f t="shared" si="1"/>
        <v>3</v>
      </c>
      <c r="C66" s="40"/>
      <c r="D66" s="33" t="str">
        <f t="shared" si="3"/>
        <v>Wed</v>
      </c>
      <c r="E66" s="34">
        <f>+E63+1</f>
        <v>44587</v>
      </c>
      <c r="F66" s="36" t="s">
        <v>89</v>
      </c>
      <c r="G66" s="36">
        <v>9003</v>
      </c>
      <c r="H66" s="89" t="s">
        <v>103</v>
      </c>
      <c r="I66" s="60" t="s">
        <v>64</v>
      </c>
      <c r="J66" s="77">
        <v>1</v>
      </c>
      <c r="K66" s="109"/>
    </row>
    <row r="67" spans="1:11" ht="22.5" customHeight="1" x14ac:dyDescent="0.2">
      <c r="A67" s="31"/>
      <c r="C67" s="40"/>
      <c r="D67" s="33" t="str">
        <f>D66</f>
        <v>Wed</v>
      </c>
      <c r="E67" s="34">
        <f>E66</f>
        <v>44587</v>
      </c>
      <c r="F67" s="36" t="s">
        <v>89</v>
      </c>
      <c r="G67" s="36">
        <v>9003</v>
      </c>
      <c r="H67" s="89" t="s">
        <v>104</v>
      </c>
      <c r="I67" s="60" t="s">
        <v>64</v>
      </c>
      <c r="J67" s="77">
        <v>7</v>
      </c>
      <c r="K67" s="109"/>
    </row>
    <row r="68" spans="1:11" ht="22.5" customHeight="1" x14ac:dyDescent="0.2">
      <c r="A68" s="31">
        <f t="shared" si="0"/>
        <v>1</v>
      </c>
      <c r="B68" s="8">
        <f t="shared" si="1"/>
        <v>4</v>
      </c>
      <c r="C68" s="40"/>
      <c r="D68" s="44" t="str">
        <f t="shared" si="3"/>
        <v>Thu</v>
      </c>
      <c r="E68" s="45">
        <f>+E66+1</f>
        <v>44588</v>
      </c>
      <c r="F68" s="46" t="s">
        <v>89</v>
      </c>
      <c r="G68" s="47">
        <v>9003</v>
      </c>
      <c r="H68" s="65" t="s">
        <v>92</v>
      </c>
      <c r="I68" s="47" t="s">
        <v>66</v>
      </c>
      <c r="J68" s="76">
        <v>1</v>
      </c>
      <c r="K68" s="108"/>
    </row>
    <row r="69" spans="1:11" ht="22.5" customHeight="1" x14ac:dyDescent="0.2">
      <c r="A69" s="31"/>
      <c r="C69" s="40"/>
      <c r="D69" s="44" t="str">
        <f>D68</f>
        <v>Thu</v>
      </c>
      <c r="E69" s="45">
        <f>E68</f>
        <v>44588</v>
      </c>
      <c r="F69" s="46" t="s">
        <v>89</v>
      </c>
      <c r="G69" s="47">
        <v>9003</v>
      </c>
      <c r="H69" s="65" t="s">
        <v>104</v>
      </c>
      <c r="I69" s="47" t="s">
        <v>66</v>
      </c>
      <c r="J69" s="76">
        <v>7</v>
      </c>
      <c r="K69" s="108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33" t="str">
        <f t="shared" si="3"/>
        <v>Fri</v>
      </c>
      <c r="E70" s="34">
        <f>+E68+1</f>
        <v>44589</v>
      </c>
      <c r="F70" s="59" t="s">
        <v>73</v>
      </c>
      <c r="G70" s="36">
        <v>9003</v>
      </c>
      <c r="H70" s="62" t="s">
        <v>105</v>
      </c>
      <c r="I70" s="60" t="s">
        <v>66</v>
      </c>
      <c r="J70" s="77">
        <v>2</v>
      </c>
      <c r="K70" s="109"/>
    </row>
    <row r="71" spans="1:11" ht="22.5" customHeight="1" x14ac:dyDescent="0.2">
      <c r="A71" s="31"/>
      <c r="C71" s="40"/>
      <c r="D71" s="33" t="str">
        <f>D70</f>
        <v>Fri</v>
      </c>
      <c r="E71" s="34">
        <f>E70</f>
        <v>44589</v>
      </c>
      <c r="F71" s="59" t="s">
        <v>89</v>
      </c>
      <c r="G71" s="36">
        <v>9003</v>
      </c>
      <c r="H71" s="62" t="s">
        <v>104</v>
      </c>
      <c r="I71" s="60" t="s">
        <v>66</v>
      </c>
      <c r="J71" s="77">
        <v>6</v>
      </c>
      <c r="K71" s="109"/>
    </row>
    <row r="72" spans="1:11" ht="22.5" customHeight="1" x14ac:dyDescent="0.2">
      <c r="A72" s="31" t="str">
        <f t="shared" si="0"/>
        <v/>
      </c>
      <c r="B72" s="8">
        <f>WEEKDAY(E70+1,2)</f>
        <v>6</v>
      </c>
      <c r="C72" s="40"/>
      <c r="D72" s="33" t="str">
        <f>IF(B72=1,"Mo",IF(B72=2,"Tue",IF(B72=3,"Wed",IF(B72=4,"Thu",IF(B72=5,"Fri",IF(B72=6,"Sat",IF(B72=7,"Sun","")))))))</f>
        <v>Sat</v>
      </c>
      <c r="E72" s="34">
        <f>IF(MONTH(E70+1)&gt;MONTH(E70),"",E70+1)</f>
        <v>44590</v>
      </c>
      <c r="F72" s="35"/>
      <c r="G72" s="36"/>
      <c r="H72" s="43"/>
      <c r="I72" s="36"/>
      <c r="J72" s="75"/>
      <c r="K72" s="109"/>
    </row>
    <row r="73" spans="1:11" ht="22.5" customHeight="1" x14ac:dyDescent="0.2">
      <c r="A73" s="31" t="str">
        <f t="shared" si="0"/>
        <v/>
      </c>
      <c r="B73" s="8">
        <v>7</v>
      </c>
      <c r="C73" s="40"/>
      <c r="D73" s="95" t="str">
        <f>IF(B73=1,"Mo",IF(B73=2,"Tue",IF(B73=3,"Wed",IF(B73=4,"Thu",IF(B73=5,"Fri",IF(B73=6,"Sat",IF(B73=7,"Sun","")))))))</f>
        <v>Sun</v>
      </c>
      <c r="E73" s="90">
        <f>IF(MONTH(E72+1)&gt;MONTH(E72),"",E72+1)</f>
        <v>44591</v>
      </c>
      <c r="F73" s="96"/>
      <c r="G73" s="97"/>
      <c r="H73" s="98"/>
      <c r="I73" s="97"/>
      <c r="J73" s="100"/>
      <c r="K73" s="109"/>
    </row>
    <row r="74" spans="1:11" ht="22.5" customHeight="1" x14ac:dyDescent="0.2">
      <c r="A74" s="31"/>
      <c r="C74" s="99"/>
      <c r="D74" s="44" t="s">
        <v>54</v>
      </c>
      <c r="E74" s="45">
        <f>IF(MONTH(E73+1)&gt;MONTH(E73),"",E73+1)</f>
        <v>44592</v>
      </c>
      <c r="F74" s="79" t="s">
        <v>89</v>
      </c>
      <c r="G74" s="80">
        <v>9003</v>
      </c>
      <c r="H74" s="81" t="s">
        <v>104</v>
      </c>
      <c r="I74" s="80" t="s">
        <v>66</v>
      </c>
      <c r="J74" s="82">
        <v>6</v>
      </c>
      <c r="K74" s="108"/>
    </row>
    <row r="75" spans="1:11" ht="22.5" customHeight="1" x14ac:dyDescent="0.2">
      <c r="A75" s="31"/>
      <c r="C75" s="99"/>
      <c r="D75" s="101" t="s">
        <v>54</v>
      </c>
      <c r="E75" s="45">
        <f>IF(MONTH(E73+1)&gt;MONTH(E73),"",E73+1)</f>
        <v>44592</v>
      </c>
      <c r="F75" s="79" t="s">
        <v>73</v>
      </c>
      <c r="G75" s="80">
        <v>9003</v>
      </c>
      <c r="H75" s="81" t="s">
        <v>105</v>
      </c>
      <c r="I75" s="80" t="s">
        <v>66</v>
      </c>
      <c r="J75" s="82">
        <v>1</v>
      </c>
      <c r="K75" s="108"/>
    </row>
    <row r="76" spans="1:11" ht="22.5" customHeight="1" x14ac:dyDescent="0.2">
      <c r="A76" s="31"/>
      <c r="C76" s="99"/>
      <c r="D76" s="101" t="s">
        <v>54</v>
      </c>
      <c r="E76" s="45">
        <f>IF(MONTH(E73+1)&gt;MONTH(E73),"",E73+1)</f>
        <v>44592</v>
      </c>
      <c r="F76" s="79"/>
      <c r="G76" s="80"/>
      <c r="H76" s="81" t="s">
        <v>106</v>
      </c>
      <c r="I76" s="80" t="s">
        <v>66</v>
      </c>
      <c r="J76" s="82">
        <v>1</v>
      </c>
      <c r="K76" s="108"/>
    </row>
    <row r="77" spans="1:11" ht="22.5" customHeight="1" x14ac:dyDescent="0.2">
      <c r="A77" s="31"/>
      <c r="C77" s="99"/>
      <c r="D77" s="101" t="s">
        <v>54</v>
      </c>
      <c r="E77" s="45">
        <f>IF(MONTH(E73+1)&gt;MONTH(E73),"",E73+1)</f>
        <v>44592</v>
      </c>
      <c r="F77" s="79"/>
      <c r="G77" s="80"/>
      <c r="H77" s="81"/>
      <c r="I77" s="80"/>
      <c r="J77" s="82"/>
      <c r="K77" s="108"/>
    </row>
    <row r="78" spans="1:11" ht="22.5" customHeight="1" thickBot="1" x14ac:dyDescent="0.25">
      <c r="D78" s="102" t="s">
        <v>54</v>
      </c>
      <c r="E78" s="83">
        <f>IF(MONTH(E73+1)&gt;MONTH(E73),"",E73+1)</f>
        <v>44592</v>
      </c>
      <c r="F78" s="84"/>
      <c r="G78" s="85"/>
      <c r="H78" s="86"/>
      <c r="I78" s="85"/>
      <c r="J78" s="87"/>
      <c r="K78" s="128"/>
    </row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</sheetData>
  <mergeCells count="2">
    <mergeCell ref="D4:E4"/>
    <mergeCell ref="D1:J1"/>
  </mergeCells>
  <phoneticPr fontId="12" type="noConversion"/>
  <conditionalFormatting sqref="C11:C77">
    <cfRule type="expression" dxfId="194" priority="213" stopIfTrue="1">
      <formula>IF($A11=1,B11,)</formula>
    </cfRule>
    <cfRule type="expression" dxfId="193" priority="214" stopIfTrue="1">
      <formula>IF($A11="",B11,)</formula>
    </cfRule>
  </conditionalFormatting>
  <conditionalFormatting sqref="E11">
    <cfRule type="expression" dxfId="192" priority="215" stopIfTrue="1">
      <formula>IF($A11="",B11,"")</formula>
    </cfRule>
  </conditionalFormatting>
  <conditionalFormatting sqref="E12:E78">
    <cfRule type="expression" dxfId="191" priority="216" stopIfTrue="1">
      <formula>IF($A12&lt;&gt;1,B12,"")</formula>
    </cfRule>
  </conditionalFormatting>
  <conditionalFormatting sqref="D78 D11:D72">
    <cfRule type="expression" dxfId="190" priority="217" stopIfTrue="1">
      <formula>IF($A11="",B11,)</formula>
    </cfRule>
  </conditionalFormatting>
  <conditionalFormatting sqref="G11:G12 G27 G78 G18:G19 G30 G37:G38 G42:G43 G48:G50 G57:G59 G21:G23 G63">
    <cfRule type="expression" dxfId="189" priority="218" stopIfTrue="1">
      <formula>#REF!="Freelancer"</formula>
    </cfRule>
    <cfRule type="expression" dxfId="188" priority="219" stopIfTrue="1">
      <formula>#REF!="DTC Int. Staff"</formula>
    </cfRule>
  </conditionalFormatting>
  <conditionalFormatting sqref="G19 G27 G78 G30 G42:G43 G48:G50 G57:G59 G21:G23 G63">
    <cfRule type="expression" dxfId="187" priority="211" stopIfTrue="1">
      <formula>$F$5="Freelancer"</formula>
    </cfRule>
    <cfRule type="expression" dxfId="186" priority="212" stopIfTrue="1">
      <formula>$F$5="DTC Int. Staff"</formula>
    </cfRule>
  </conditionalFormatting>
  <conditionalFormatting sqref="G12">
    <cfRule type="expression" dxfId="185" priority="209" stopIfTrue="1">
      <formula>#REF!="Freelancer"</formula>
    </cfRule>
    <cfRule type="expression" dxfId="184" priority="210" stopIfTrue="1">
      <formula>#REF!="DTC Int. Staff"</formula>
    </cfRule>
  </conditionalFormatting>
  <conditionalFormatting sqref="G12">
    <cfRule type="expression" dxfId="183" priority="207" stopIfTrue="1">
      <formula>$F$5="Freelancer"</formula>
    </cfRule>
    <cfRule type="expression" dxfId="182" priority="208" stopIfTrue="1">
      <formula>$F$5="DTC Int. Staff"</formula>
    </cfRule>
  </conditionalFormatting>
  <conditionalFormatting sqref="G13">
    <cfRule type="expression" dxfId="181" priority="205" stopIfTrue="1">
      <formula>#REF!="Freelancer"</formula>
    </cfRule>
    <cfRule type="expression" dxfId="180" priority="206" stopIfTrue="1">
      <formula>#REF!="DTC Int. Staff"</formula>
    </cfRule>
  </conditionalFormatting>
  <conditionalFormatting sqref="G13">
    <cfRule type="expression" dxfId="179" priority="203" stopIfTrue="1">
      <formula>$F$5="Freelancer"</formula>
    </cfRule>
    <cfRule type="expression" dxfId="178" priority="204" stopIfTrue="1">
      <formula>$F$5="DTC Int. Staff"</formula>
    </cfRule>
  </conditionalFormatting>
  <conditionalFormatting sqref="D73:D77">
    <cfRule type="expression" dxfId="177" priority="202" stopIfTrue="1">
      <formula>IF($A73="",B73,)</formula>
    </cfRule>
  </conditionalFormatting>
  <conditionalFormatting sqref="G37:G38">
    <cfRule type="expression" dxfId="176" priority="193" stopIfTrue="1">
      <formula>$F$5="Freelancer"</formula>
    </cfRule>
    <cfRule type="expression" dxfId="175" priority="194" stopIfTrue="1">
      <formula>$F$5="DTC Int. Staff"</formula>
    </cfRule>
  </conditionalFormatting>
  <conditionalFormatting sqref="G25:G26">
    <cfRule type="expression" dxfId="174" priority="177" stopIfTrue="1">
      <formula>$F$5="Freelancer"</formula>
    </cfRule>
    <cfRule type="expression" dxfId="173" priority="178" stopIfTrue="1">
      <formula>$F$5="DTC Int. Staff"</formula>
    </cfRule>
  </conditionalFormatting>
  <conditionalFormatting sqref="G25:G26">
    <cfRule type="expression" dxfId="172" priority="183" stopIfTrue="1">
      <formula>#REF!="Freelancer"</formula>
    </cfRule>
    <cfRule type="expression" dxfId="171" priority="184" stopIfTrue="1">
      <formula>#REF!="DTC Int. Staff"</formula>
    </cfRule>
  </conditionalFormatting>
  <conditionalFormatting sqref="G14">
    <cfRule type="expression" dxfId="170" priority="163" stopIfTrue="1">
      <formula>#REF!="Freelancer"</formula>
    </cfRule>
    <cfRule type="expression" dxfId="169" priority="164" stopIfTrue="1">
      <formula>#REF!="DTC Int. Staff"</formula>
    </cfRule>
  </conditionalFormatting>
  <conditionalFormatting sqref="G14">
    <cfRule type="expression" dxfId="168" priority="161" stopIfTrue="1">
      <formula>$F$5="Freelancer"</formula>
    </cfRule>
    <cfRule type="expression" dxfId="167" priority="162" stopIfTrue="1">
      <formula>$F$5="DTC Int. Staff"</formula>
    </cfRule>
  </conditionalFormatting>
  <conditionalFormatting sqref="G15">
    <cfRule type="expression" dxfId="166" priority="157" stopIfTrue="1">
      <formula>#REF!="Freelancer"</formula>
    </cfRule>
    <cfRule type="expression" dxfId="165" priority="158" stopIfTrue="1">
      <formula>#REF!="DTC Int. Staff"</formula>
    </cfRule>
  </conditionalFormatting>
  <conditionalFormatting sqref="G15">
    <cfRule type="expression" dxfId="164" priority="155" stopIfTrue="1">
      <formula>$F$5="Freelancer"</formula>
    </cfRule>
    <cfRule type="expression" dxfId="163" priority="156" stopIfTrue="1">
      <formula>$F$5="DTC Int. Staff"</formula>
    </cfRule>
  </conditionalFormatting>
  <conditionalFormatting sqref="G16:G17">
    <cfRule type="expression" dxfId="162" priority="147" stopIfTrue="1">
      <formula>#REF!="Freelancer"</formula>
    </cfRule>
    <cfRule type="expression" dxfId="161" priority="148" stopIfTrue="1">
      <formula>#REF!="DTC Int. Staff"</formula>
    </cfRule>
  </conditionalFormatting>
  <conditionalFormatting sqref="G20">
    <cfRule type="expression" dxfId="160" priority="143" stopIfTrue="1">
      <formula>#REF!="Freelancer"</formula>
    </cfRule>
    <cfRule type="expression" dxfId="159" priority="144" stopIfTrue="1">
      <formula>#REF!="DTC Int. Staff"</formula>
    </cfRule>
  </conditionalFormatting>
  <conditionalFormatting sqref="G20">
    <cfRule type="expression" dxfId="158" priority="141" stopIfTrue="1">
      <formula>$F$5="Freelancer"</formula>
    </cfRule>
    <cfRule type="expression" dxfId="157" priority="142" stopIfTrue="1">
      <formula>$F$5="DTC Int. Staff"</formula>
    </cfRule>
  </conditionalFormatting>
  <conditionalFormatting sqref="G28:G29">
    <cfRule type="expression" dxfId="156" priority="133" stopIfTrue="1">
      <formula>$F$5="Freelancer"</formula>
    </cfRule>
    <cfRule type="expression" dxfId="155" priority="134" stopIfTrue="1">
      <formula>$F$5="DTC Int. Staff"</formula>
    </cfRule>
  </conditionalFormatting>
  <conditionalFormatting sqref="G28:G29">
    <cfRule type="expression" dxfId="154" priority="135" stopIfTrue="1">
      <formula>#REF!="Freelancer"</formula>
    </cfRule>
    <cfRule type="expression" dxfId="153" priority="136" stopIfTrue="1">
      <formula>#REF!="DTC Int. Staff"</formula>
    </cfRule>
  </conditionalFormatting>
  <conditionalFormatting sqref="G31:G33">
    <cfRule type="expression" dxfId="152" priority="129" stopIfTrue="1">
      <formula>$F$5="Freelancer"</formula>
    </cfRule>
    <cfRule type="expression" dxfId="151" priority="130" stopIfTrue="1">
      <formula>$F$5="DTC Int. Staff"</formula>
    </cfRule>
  </conditionalFormatting>
  <conditionalFormatting sqref="G31:G33">
    <cfRule type="expression" dxfId="150" priority="131" stopIfTrue="1">
      <formula>#REF!="Freelancer"</formula>
    </cfRule>
    <cfRule type="expression" dxfId="149" priority="132" stopIfTrue="1">
      <formula>#REF!="DTC Int. Staff"</formula>
    </cfRule>
  </conditionalFormatting>
  <conditionalFormatting sqref="G34:G36">
    <cfRule type="expression" dxfId="148" priority="117" stopIfTrue="1">
      <formula>#REF!="Freelancer"</formula>
    </cfRule>
    <cfRule type="expression" dxfId="147" priority="118" stopIfTrue="1">
      <formula>#REF!="DTC Int. Staff"</formula>
    </cfRule>
  </conditionalFormatting>
  <conditionalFormatting sqref="G34:G36">
    <cfRule type="expression" dxfId="146" priority="115" stopIfTrue="1">
      <formula>$F$5="Freelancer"</formula>
    </cfRule>
    <cfRule type="expression" dxfId="145" priority="116" stopIfTrue="1">
      <formula>$F$5="DTC Int. Staff"</formula>
    </cfRule>
  </conditionalFormatting>
  <conditionalFormatting sqref="G39:G41">
    <cfRule type="expression" dxfId="144" priority="109" stopIfTrue="1">
      <formula>#REF!="Freelancer"</formula>
    </cfRule>
    <cfRule type="expression" dxfId="143" priority="110" stopIfTrue="1">
      <formula>#REF!="DTC Int. Staff"</formula>
    </cfRule>
  </conditionalFormatting>
  <conditionalFormatting sqref="G39:G41">
    <cfRule type="expression" dxfId="142" priority="107" stopIfTrue="1">
      <formula>$F$5="Freelancer"</formula>
    </cfRule>
    <cfRule type="expression" dxfId="141" priority="108" stopIfTrue="1">
      <formula>$F$5="DTC Int. Staff"</formula>
    </cfRule>
  </conditionalFormatting>
  <conditionalFormatting sqref="G44:G46">
    <cfRule type="expression" dxfId="140" priority="89" stopIfTrue="1">
      <formula>#REF!="Freelancer"</formula>
    </cfRule>
    <cfRule type="expression" dxfId="139" priority="90" stopIfTrue="1">
      <formula>#REF!="DTC Int. Staff"</formula>
    </cfRule>
  </conditionalFormatting>
  <conditionalFormatting sqref="G44:G46">
    <cfRule type="expression" dxfId="138" priority="87" stopIfTrue="1">
      <formula>$F$5="Freelancer"</formula>
    </cfRule>
    <cfRule type="expression" dxfId="137" priority="88" stopIfTrue="1">
      <formula>$F$5="DTC Int. Staff"</formula>
    </cfRule>
  </conditionalFormatting>
  <conditionalFormatting sqref="G47">
    <cfRule type="expression" dxfId="136" priority="81" stopIfTrue="1">
      <formula>#REF!="Freelancer"</formula>
    </cfRule>
    <cfRule type="expression" dxfId="135" priority="82" stopIfTrue="1">
      <formula>#REF!="DTC Int. Staff"</formula>
    </cfRule>
  </conditionalFormatting>
  <conditionalFormatting sqref="G47">
    <cfRule type="expression" dxfId="134" priority="79" stopIfTrue="1">
      <formula>$F$5="Freelancer"</formula>
    </cfRule>
    <cfRule type="expression" dxfId="133" priority="80" stopIfTrue="1">
      <formula>$F$5="DTC Int. Staff"</formula>
    </cfRule>
  </conditionalFormatting>
  <conditionalFormatting sqref="G51">
    <cfRule type="expression" dxfId="132" priority="73" stopIfTrue="1">
      <formula>#REF!="Freelancer"</formula>
    </cfRule>
    <cfRule type="expression" dxfId="131" priority="74" stopIfTrue="1">
      <formula>#REF!="DTC Int. Staff"</formula>
    </cfRule>
  </conditionalFormatting>
  <conditionalFormatting sqref="G51">
    <cfRule type="expression" dxfId="130" priority="71" stopIfTrue="1">
      <formula>$F$5="Freelancer"</formula>
    </cfRule>
    <cfRule type="expression" dxfId="129" priority="72" stopIfTrue="1">
      <formula>$F$5="DTC Int. Staff"</formula>
    </cfRule>
  </conditionalFormatting>
  <conditionalFormatting sqref="G52">
    <cfRule type="expression" dxfId="128" priority="65" stopIfTrue="1">
      <formula>#REF!="Freelancer"</formula>
    </cfRule>
    <cfRule type="expression" dxfId="127" priority="66" stopIfTrue="1">
      <formula>#REF!="DTC Int. Staff"</formula>
    </cfRule>
  </conditionalFormatting>
  <conditionalFormatting sqref="G52">
    <cfRule type="expression" dxfId="126" priority="63" stopIfTrue="1">
      <formula>$F$5="Freelancer"</formula>
    </cfRule>
    <cfRule type="expression" dxfId="125" priority="64" stopIfTrue="1">
      <formula>$F$5="DTC Int. Staff"</formula>
    </cfRule>
  </conditionalFormatting>
  <conditionalFormatting sqref="G53">
    <cfRule type="expression" dxfId="124" priority="57" stopIfTrue="1">
      <formula>#REF!="Freelancer"</formula>
    </cfRule>
    <cfRule type="expression" dxfId="123" priority="58" stopIfTrue="1">
      <formula>#REF!="DTC Int. Staff"</formula>
    </cfRule>
  </conditionalFormatting>
  <conditionalFormatting sqref="G54">
    <cfRule type="expression" dxfId="122" priority="55" stopIfTrue="1">
      <formula>#REF!="Freelancer"</formula>
    </cfRule>
    <cfRule type="expression" dxfId="121" priority="56" stopIfTrue="1">
      <formula>#REF!="DTC Int. Staff"</formula>
    </cfRule>
  </conditionalFormatting>
  <conditionalFormatting sqref="G54">
    <cfRule type="expression" dxfId="120" priority="53" stopIfTrue="1">
      <formula>$F$5="Freelancer"</formula>
    </cfRule>
    <cfRule type="expression" dxfId="119" priority="54" stopIfTrue="1">
      <formula>$F$5="DTC Int. Staff"</formula>
    </cfRule>
  </conditionalFormatting>
  <conditionalFormatting sqref="G55:G56">
    <cfRule type="expression" dxfId="118" priority="51" stopIfTrue="1">
      <formula>#REF!="Freelancer"</formula>
    </cfRule>
    <cfRule type="expression" dxfId="117" priority="52" stopIfTrue="1">
      <formula>#REF!="DTC Int. Staff"</formula>
    </cfRule>
  </conditionalFormatting>
  <conditionalFormatting sqref="G55:G56">
    <cfRule type="expression" dxfId="116" priority="49" stopIfTrue="1">
      <formula>$F$5="Freelancer"</formula>
    </cfRule>
    <cfRule type="expression" dxfId="115" priority="50" stopIfTrue="1">
      <formula>$F$5="DTC Int. Staff"</formula>
    </cfRule>
  </conditionalFormatting>
  <conditionalFormatting sqref="G64:G65 G68:G69">
    <cfRule type="expression" dxfId="114" priority="47" stopIfTrue="1">
      <formula>#REF!="Freelancer"</formula>
    </cfRule>
    <cfRule type="expression" dxfId="113" priority="48" stopIfTrue="1">
      <formula>#REF!="DTC Int. Staff"</formula>
    </cfRule>
  </conditionalFormatting>
  <conditionalFormatting sqref="G64:G65 G68:G69">
    <cfRule type="expression" dxfId="112" priority="45" stopIfTrue="1">
      <formula>$F$5="Freelancer"</formula>
    </cfRule>
    <cfRule type="expression" dxfId="111" priority="46" stopIfTrue="1">
      <formula>$F$5="DTC Int. Staff"</formula>
    </cfRule>
  </conditionalFormatting>
  <conditionalFormatting sqref="G66:G67">
    <cfRule type="expression" dxfId="110" priority="43" stopIfTrue="1">
      <formula>#REF!="Freelancer"</formula>
    </cfRule>
    <cfRule type="expression" dxfId="109" priority="44" stopIfTrue="1">
      <formula>#REF!="DTC Int. Staff"</formula>
    </cfRule>
  </conditionalFormatting>
  <conditionalFormatting sqref="G66:G67">
    <cfRule type="expression" dxfId="108" priority="41" stopIfTrue="1">
      <formula>$F$5="Freelancer"</formula>
    </cfRule>
    <cfRule type="expression" dxfId="107" priority="42" stopIfTrue="1">
      <formula>$F$5="DTC Int. Staff"</formula>
    </cfRule>
  </conditionalFormatting>
  <conditionalFormatting sqref="F66:F67">
    <cfRule type="expression" dxfId="106" priority="39" stopIfTrue="1">
      <formula>#REF!="Freelancer"</formula>
    </cfRule>
    <cfRule type="expression" dxfId="105" priority="40" stopIfTrue="1">
      <formula>#REF!="DTC Int. Staff"</formula>
    </cfRule>
  </conditionalFormatting>
  <conditionalFormatting sqref="F66:F67">
    <cfRule type="expression" dxfId="104" priority="37" stopIfTrue="1">
      <formula>$F$5="Freelancer"</formula>
    </cfRule>
    <cfRule type="expression" dxfId="103" priority="38" stopIfTrue="1">
      <formula>$F$5="DTC Int. Staff"</formula>
    </cfRule>
  </conditionalFormatting>
  <conditionalFormatting sqref="G70:G71">
    <cfRule type="expression" dxfId="102" priority="19" stopIfTrue="1">
      <formula>#REF!="Freelancer"</formula>
    </cfRule>
    <cfRule type="expression" dxfId="101" priority="20" stopIfTrue="1">
      <formula>#REF!="DTC Int. Staff"</formula>
    </cfRule>
  </conditionalFormatting>
  <conditionalFormatting sqref="G70:G71">
    <cfRule type="expression" dxfId="100" priority="17" stopIfTrue="1">
      <formula>$F$5="Freelancer"</formula>
    </cfRule>
    <cfRule type="expression" dxfId="99" priority="18" stopIfTrue="1">
      <formula>$F$5="DTC Int. Staff"</formula>
    </cfRule>
  </conditionalFormatting>
  <conditionalFormatting sqref="G24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24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60:G62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60:G62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7" t="s">
        <v>58</v>
      </c>
    </row>
    <row r="11" spans="1:11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9"/>
    </row>
    <row r="12" spans="1:11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9"/>
    </row>
    <row r="13" spans="1:11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9"/>
    </row>
    <row r="14" spans="1:11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9"/>
    </row>
    <row r="15" spans="1:11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9"/>
    </row>
    <row r="16" spans="1:11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8"/>
    </row>
    <row r="17" spans="1:11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8"/>
    </row>
    <row r="18" spans="1:11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8"/>
    </row>
    <row r="19" spans="1:11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8"/>
    </row>
    <row r="20" spans="1:11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8"/>
    </row>
    <row r="21" spans="1:11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9"/>
    </row>
    <row r="22" spans="1:11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9"/>
    </row>
    <row r="23" spans="1:11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9"/>
    </row>
    <row r="24" spans="1:11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9"/>
    </row>
    <row r="25" spans="1:11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9"/>
    </row>
    <row r="26" spans="1:11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8"/>
    </row>
    <row r="27" spans="1:11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8"/>
    </row>
    <row r="28" spans="1:11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8"/>
    </row>
    <row r="29" spans="1:11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8"/>
    </row>
    <row r="30" spans="1:11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8"/>
    </row>
    <row r="31" spans="1:11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  <c r="K31" s="109"/>
    </row>
    <row r="32" spans="1:11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9"/>
    </row>
    <row r="33" spans="1:11" ht="22.5" customHeight="1" x14ac:dyDescent="0.2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  <c r="K33" s="109"/>
    </row>
    <row r="34" spans="1:11" ht="22.5" customHeight="1" x14ac:dyDescent="0.2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  <c r="K34" s="109"/>
    </row>
    <row r="35" spans="1:11" ht="22.5" customHeight="1" x14ac:dyDescent="0.2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  <c r="K35" s="109"/>
    </row>
    <row r="36" spans="1:11" ht="22.5" customHeight="1" x14ac:dyDescent="0.2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  <c r="K36" s="109"/>
    </row>
    <row r="37" spans="1:11" s="63" customFormat="1" ht="22.5" customHeight="1" x14ac:dyDescent="0.2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  <c r="K37" s="109"/>
    </row>
    <row r="38" spans="1:11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8"/>
    </row>
    <row r="39" spans="1:11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8"/>
    </row>
    <row r="40" spans="1:11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8"/>
    </row>
    <row r="41" spans="1:11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8"/>
    </row>
    <row r="42" spans="1:11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8"/>
    </row>
    <row r="43" spans="1:11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  <c r="K43" s="109"/>
    </row>
    <row r="44" spans="1:11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  <c r="K44" s="109"/>
    </row>
    <row r="45" spans="1:11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  <c r="K45" s="109"/>
    </row>
    <row r="46" spans="1:11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  <c r="K46" s="109"/>
    </row>
    <row r="47" spans="1:11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  <c r="K47" s="109"/>
    </row>
    <row r="48" spans="1:11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8"/>
    </row>
    <row r="49" spans="1:11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8"/>
    </row>
    <row r="50" spans="1:11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8"/>
    </row>
    <row r="51" spans="1:11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8"/>
    </row>
    <row r="52" spans="1:11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8"/>
    </row>
    <row r="53" spans="1:11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  <c r="K53" s="109"/>
    </row>
    <row r="54" spans="1:11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  <c r="K54" s="109"/>
    </row>
    <row r="55" spans="1:11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  <c r="K55" s="109"/>
    </row>
    <row r="56" spans="1:11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  <c r="K56" s="109"/>
    </row>
    <row r="57" spans="1:11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  <c r="K57" s="109"/>
    </row>
    <row r="58" spans="1:11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  <c r="K58" s="109"/>
    </row>
    <row r="59" spans="1:11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  <c r="K59" s="109"/>
    </row>
    <row r="60" spans="1:11" ht="22.5" customHeight="1" x14ac:dyDescent="0.2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  <c r="K60" s="108"/>
    </row>
    <row r="61" spans="1:11" ht="22.5" customHeight="1" x14ac:dyDescent="0.2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  <c r="K61" s="108"/>
    </row>
    <row r="62" spans="1:11" ht="22.5" customHeight="1" x14ac:dyDescent="0.2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  <c r="K62" s="108"/>
    </row>
    <row r="63" spans="1:11" ht="22.5" customHeight="1" x14ac:dyDescent="0.2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  <c r="K63" s="108"/>
    </row>
    <row r="64" spans="1:11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8"/>
    </row>
    <row r="65" spans="1:11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9"/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9"/>
    </row>
    <row r="67" spans="1:11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9"/>
    </row>
    <row r="68" spans="1:11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9"/>
    </row>
    <row r="69" spans="1:11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9"/>
    </row>
    <row r="70" spans="1:11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8"/>
    </row>
    <row r="71" spans="1:11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8"/>
    </row>
    <row r="72" spans="1:11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8"/>
    </row>
    <row r="73" spans="1:11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8"/>
    </row>
    <row r="74" spans="1:11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8"/>
    </row>
    <row r="75" spans="1:11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9"/>
    </row>
    <row r="76" spans="1:11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9"/>
    </row>
    <row r="77" spans="1:11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9"/>
    </row>
    <row r="78" spans="1:11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9"/>
    </row>
    <row r="79" spans="1:11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9"/>
    </row>
    <row r="80" spans="1:11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8"/>
    </row>
    <row r="81" spans="1:11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8"/>
    </row>
    <row r="82" spans="1:11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8"/>
    </row>
    <row r="83" spans="1:11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8"/>
    </row>
    <row r="84" spans="1:11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8"/>
    </row>
    <row r="85" spans="1:11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  <c r="K85" s="109"/>
    </row>
    <row r="86" spans="1:11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  <c r="K86" s="109"/>
    </row>
    <row r="87" spans="1:11" ht="22.5" customHeight="1" x14ac:dyDescent="0.2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  <c r="K87" s="109"/>
    </row>
    <row r="88" spans="1:11" ht="22.5" customHeight="1" x14ac:dyDescent="0.2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  <c r="K88" s="109"/>
    </row>
    <row r="89" spans="1:11" ht="22.5" customHeight="1" x14ac:dyDescent="0.2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  <c r="K89" s="109"/>
    </row>
    <row r="90" spans="1:11" ht="22.5" customHeight="1" x14ac:dyDescent="0.2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  <c r="K90" s="109"/>
    </row>
    <row r="91" spans="1:11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  <c r="K91" s="109"/>
    </row>
    <row r="92" spans="1:11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8"/>
    </row>
    <row r="93" spans="1:11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8"/>
    </row>
    <row r="94" spans="1:11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8"/>
    </row>
    <row r="95" spans="1:11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8"/>
    </row>
    <row r="96" spans="1:11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8"/>
    </row>
    <row r="97" spans="1:11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8"/>
    </row>
    <row r="98" spans="1:11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8"/>
      <c r="K98" s="109"/>
    </row>
    <row r="99" spans="1:11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8"/>
    </row>
    <row r="100" spans="1:11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8"/>
    </row>
    <row r="101" spans="1:11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8"/>
    </row>
    <row r="102" spans="1:11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8"/>
    </row>
    <row r="103" spans="1:11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8"/>
    </row>
    <row r="104" spans="1:11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  <c r="K104" s="109"/>
    </row>
    <row r="105" spans="1:11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  <c r="K105" s="109"/>
    </row>
    <row r="106" spans="1:11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  <c r="K106" s="109"/>
    </row>
    <row r="107" spans="1:11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  <c r="K107" s="109"/>
    </row>
    <row r="108" spans="1:11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  <c r="K108" s="109"/>
    </row>
    <row r="109" spans="1:11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  <c r="K109" s="109"/>
    </row>
    <row r="110" spans="1:11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9"/>
    </row>
    <row r="111" spans="1:11" s="63" customFormat="1" ht="22.5" customHeight="1" x14ac:dyDescent="0.2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  <c r="K111" s="108"/>
    </row>
    <row r="112" spans="1:11" s="63" customFormat="1" ht="22.5" customHeight="1" x14ac:dyDescent="0.2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  <c r="K112" s="108"/>
    </row>
    <row r="113" spans="1:11" s="63" customFormat="1" ht="22.5" customHeight="1" x14ac:dyDescent="0.2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  <c r="K113" s="108"/>
    </row>
    <row r="114" spans="1:11" s="63" customFormat="1" ht="22.5" customHeight="1" x14ac:dyDescent="0.2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  <c r="K114" s="108"/>
    </row>
    <row r="115" spans="1:11" s="63" customFormat="1" ht="22.5" customHeight="1" x14ac:dyDescent="0.2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8"/>
    </row>
    <row r="116" spans="1:11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  <c r="K116" s="109"/>
    </row>
    <row r="117" spans="1:11" s="63" customFormat="1" ht="22.5" customHeight="1" x14ac:dyDescent="0.2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  <c r="K117" s="109"/>
    </row>
    <row r="118" spans="1:11" s="63" customFormat="1" ht="22.5" customHeight="1" x14ac:dyDescent="0.2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  <c r="K118" s="109"/>
    </row>
    <row r="119" spans="1:11" s="63" customFormat="1" ht="22.5" customHeight="1" x14ac:dyDescent="0.2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  <c r="K119" s="109"/>
    </row>
    <row r="120" spans="1:11" s="63" customFormat="1" ht="22.5" customHeight="1" x14ac:dyDescent="0.2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  <c r="K120" s="109"/>
    </row>
    <row r="121" spans="1:11" s="63" customFormat="1" ht="22.5" customHeight="1" x14ac:dyDescent="0.2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  <c r="K121" s="109"/>
    </row>
    <row r="122" spans="1:11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8"/>
    </row>
    <row r="123" spans="1:11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8"/>
    </row>
    <row r="124" spans="1:11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8"/>
    </row>
    <row r="125" spans="1:11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8"/>
    </row>
    <row r="126" spans="1:11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8"/>
    </row>
    <row r="127" spans="1:11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  <c r="K127" s="109"/>
    </row>
    <row r="128" spans="1:11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  <c r="K128" s="109"/>
    </row>
    <row r="129" spans="1:11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  <c r="K129" s="109"/>
    </row>
    <row r="130" spans="1:11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  <c r="K130" s="109"/>
    </row>
    <row r="131" spans="1:11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  <c r="K131" s="109"/>
    </row>
    <row r="132" spans="1:11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8"/>
    </row>
    <row r="133" spans="1:11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8"/>
    </row>
    <row r="134" spans="1:11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8"/>
    </row>
    <row r="135" spans="1:11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8"/>
    </row>
    <row r="136" spans="1:11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8"/>
    </row>
    <row r="137" spans="1:11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  <c r="K137" s="109"/>
    </row>
    <row r="138" spans="1:11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9"/>
    </row>
    <row r="139" spans="1:11" s="63" customFormat="1" ht="22.5" customHeight="1" x14ac:dyDescent="0.2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  <c r="K139" s="120"/>
    </row>
    <row r="140" spans="1:11" s="63" customFormat="1" ht="22.5" customHeight="1" x14ac:dyDescent="0.2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  <c r="K140" s="120"/>
    </row>
    <row r="141" spans="1:11" s="63" customFormat="1" ht="22.5" customHeight="1" x14ac:dyDescent="0.2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  <c r="K141" s="120"/>
    </row>
    <row r="142" spans="1:11" s="63" customFormat="1" ht="22.5" customHeight="1" x14ac:dyDescent="0.2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  <c r="K142" s="120"/>
    </row>
    <row r="143" spans="1:11" s="63" customFormat="1" ht="22.5" customHeight="1" thickBo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121" t="str">
        <f t="shared" ref="D143" si="54">IF(B143=1,"Mo",IF(B143=2,"Tue",IF(B143=3,"Wed",IF(B143=4,"Thu",IF(B143=5,"Fri",IF(B143=6,"Sat",IF(B143=7,"Sun","")))))))</f>
        <v>Mo</v>
      </c>
      <c r="E143" s="122">
        <f>+E138+1</f>
        <v>44620</v>
      </c>
      <c r="F143" s="123"/>
      <c r="G143" s="124"/>
      <c r="H143" s="125"/>
      <c r="I143" s="124"/>
      <c r="J143" s="126"/>
      <c r="K143" s="127"/>
    </row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4" zoomScale="90" zoomScaleNormal="90" workbookViewId="0">
      <selection activeCell="K10" sqref="K10:K13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14" t="s">
        <v>2</v>
      </c>
      <c r="K10" s="116" t="s">
        <v>58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12"/>
      <c r="K11" s="118"/>
    </row>
    <row r="12" spans="1:11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12"/>
      <c r="K12" s="118"/>
    </row>
    <row r="13" spans="1:11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12"/>
      <c r="K13" s="118"/>
    </row>
    <row r="14" spans="1:11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12"/>
      <c r="K14" s="118"/>
    </row>
    <row r="15" spans="1:11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12"/>
      <c r="K15" s="118"/>
    </row>
    <row r="16" spans="1:11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5"/>
      <c r="K16" s="117"/>
    </row>
    <row r="17" spans="1:11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5"/>
      <c r="K17" s="117"/>
    </row>
    <row r="18" spans="1:11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5"/>
      <c r="K18" s="117"/>
    </row>
    <row r="19" spans="1:11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5"/>
      <c r="K19" s="117"/>
    </row>
    <row r="20" spans="1:11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5"/>
      <c r="K20" s="117"/>
    </row>
    <row r="21" spans="1:11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12"/>
      <c r="K21" s="118"/>
    </row>
    <row r="22" spans="1:11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12"/>
      <c r="K22" s="118"/>
    </row>
    <row r="23" spans="1:11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12"/>
      <c r="K23" s="118"/>
    </row>
    <row r="24" spans="1:11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12"/>
      <c r="K24" s="118"/>
    </row>
    <row r="25" spans="1:11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12"/>
      <c r="K25" s="118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5"/>
      <c r="K26" s="117"/>
    </row>
    <row r="27" spans="1:11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5"/>
      <c r="K27" s="117"/>
    </row>
    <row r="28" spans="1:11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5"/>
      <c r="K28" s="117"/>
    </row>
    <row r="29" spans="1:11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5"/>
      <c r="K29" s="117"/>
    </row>
    <row r="30" spans="1:11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5"/>
      <c r="K30" s="11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11"/>
      <c r="K31" s="11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11"/>
      <c r="K32" s="117"/>
    </row>
    <row r="33" spans="1:11" ht="22.5" customHeight="1" x14ac:dyDescent="0.2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112"/>
      <c r="K33" s="118"/>
    </row>
    <row r="34" spans="1:11" ht="22.5" customHeight="1" x14ac:dyDescent="0.2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112"/>
      <c r="K34" s="118"/>
    </row>
    <row r="35" spans="1:11" ht="22.5" customHeight="1" x14ac:dyDescent="0.2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112"/>
      <c r="K35" s="118"/>
    </row>
    <row r="36" spans="1:11" ht="22.5" customHeight="1" x14ac:dyDescent="0.2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112"/>
      <c r="K36" s="118"/>
    </row>
    <row r="37" spans="1:11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12"/>
      <c r="K37" s="118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5"/>
      <c r="K38" s="117"/>
    </row>
    <row r="39" spans="1:11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5"/>
      <c r="K39" s="117"/>
    </row>
    <row r="40" spans="1:11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5"/>
      <c r="K40" s="117"/>
    </row>
    <row r="41" spans="1:11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5"/>
      <c r="K41" s="117"/>
    </row>
    <row r="42" spans="1:11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5"/>
      <c r="K42" s="117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12"/>
      <c r="K43" s="118"/>
    </row>
    <row r="44" spans="1:11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12"/>
      <c r="K44" s="118"/>
    </row>
    <row r="45" spans="1:11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12"/>
      <c r="K45" s="118"/>
    </row>
    <row r="46" spans="1:11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12"/>
      <c r="K46" s="118"/>
    </row>
    <row r="47" spans="1:11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12"/>
      <c r="K47" s="118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5"/>
      <c r="K48" s="117"/>
    </row>
    <row r="49" spans="1:11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5"/>
      <c r="K49" s="117"/>
    </row>
    <row r="50" spans="1:11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5"/>
      <c r="K50" s="117"/>
    </row>
    <row r="51" spans="1:11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5"/>
      <c r="K51" s="117"/>
    </row>
    <row r="52" spans="1:11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5"/>
      <c r="K52" s="117"/>
    </row>
    <row r="53" spans="1:11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12"/>
      <c r="K53" s="118"/>
    </row>
    <row r="54" spans="1:11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12"/>
      <c r="K54" s="118"/>
    </row>
    <row r="55" spans="1:11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12"/>
      <c r="K55" s="118"/>
    </row>
    <row r="56" spans="1:11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12"/>
      <c r="K56" s="118"/>
    </row>
    <row r="57" spans="1:11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12"/>
      <c r="K57" s="118"/>
    </row>
    <row r="58" spans="1:11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11"/>
      <c r="K58" s="117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5"/>
      <c r="K59" s="117"/>
    </row>
    <row r="60" spans="1:11" ht="22.5" customHeight="1" x14ac:dyDescent="0.2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111"/>
      <c r="K60" s="117"/>
    </row>
    <row r="61" spans="1:11" ht="22.5" customHeight="1" x14ac:dyDescent="0.2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111"/>
      <c r="K61" s="117"/>
    </row>
    <row r="62" spans="1:11" ht="22.5" customHeight="1" x14ac:dyDescent="0.2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111"/>
      <c r="K62" s="117"/>
    </row>
    <row r="63" spans="1:11" ht="22.5" customHeight="1" x14ac:dyDescent="0.2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111"/>
      <c r="K63" s="117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11"/>
      <c r="K64" s="11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12"/>
      <c r="K65" s="118"/>
    </row>
    <row r="66" spans="1:11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12"/>
      <c r="K66" s="118"/>
    </row>
    <row r="67" spans="1:11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12"/>
      <c r="K67" s="118"/>
    </row>
    <row r="68" spans="1:11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12"/>
      <c r="K68" s="118"/>
    </row>
    <row r="69" spans="1:11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12"/>
      <c r="K69" s="118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11"/>
      <c r="K70" s="117"/>
    </row>
    <row r="71" spans="1:11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11"/>
      <c r="K71" s="117"/>
    </row>
    <row r="72" spans="1:11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11"/>
      <c r="K72" s="117"/>
    </row>
    <row r="73" spans="1:11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11"/>
      <c r="K73" s="117"/>
    </row>
    <row r="74" spans="1:11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11"/>
      <c r="K74" s="11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12"/>
      <c r="K75" s="118"/>
    </row>
    <row r="76" spans="1:11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12"/>
      <c r="K76" s="118"/>
    </row>
    <row r="77" spans="1:11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12"/>
      <c r="K77" s="118"/>
    </row>
    <row r="78" spans="1:11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12"/>
      <c r="K78" s="118"/>
    </row>
    <row r="79" spans="1:11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12"/>
      <c r="K79" s="118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11"/>
      <c r="K80" s="117"/>
    </row>
    <row r="81" spans="1:11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11"/>
      <c r="K81" s="117"/>
    </row>
    <row r="82" spans="1:11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11"/>
      <c r="K82" s="117"/>
    </row>
    <row r="83" spans="1:11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11"/>
      <c r="K83" s="117"/>
    </row>
    <row r="84" spans="1:11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11"/>
      <c r="K84" s="11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11"/>
      <c r="K85" s="117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5"/>
      <c r="K86" s="117"/>
    </row>
    <row r="87" spans="1:11" ht="22.5" customHeight="1" x14ac:dyDescent="0.2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112"/>
      <c r="K87" s="118"/>
    </row>
    <row r="88" spans="1:11" ht="22.5" customHeight="1" x14ac:dyDescent="0.2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112"/>
      <c r="K88" s="118"/>
    </row>
    <row r="89" spans="1:11" ht="22.5" customHeight="1" x14ac:dyDescent="0.2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112"/>
      <c r="K89" s="118"/>
    </row>
    <row r="90" spans="1:11" ht="22.5" customHeight="1" x14ac:dyDescent="0.2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112"/>
      <c r="K90" s="118"/>
    </row>
    <row r="91" spans="1:11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12"/>
      <c r="K91" s="118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5"/>
      <c r="K92" s="117"/>
    </row>
    <row r="93" spans="1:11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5"/>
      <c r="K93" s="117"/>
    </row>
    <row r="94" spans="1:11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5"/>
      <c r="K94" s="117"/>
    </row>
    <row r="95" spans="1:11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5"/>
      <c r="K95" s="117"/>
    </row>
    <row r="96" spans="1:11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5"/>
      <c r="K96" s="117"/>
    </row>
    <row r="97" spans="1:11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5"/>
      <c r="K97" s="117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12"/>
      <c r="K98" s="118"/>
    </row>
    <row r="99" spans="1:11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12"/>
      <c r="K99" s="118"/>
    </row>
    <row r="100" spans="1:11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12"/>
      <c r="K100" s="118"/>
    </row>
    <row r="101" spans="1:11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12"/>
      <c r="K101" s="118"/>
    </row>
    <row r="102" spans="1:11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12"/>
      <c r="K102" s="118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5"/>
      <c r="K103" s="117"/>
    </row>
    <row r="104" spans="1:11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5"/>
      <c r="K104" s="117"/>
    </row>
    <row r="105" spans="1:11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5"/>
      <c r="K105" s="117"/>
    </row>
    <row r="106" spans="1:11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5"/>
      <c r="K106" s="117"/>
    </row>
    <row r="107" spans="1:11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5"/>
      <c r="K107" s="117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12"/>
      <c r="K108" s="118"/>
    </row>
    <row r="109" spans="1:11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12"/>
      <c r="K109" s="118"/>
    </row>
    <row r="110" spans="1:11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12"/>
      <c r="K110" s="118"/>
    </row>
    <row r="111" spans="1:11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12"/>
      <c r="K111" s="118"/>
    </row>
    <row r="112" spans="1:11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12"/>
      <c r="K112" s="118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11"/>
      <c r="K113" s="117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5"/>
      <c r="K114" s="117"/>
    </row>
    <row r="115" spans="1:11" ht="22.5" customHeight="1" x14ac:dyDescent="0.2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111"/>
      <c r="K115" s="117"/>
    </row>
    <row r="116" spans="1:11" ht="22.5" customHeight="1" x14ac:dyDescent="0.2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111"/>
      <c r="K116" s="117"/>
    </row>
    <row r="117" spans="1:11" ht="22.5" customHeight="1" x14ac:dyDescent="0.2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111"/>
      <c r="K117" s="117"/>
    </row>
    <row r="118" spans="1:11" ht="22.5" customHeight="1" x14ac:dyDescent="0.2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111"/>
      <c r="K118" s="117"/>
    </row>
    <row r="119" spans="1:11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11"/>
      <c r="K119" s="117"/>
    </row>
    <row r="120" spans="1:11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12"/>
      <c r="K120" s="118"/>
    </row>
    <row r="121" spans="1:11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12"/>
      <c r="K121" s="118"/>
    </row>
    <row r="122" spans="1:11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12"/>
      <c r="K122" s="118"/>
    </row>
    <row r="123" spans="1:11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12"/>
      <c r="K123" s="118"/>
    </row>
    <row r="124" spans="1:11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12"/>
      <c r="K124" s="118"/>
    </row>
    <row r="125" spans="1:11" ht="22.5" customHeight="1" x14ac:dyDescent="0.2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111"/>
      <c r="K125" s="117"/>
    </row>
    <row r="126" spans="1:11" ht="22.5" customHeight="1" x14ac:dyDescent="0.2">
      <c r="A126" s="31"/>
      <c r="C126" s="70"/>
      <c r="D126" s="105" t="s">
        <v>56</v>
      </c>
      <c r="E126" s="90">
        <f>E125</f>
        <v>44650</v>
      </c>
      <c r="F126" s="91"/>
      <c r="G126" s="92"/>
      <c r="H126" s="93"/>
      <c r="I126" s="92"/>
      <c r="J126" s="110"/>
      <c r="K126" s="117"/>
    </row>
    <row r="127" spans="1:11" ht="22.5" customHeight="1" x14ac:dyDescent="0.2">
      <c r="A127" s="31"/>
      <c r="C127" s="70"/>
      <c r="D127" s="10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110"/>
      <c r="K127" s="117"/>
    </row>
    <row r="128" spans="1:11" ht="22.5" customHeight="1" x14ac:dyDescent="0.2">
      <c r="A128" s="31"/>
      <c r="C128" s="70"/>
      <c r="D128" s="105" t="s">
        <v>56</v>
      </c>
      <c r="E128" s="90">
        <f t="shared" si="31"/>
        <v>44650</v>
      </c>
      <c r="F128" s="91"/>
      <c r="G128" s="92"/>
      <c r="H128" s="93"/>
      <c r="I128" s="92"/>
      <c r="J128" s="110"/>
      <c r="K128" s="117"/>
    </row>
    <row r="129" spans="1:11" ht="22.5" customHeight="1" thickBot="1" x14ac:dyDescent="0.25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9"/>
      <c r="I129" s="60"/>
      <c r="J129" s="111"/>
      <c r="K129" s="117"/>
    </row>
    <row r="130" spans="1:11" ht="22.5" customHeight="1" x14ac:dyDescent="0.2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112"/>
      <c r="K130" s="118"/>
    </row>
    <row r="131" spans="1:11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12"/>
      <c r="K131" s="118"/>
    </row>
    <row r="132" spans="1:11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12"/>
      <c r="K132" s="118"/>
    </row>
    <row r="133" spans="1:11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12"/>
      <c r="K133" s="118"/>
    </row>
    <row r="134" spans="1:11" ht="22.5" customHeight="1" thickBot="1" x14ac:dyDescent="0.25">
      <c r="A134" s="31"/>
      <c r="C134" s="73"/>
      <c r="D134" s="94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113"/>
      <c r="K134" s="119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5F7C7B-6E19-444D-A9CE-67FFF04DA0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BC0473-BF96-4FAF-A709-5EAEA67D1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04B7A6-E65E-46C2-A534-97E0029AB7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2022-02-03T03:56:08Z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