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5\"/>
    </mc:Choice>
  </mc:AlternateContent>
  <xr:revisionPtr revIDLastSave="0" documentId="13_ncr:1_{C94065D5-6A2E-4658-B665-128FE722A6AF}" xr6:coauthVersionLast="47" xr6:coauthVersionMax="47" xr10:uidLastSave="{00000000-0000-0000-0000-000000000000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 iterate="1" iterateCount="10000" iterateDelta="1.0000000000000001E-5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9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D12" i="36"/>
  <c r="A12" i="36"/>
  <c r="E13" i="36"/>
  <c r="A11" i="36" l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8" i="36"/>
  <c r="E19" i="36" s="1"/>
  <c r="E20" i="36" s="1"/>
  <c r="E21" i="36" s="1"/>
  <c r="E22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8" i="36"/>
  <c r="E23" i="36"/>
  <c r="E24" i="36" s="1"/>
  <c r="E25" i="36" s="1"/>
  <c r="E26" i="36" s="1"/>
  <c r="E27" i="36" s="1"/>
  <c r="D14" i="36"/>
  <c r="D15" i="36" s="1"/>
  <c r="D16" i="36" s="1"/>
  <c r="D17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3" i="36"/>
  <c r="E28" i="36"/>
  <c r="E29" i="36" s="1"/>
  <c r="E30" i="36" s="1"/>
  <c r="E31" i="36" s="1"/>
  <c r="D18" i="36"/>
  <c r="D19" i="36" s="1"/>
  <c r="D20" i="36" s="1"/>
  <c r="D21" i="36" s="1"/>
  <c r="D22" i="36" s="1"/>
  <c r="A18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2" i="36"/>
  <c r="B28" i="36"/>
  <c r="D23" i="36"/>
  <c r="D24" i="36" s="1"/>
  <c r="D25" i="36" s="1"/>
  <c r="D26" i="36" s="1"/>
  <c r="D27" i="36" s="1"/>
  <c r="A23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8" i="36"/>
  <c r="D29" i="36" s="1"/>
  <c r="D30" i="36" s="1"/>
  <c r="D31" i="36" s="1"/>
  <c r="A28" i="36"/>
  <c r="B32" i="36"/>
  <c r="E33" i="36"/>
  <c r="E43" i="39" l="1"/>
  <c r="E39" i="39"/>
  <c r="E40" i="39" s="1"/>
  <c r="E41" i="39" s="1"/>
  <c r="E42" i="39" s="1"/>
  <c r="B38" i="39"/>
  <c r="A37" i="39"/>
  <c r="D37" i="39"/>
  <c r="E38" i="36"/>
  <c r="B38" i="36" s="1"/>
  <c r="E37" i="36"/>
  <c r="B37" i="36" s="1"/>
  <c r="E36" i="36"/>
  <c r="B36" i="36" s="1"/>
  <c r="E35" i="36"/>
  <c r="B35" i="36" s="1"/>
  <c r="E34" i="36"/>
  <c r="E40" i="36" s="1"/>
  <c r="B40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3" i="36"/>
  <c r="D32" i="36"/>
  <c r="A32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5" i="36"/>
  <c r="A35" i="36"/>
  <c r="D36" i="36"/>
  <c r="A36" i="36"/>
  <c r="A37" i="36"/>
  <c r="D37" i="36"/>
  <c r="D38" i="36"/>
  <c r="A38" i="36"/>
  <c r="A40" i="36"/>
  <c r="D40" i="36"/>
  <c r="E53" i="37"/>
  <c r="B48" i="37"/>
  <c r="A43" i="37"/>
  <c r="D43" i="37"/>
  <c r="D44" i="37" s="1"/>
  <c r="D45" i="37" s="1"/>
  <c r="D46" i="37" s="1"/>
  <c r="D47" i="37" s="1"/>
  <c r="D33" i="36"/>
  <c r="A33" i="36"/>
  <c r="B34" i="36"/>
  <c r="E41" i="36"/>
  <c r="E42" i="36" s="1"/>
  <c r="E43" i="36" s="1"/>
  <c r="E44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4" i="36"/>
  <c r="A34" i="36"/>
  <c r="E45" i="36"/>
  <c r="E46" i="36" l="1"/>
  <c r="E47" i="36" s="1"/>
  <c r="E48" i="36" s="1"/>
  <c r="E49" i="36" s="1"/>
  <c r="E53" i="36"/>
  <c r="B53" i="36" s="1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1" i="36"/>
  <c r="D42" i="36" s="1"/>
  <c r="D43" i="36" s="1"/>
  <c r="D44" i="36" s="1"/>
  <c r="B45" i="36"/>
  <c r="A53" i="36" l="1"/>
  <c r="D53" i="36"/>
  <c r="E54" i="36"/>
  <c r="E55" i="36" s="1"/>
  <c r="E56" i="36" s="1"/>
  <c r="E57" i="36" s="1"/>
  <c r="A53" i="39"/>
  <c r="D53" i="39"/>
  <c r="D54" i="39" s="1"/>
  <c r="D55" i="39" s="1"/>
  <c r="D56" i="39" s="1"/>
  <c r="D57" i="39" s="1"/>
  <c r="B58" i="39"/>
  <c r="E59" i="39"/>
  <c r="D58" i="37"/>
  <c r="A58" i="37"/>
  <c r="B59" i="37"/>
  <c r="E58" i="36"/>
  <c r="D45" i="36"/>
  <c r="D46" i="36" s="1"/>
  <c r="D47" i="36" s="1"/>
  <c r="D48" i="36" s="1"/>
  <c r="D49" i="36" s="1"/>
  <c r="A45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0" i="36"/>
  <c r="B58" i="36"/>
  <c r="D54" i="36"/>
  <c r="D55" i="36" s="1"/>
  <c r="D56" i="36" s="1"/>
  <c r="D57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8" i="36"/>
  <c r="A58" i="36"/>
  <c r="E61" i="36"/>
  <c r="B60" i="36"/>
  <c r="A64" i="39" l="1"/>
  <c r="B65" i="39"/>
  <c r="E70" i="39"/>
  <c r="E66" i="39"/>
  <c r="E67" i="39" s="1"/>
  <c r="E68" i="39" s="1"/>
  <c r="E69" i="39" s="1"/>
  <c r="E66" i="36"/>
  <c r="E65" i="36"/>
  <c r="E64" i="36"/>
  <c r="E63" i="36"/>
  <c r="E62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0" i="36"/>
  <c r="D60" i="36"/>
  <c r="B61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9" i="36"/>
  <c r="E70" i="36" s="1"/>
  <c r="E71" i="36" s="1"/>
  <c r="E72" i="36" s="1"/>
  <c r="E75" i="36" s="1"/>
  <c r="B62" i="36"/>
  <c r="D61" i="36"/>
  <c r="A61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2" i="36"/>
  <c r="A62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9" i="36"/>
  <c r="E76" i="36"/>
  <c r="E77" i="36" s="1"/>
  <c r="E78" i="36" s="1"/>
  <c r="E79" i="36" s="1"/>
  <c r="E80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6" i="36"/>
  <c r="E83" i="36"/>
  <c r="E84" i="36" s="1"/>
  <c r="E85" i="36" s="1"/>
  <c r="E86" i="36" s="1"/>
  <c r="E87" i="36" s="1"/>
  <c r="D69" i="36"/>
  <c r="D70" i="36" s="1"/>
  <c r="D71" i="36" s="1"/>
  <c r="D72" i="36" s="1"/>
  <c r="D75" i="36" s="1"/>
  <c r="A69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83" i="36"/>
  <c r="E88" i="36"/>
  <c r="E89" i="36" s="1"/>
  <c r="E90" i="36" s="1"/>
  <c r="E91" i="36" s="1"/>
  <c r="E92" i="36" s="1"/>
  <c r="A76" i="36"/>
  <c r="D76" i="36"/>
  <c r="D77" i="36" s="1"/>
  <c r="D78" i="36" s="1"/>
  <c r="D79" i="36" s="1"/>
  <c r="D80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8" i="36"/>
  <c r="E95" i="36"/>
  <c r="D83" i="36"/>
  <c r="D84" i="36" s="1"/>
  <c r="D85" i="36" s="1"/>
  <c r="D86" i="36" s="1"/>
  <c r="D87" i="36" s="1"/>
  <c r="A83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8" i="36"/>
  <c r="D88" i="36"/>
  <c r="D89" i="36" s="1"/>
  <c r="D90" i="36" s="1"/>
  <c r="D91" i="36" s="1"/>
  <c r="D92" i="36" s="1"/>
  <c r="B95" i="36"/>
  <c r="E96" i="36"/>
  <c r="D91" i="39" l="1"/>
  <c r="A91" i="39"/>
  <c r="B92" i="39"/>
  <c r="E93" i="39"/>
  <c r="E94" i="39" s="1"/>
  <c r="E95" i="39" s="1"/>
  <c r="E96" i="39" s="1"/>
  <c r="E97" i="39" s="1"/>
  <c r="E98" i="39"/>
  <c r="E101" i="36"/>
  <c r="E100" i="36"/>
  <c r="E99" i="36"/>
  <c r="E98" i="36"/>
  <c r="E97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95" i="36"/>
  <c r="A95" i="36"/>
  <c r="B96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7" i="36"/>
  <c r="E102" i="36"/>
  <c r="E103" i="36" s="1"/>
  <c r="E104" i="36" s="1"/>
  <c r="E105" i="36" s="1"/>
  <c r="E106" i="36" s="1"/>
  <c r="A96" i="36"/>
  <c r="D96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102" i="36"/>
  <c r="E107" i="36"/>
  <c r="E108" i="36" s="1"/>
  <c r="E109" i="36" s="1"/>
  <c r="E110" i="36" s="1"/>
  <c r="E111" i="36" s="1"/>
  <c r="D97" i="36"/>
  <c r="A97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7" i="36"/>
  <c r="E112" i="36"/>
  <c r="A102" i="36"/>
  <c r="D102" i="36"/>
  <c r="D103" i="36" s="1"/>
  <c r="D104" i="36" s="1"/>
  <c r="D105" i="36" s="1"/>
  <c r="D106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12" i="36"/>
  <c r="E113" i="36"/>
  <c r="D107" i="36"/>
  <c r="D108" i="36" s="1"/>
  <c r="D109" i="36" s="1"/>
  <c r="D110" i="36" s="1"/>
  <c r="D111" i="36" s="1"/>
  <c r="A107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8" i="36"/>
  <c r="E118" i="36"/>
  <c r="E119" i="36" s="1"/>
  <c r="B115" i="37"/>
  <c r="A110" i="37"/>
  <c r="D110" i="37"/>
  <c r="E114" i="36"/>
  <c r="E115" i="36" s="1"/>
  <c r="E116" i="36" s="1"/>
  <c r="E117" i="36" s="1"/>
  <c r="B113" i="36"/>
  <c r="D113" i="36" s="1"/>
  <c r="D114" i="36" s="1"/>
  <c r="D115" i="36" s="1"/>
  <c r="D116" i="36" s="1"/>
  <c r="D117" i="36" s="1"/>
  <c r="A112" i="36"/>
  <c r="D112" i="36"/>
  <c r="E123" i="36" l="1"/>
  <c r="E122" i="36"/>
  <c r="E121" i="36"/>
  <c r="E120" i="36"/>
  <c r="E124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8" i="36"/>
  <c r="D118" i="36"/>
  <c r="D115" i="37"/>
  <c r="A115" i="37"/>
  <c r="A113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9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<sst xmlns="http://schemas.openxmlformats.org/spreadsheetml/2006/main" count="355" uniqueCount="157">
  <si>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</si>
  <si>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</si>
  <si>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</si>
  <si>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</si>
  <si>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</si>
  <si>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</si>
  <si>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</si>
  <si>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</si>
  <si>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</si>
  <si>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</si>
  <si>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</si>
  <si>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</si>
  <si>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</si>
  <si>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</si>
  <si>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</si>
  <si>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</si>
  <si>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</si>
  <si>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</si>
  <si>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</si>
  <si>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</si>
  <si>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</si>
  <si>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</si>
  <si>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</si>
  <si>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</si>
  <si>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</si>
  <si>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</si>
  <si>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</si>
  <si>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</si>
  <si>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</si>
  <si>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</si>
  <si>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</si>
  <si>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</si>
  <si>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</si>
  <si>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</si>
  <si>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</si>
  <si>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</si>
  <si>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</si>
  <si>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</si>
  <si>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</si>
  <si>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</si>
  <si>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</si>
  <si>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</si>
  <si>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</si>
  <si>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</si>
  <si>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</si>
  <si>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</si>
  <si>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</si>
  <si>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</si>
  <si>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</si>
  <si>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</si>
  <si>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</si>
  <si>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</si>
  <si>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</si>
  <si>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</si>
  <si>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</si>
  <si>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Kodchakorn</t>
  </si>
  <si>
    <t>Moodcharin</t>
  </si>
  <si>
    <t>TIME077</t>
  </si>
  <si>
    <t xml:space="preserve">General </t>
  </si>
  <si>
    <t>จองตั๋วเครื่องบิน กตป ทีมไทม์ และอาจารย์ ทริปสุราษฯ, ภูเก็ต</t>
  </si>
  <si>
    <t xml:space="preserve">ประสานงานโรงแรมจัดประชุม hybrid Onsite 50 คน (ธรรมศาสตร์) พี่จอยฝากหา </t>
  </si>
  <si>
    <t>ประสานงานเรื่องเซ็นสัญญา ETDA Master Plan Evaluation</t>
  </si>
  <si>
    <t>ประสานงานเรื่องขอหลักประกัน ETDA Master Plan Evaluation กับธนาคาร</t>
  </si>
  <si>
    <t>ตีตราสาร ONDE DES Policy and Plan Review, ONDE Digital Outlook Ph4</t>
  </si>
  <si>
    <t>ตราประทับสัญญา ONDE DES Policy and Plan Review หน้าแก้ไข</t>
  </si>
  <si>
    <t>ส่งใบเสร็จงวด 1 ONDE Digital Program Certification</t>
  </si>
  <si>
    <t>แจ้ง เข้า-ออก ประกันสุขภาพ พนง ใหม่ (เริ่มงาน 1/1/22)</t>
  </si>
  <si>
    <t>ทำเรื่องบัตร Access Card พนง ใหม่ (เริ่มงาน 1/1/22)</t>
  </si>
  <si>
    <t>จองตั๋วเครื่องบิน กตป ทีมไทม์อาจารย์ ทริปลำปาง, เชียงราย</t>
  </si>
  <si>
    <t>จ่ายค่าโทรศัพท์ TIME_DTAC, อินเตอร์เน็ท TIME_TRUE</t>
  </si>
  <si>
    <t>รับ TOR ETDA E-COMMERCE 65</t>
  </si>
  <si>
    <t xml:space="preserve">สแกนสัญญา ONDE Digital Outlook Ph4, ONDE DES Policy and Plan Review, NBTC Telco Network Measures, TCEB MICE Insight ส่งให้พี่โดม </t>
  </si>
  <si>
    <t>จองตั๋วเครื่องบิน กตป ทีมอาจารย์ ทริปสุราษฯ, ภูเก็ต</t>
  </si>
  <si>
    <t>Hand Over ทริปบริษัทฯ ให้กวาง</t>
  </si>
  <si>
    <t>ประสานงานเรื่องแก้ไขสัญญา DGA Foreign Platform</t>
  </si>
  <si>
    <t>Hand Over เรื่องวันลา พนง ให้กวาง</t>
  </si>
  <si>
    <t>ทำหนังสือขอหลักประกันคืน, ขอคืนเงินประกันผลงาน, และขอหนังสือรับรองผลงาน TINT Digital Roadmap</t>
  </si>
  <si>
    <t>ทำหนังสือขอหลักประกันคืน, และขอหนังสือรับรองผลงาน ETDA E-Commerce Survey, NIA Valuation 2021, MoTS Policy Recommendation</t>
  </si>
  <si>
    <t>ประสานงานโรงแรมจัดประชุม DGA Foreign Platform</t>
  </si>
  <si>
    <t>ประสานงานชำระค่ามัดการจัดประชุม กตป กทม</t>
  </si>
  <si>
    <t>จองตั๋วเครื่องบิน ทีม กตป ทริปสุราษฯ, ภูเก็ต</t>
  </si>
  <si>
    <t>สั่งซื้ออุปกรณ์สำนักงาน Office Mate, Lyreco</t>
  </si>
  <si>
    <t>ประสานงานโรงแรมจัดประชุม TCEB MICE Insight</t>
  </si>
  <si>
    <t>ปริ้นรายงานเบื้องต้น (Inception Report) TCEB MICE INSIGHT</t>
  </si>
  <si>
    <t>ส่งเอกสารไปยัง 2 หน่วยงาน พร้อมแนบใบเซ็นรับเอกสารและให้นำใบเซ็นรับเอกสารส่งกลับมาที่บริษัท NBTC RADIO IN DISRUPTION</t>
  </si>
  <si>
    <t>ยื่น Proposal ETDA E-COMMERCE 65</t>
  </si>
  <si>
    <t>จัดหารถตู้เดินทางไป จ.สระบุรี, จ.ชัยภูมิ และจองที่พักให้ทีม BAAC NEW BUSINESS</t>
  </si>
  <si>
    <t>ส่งงานงวด 1 ONDE DES POLICY AND PLAN REVIEW</t>
  </si>
  <si>
    <t xml:space="preserve">ประสานงานโรงพิมพ์ พิมพ์งาน HUAWEI WHITE PAPER จำนวน 206 เล่ม </t>
  </si>
  <si>
    <t>ประสานงานโรงแรมสำหรับจัดประชุม Workshop ONDE DIGITAL PROGRAM CERTIFICATION</t>
  </si>
  <si>
    <t>TIME</t>
  </si>
  <si>
    <t>สรรพากร หลักสี่</t>
  </si>
  <si>
    <t>ONDE</t>
  </si>
  <si>
    <t>ETDA</t>
  </si>
  <si>
    <t>ตีตราสาร NBTC Telco Network Measures</t>
  </si>
  <si>
    <t>สรรพากร พญาไท</t>
  </si>
  <si>
    <t>รับหลักประกันสัญญาคืน NBTC AS Re-model</t>
  </si>
  <si>
    <t>NBTC</t>
  </si>
  <si>
    <t>ส่งงานงวด 1 ONDE DES POLICY AND PLAN REVIEW เข้าเล่มกระดูกงู</t>
  </si>
  <si>
    <t>ส่ง ปณ ของรางวัล ONDE DIGITAL PROGRAM CERTIFICATION</t>
  </si>
  <si>
    <t>สั่งทำนามบัตร พนง (ใหม่)</t>
  </si>
  <si>
    <t>ประสานงานเรื่อสัญญา  NIA VALUATION 2022</t>
  </si>
  <si>
    <t>ส่งรายงานงวดที่ 1 ฉบับปรับปรุง ONDE DES POLICY AND PLAN REVIEW</t>
  </si>
  <si>
    <t xml:space="preserve">ส่งหนังสือนำส่งและปกรายงานฉบับแก้ไข NCSA CYBER RISK ASSESSMENT  </t>
  </si>
  <si>
    <t xml:space="preserve">ส่งรายงานผลการศึกษา (Interim report) ONDE DIGITAL PROGRAM CERTIFICATION </t>
  </si>
  <si>
    <t>เซ็นเอกสาร, รับหนังสือรับรองและหนังสือคืนเงินค้ำประกัน MOTS POLICY RECOMMENDATION</t>
  </si>
  <si>
    <t>ประสานงานโรมแรมสำหรับการจัด Focus group (Online) 3 ครั้ง TCEB MICE INSIGHT</t>
  </si>
  <si>
    <t>Fri</t>
  </si>
  <si>
    <t>HOME</t>
  </si>
  <si>
    <t>จัดชุด เเก้ว+ถาดรอง จำนวน 63 ชุด สำหรับมอบให้กับผู้เข้าร่วมการประชุม focus group DGA FOREIGN PLATFORM</t>
  </si>
  <si>
    <t xml:space="preserve">จองหักพัก 1 คืนที่จังหวัดปราจีนบุรี และสั่งเบรคสำหรับจัดประชุม BAAC NEW BUSINESS </t>
  </si>
  <si>
    <t xml:space="preserve">สั่งเบรคสำหรับจัดประชุม จ.ราชบุรี BAAC NEW BUSINESS </t>
  </si>
  <si>
    <t>ซื้อขนมออฟฟิศ</t>
  </si>
  <si>
    <t>รับสัญญา ETDA Master Plan Evaluation มาให้พี่จอยลงนาม</t>
  </si>
  <si>
    <t>รับหลักประกัน NIA Valuation 2021 คืน</t>
  </si>
  <si>
    <t>ตีตราสาร ETDA Master Plan Evaluation</t>
  </si>
  <si>
    <t>ส่งต้นสัญญา ETDA Master Plan Evaluation ที่ลงนามและตีตราสารเรียบร้อยแล้วคืนลูกค้า</t>
  </si>
  <si>
    <t>ส่งเอกสารประกอบการทำสัญญา NIA Valuation 2022 ให้พัสดุ</t>
  </si>
  <si>
    <t>ส่งสัญญาฉบับแก้ไข DGA Foreign Platform ที่พี่จอยลงนามแล้วให้พัสดุ</t>
  </si>
  <si>
    <t>ส่ง Invoice บสย</t>
  </si>
  <si>
    <t>ทำเรื่องชำระค่ามัดจำห้องประชุม TCEB MICE Insight, ONDE Digital Program Certification</t>
  </si>
  <si>
    <t>เพิ่มรายละเอียด พนง ใหม่ (เริ่มงาน 16/01/22) ลงตาราง พนง ไทม์</t>
  </si>
  <si>
    <t xml:space="preserve">แจ้ง เข้า - ออก ประกันสุขภาพของ พนง ใหม่ (เริ่มงาน 16/01/22) </t>
  </si>
  <si>
    <t xml:space="preserve">ทำเรื่องบัตร Access Card ให้ พนง ใหม่ (เริ่มงาน 16/01/22) </t>
  </si>
  <si>
    <t>Tue</t>
  </si>
  <si>
    <t>จ่ายค่าอิเตอร์เน็ท + Pocket WIFI_TIME_TRUE online</t>
  </si>
  <si>
    <t>Tesco Lotus</t>
  </si>
  <si>
    <t>NCSA</t>
  </si>
  <si>
    <t>ปณ จามจุรี</t>
  </si>
  <si>
    <t>NIA</t>
  </si>
  <si>
    <t>สส ปทุมวัน 1</t>
  </si>
  <si>
    <t>กรอกรายละเอียดสัญญา TCEB MICE Insight, ONDE Digital Outlook Ph4, ONDE DES Policy and Plan Review, NBTC Telco Network Measures ลงระบบ BO</t>
  </si>
  <si>
    <t>ปริ้นสัญญา TCEB MICE Insight, ONDE Digital Outlook Ph4, ONDE DES Policy and Plan Review, NBTC Telco Network Measures ให้สำนักงานบัญชี</t>
  </si>
  <si>
    <t>Townhall Meeting 2022</t>
  </si>
  <si>
    <t>จองที่พักจังหวัดประจวบคีรีขันธ์ (กตป ธรรมศาสตร์)</t>
  </si>
  <si>
    <t>เตรียมของที่ระรึก (แก้ว+ถาด 100 ชุด) TCEB MICE INSIGHT</t>
  </si>
  <si>
    <t>ปริ้นรายงานและส่งให้ลูกค้า NBTC RADIO IN DISRUPTION</t>
  </si>
  <si>
    <t>ส่งเครื่องวิทยุดิจิทัลคืนลูกค้า กตป</t>
  </si>
  <si>
    <t>รับ TOR โครงการจ้างที่ปรึกษาโครงการบริหารจัดการและสร้างความสัมพันธ์กับผู้มีส่วนได้ส่วนเสียและลูกค้าฯ การรถไฟฟ้าขนส่งมวลชนแห่งประเทศไทย</t>
  </si>
  <si>
    <t>ขอราคา Quotation ปริ้นท์โปสเตอร์ประชาสัมพันธ์ขนาด A3 ONDE DIGITAL PROGRAM CERTIFICATION</t>
  </si>
  <si>
    <t>ปริ้นและส่ง Inception Report จำนวน 10 ชุด ONDE DIGITAL OUTLOOK PH4</t>
  </si>
  <si>
    <t>จองตั๋วเครื่องบินให้อาจารย์ภูมินทร์สำหรับการเข้าร่วมประชุม Public Hearing ที่กรุงเทพ NIEC 5G AND SATELLITE 64</t>
  </si>
  <si>
    <t>ขอหนังสือรับรอง TIME Consulting DBD Online</t>
  </si>
  <si>
    <t>รับ TOR โครงการจ้างที่ปรึกษาเพื่อพัฒนาการจัดทำแผนยุทธศาสตร์ และการบริหารความเสี่ยงของการไฟฟ้าส่วนภูมิภาคประจำปี 2565 ที่ กฟภ</t>
  </si>
  <si>
    <t>ส่ง Interim report DGA FOREIGN PLATFORM</t>
  </si>
  <si>
    <t>สั่งทำ Flash drive (พร้อมแสกน Logo DGA) 200 ชิ้น</t>
  </si>
  <si>
    <t>ปริ้นและส่งรายงานของโครงการ วส. (ฉบับแก้ไข) ดีวีดี Compliance และ ภาคผนวก NBTC RADIO IN DISRUPTION</t>
  </si>
  <si>
    <t>ประสานงานเรื่อง สัญญาแก้ไขเพิ่มเติม DGA FOREIGN PLATFORM</t>
  </si>
  <si>
    <t>สแกนสัญญา ETDA Master Plan Evaluation ให้พี่โดม และลงระบบ BO</t>
  </si>
  <si>
    <t>ประสานงานโรงพิมพ์ พิมพ์อินโฟกราฟฟิก TKPARK DIGITAL PLAN</t>
  </si>
  <si>
    <t>รับสัญญา NIA Valuation 2022 มาให้พี่จอยลงนาม</t>
  </si>
  <si>
    <t xml:space="preserve">ตีตราสาร สัญญา NIA Valuation 2022 </t>
  </si>
  <si>
    <t>ส่งงานงวด 1 (ฉบับแก้ไข) ONDE Digital Outlook Ph4</t>
  </si>
  <si>
    <t>จองตั๋วเครื่องบินทริป จ.เชียงใหม่ ทีม กตป</t>
  </si>
  <si>
    <t>จ่ายค่าโทรศัพท์ AIS_TME Consulting, TIME Digital</t>
  </si>
  <si>
    <t>MRTA</t>
  </si>
  <si>
    <t>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</si>
</sst>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1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2" fontId="10" fillId="8" borderId="39" xfId="0" applyNumberFormat="1" applyFont="1" applyFill="1" applyBorder="1" applyAlignment="1" applyProtection="1">
      <alignment horizontal="center" vertical="center"/>
      <protection locked="0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39" xfId="0" applyNumberFormat="1" applyFont="1" applyFill="1" applyBorder="1" applyAlignment="1" applyProtection="1">
      <alignment horizontal="center" vertical="center"/>
      <protection locked="0"/>
    </xf>
    <xf numFmtId="20" fontId="10" fillId="8" borderId="34" xfId="0" applyNumberFormat="1" applyFont="1" applyFill="1" applyBorder="1" applyAlignment="1" applyProtection="1">
      <alignment horizontal="center" vertical="center"/>
    </xf>
    <xf numFmtId="20" fontId="10" fillId="0" borderId="40" xfId="0" applyNumberFormat="1" applyFont="1" applyFill="1" applyBorder="1" applyAlignment="1" applyProtection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20" fontId="10" fillId="2" borderId="0" xfId="0" applyNumberFormat="1" applyFont="1" applyFill="1" applyBorder="1" applyAlignment="1" applyProtection="1">
      <alignment horizontal="center" vertical="center"/>
      <protection locked="0"/>
    </xf>
    <xf numFmtId="2" fontId="10" fillId="0" borderId="39" xfId="0" applyNumberFormat="1" applyFont="1" applyBorder="1" applyAlignment="1" applyProtection="1">
      <alignment horizontal="center" vertical="center"/>
      <protection locked="0"/>
    </xf>
    <xf numFmtId="20" fontId="10" fillId="8" borderId="40" xfId="0" applyNumberFormat="1" applyFont="1" applyFill="1" applyBorder="1" applyAlignment="1" applyProtection="1">
      <alignment horizontal="center" vertical="center"/>
    </xf>
    <xf numFmtId="20" fontId="10" fillId="8" borderId="31" xfId="0" applyNumberFormat="1" applyFont="1" applyFill="1" applyBorder="1" applyAlignment="1" applyProtection="1">
      <alignment horizontal="center" vertical="center"/>
    </xf>
    <xf numFmtId="2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left" wrapText="1"/>
      <protection locked="0"/>
    </xf>
    <xf numFmtId="20" fontId="10" fillId="7" borderId="33" xfId="0" applyNumberFormat="1" applyFont="1" applyFill="1" applyBorder="1" applyAlignment="1" applyProtection="1">
      <alignment horizontal="center" vertical="center"/>
    </xf>
    <xf numFmtId="20" fontId="10" fillId="7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6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41" t="s">
        <v>55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56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 t="s">
        <v>57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2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54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55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20" t="s">
        <v>44</v>
      </c>
      <c r="D17" s="121"/>
      <c r="E17" s="121"/>
      <c r="F17" s="121"/>
      <c r="G17" s="122"/>
      <c r="H17" s="4"/>
      <c r="I17" s="4"/>
    </row>
    <row r="18" spans="2:9" ht="19.5" customHeight="1" x14ac:dyDescent="0.35">
      <c r="B18" s="56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35">
      <c r="B19" s="57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56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35">
      <c r="B21" s="57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54">
        <v>9006</v>
      </c>
      <c r="C24" s="126" t="s">
        <v>40</v>
      </c>
      <c r="D24" s="127"/>
      <c r="E24" s="127"/>
      <c r="F24" s="127"/>
      <c r="G24" s="128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54">
        <v>9009</v>
      </c>
      <c r="C30" s="126" t="s">
        <v>47</v>
      </c>
      <c r="D30" s="127"/>
      <c r="E30" s="127"/>
      <c r="F30" s="127"/>
      <c r="G30" s="128"/>
    </row>
    <row r="31" spans="2:9" x14ac:dyDescent="0.35">
      <c r="B31" s="55"/>
      <c r="C31" s="132" t="s">
        <v>48</v>
      </c>
      <c r="D31" s="133"/>
      <c r="E31" s="133"/>
      <c r="F31" s="133"/>
      <c r="G31" s="134"/>
    </row>
    <row r="32" spans="2:9" ht="19.5" customHeight="1" x14ac:dyDescent="0.3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35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58" t="s">
        <v>13</v>
      </c>
      <c r="C38" s="120"/>
      <c r="D38" s="121"/>
      <c r="E38" s="121"/>
      <c r="F38" s="121"/>
      <c r="G38" s="122"/>
    </row>
    <row r="39" spans="2:7" ht="19.5" customHeight="1" x14ac:dyDescent="0.35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58" t="s">
        <v>14</v>
      </c>
      <c r="C40" s="123"/>
      <c r="D40" s="124"/>
      <c r="E40" s="124"/>
      <c r="F40" s="124"/>
      <c r="G40" s="12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9"/>
  <sheetViews>
    <sheetView showGridLines="0" tabSelected="1" topLeftCell="D118" zoomScale="90" zoomScaleNormal="90" workbookViewId="0">
      <selection activeCell="H5" sqref="H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SUM(J10:J135)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9" si="0">IF(OR(C11="f",C11="u",C11="F",C11="U"),"",IF(OR(B11=1,B11=2,B11=3,B11=4,B11=5),1,""))</f>
        <v/>
      </c>
      <c r="B11" s="8">
        <f t="shared" ref="B11:B113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3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>
        <v>9005</v>
      </c>
      <c r="H14" s="43" t="s">
        <v>58</v>
      </c>
      <c r="I14" s="36" t="s">
        <v>90</v>
      </c>
      <c r="J14" s="75">
        <v>5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>
        <v>9005</v>
      </c>
      <c r="H15" s="43" t="s">
        <v>66</v>
      </c>
      <c r="I15" s="36" t="s">
        <v>90</v>
      </c>
      <c r="J15" s="75">
        <v>0.5</v>
      </c>
    </row>
    <row r="16" spans="1:10" ht="22.5" customHeight="1" x14ac:dyDescent="0.25">
      <c r="A16" s="31"/>
      <c r="C16" s="40"/>
      <c r="D16" s="33" t="str">
        <f t="shared" ref="D16:D17" si="4">D15</f>
        <v>Tue</v>
      </c>
      <c r="E16" s="34">
        <f t="shared" ref="E16:E17" si="5">E15</f>
        <v>44565</v>
      </c>
      <c r="F16" s="35"/>
      <c r="G16" s="36">
        <v>9005</v>
      </c>
      <c r="H16" s="43" t="s">
        <v>67</v>
      </c>
      <c r="I16" s="36" t="s">
        <v>90</v>
      </c>
      <c r="J16" s="75">
        <v>0.5</v>
      </c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>
        <v>9005</v>
      </c>
      <c r="H17" s="43" t="s">
        <v>78</v>
      </c>
      <c r="I17" s="36" t="s">
        <v>90</v>
      </c>
      <c r="J17" s="75">
        <v>2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44" t="str">
        <f t="shared" si="3"/>
        <v>Wed</v>
      </c>
      <c r="E18" s="45">
        <f>+E14+1</f>
        <v>44566</v>
      </c>
      <c r="F18" s="46"/>
      <c r="G18" s="47">
        <v>9005</v>
      </c>
      <c r="H18" s="48" t="s">
        <v>58</v>
      </c>
      <c r="I18" s="47" t="s">
        <v>90</v>
      </c>
      <c r="J18" s="76">
        <v>2</v>
      </c>
    </row>
    <row r="19" spans="1:10" ht="22.5" customHeight="1" x14ac:dyDescent="0.25">
      <c r="A19" s="31"/>
      <c r="C19" s="40"/>
      <c r="D19" s="44" t="str">
        <f>D18</f>
        <v>Wed</v>
      </c>
      <c r="E19" s="45">
        <f>E18</f>
        <v>44566</v>
      </c>
      <c r="F19" s="46"/>
      <c r="G19" s="47">
        <v>9005</v>
      </c>
      <c r="H19" s="48" t="s">
        <v>63</v>
      </c>
      <c r="I19" s="112" t="s">
        <v>91</v>
      </c>
      <c r="J19" s="76">
        <v>2</v>
      </c>
    </row>
    <row r="20" spans="1:10" ht="22.5" customHeight="1" x14ac:dyDescent="0.25">
      <c r="A20" s="31"/>
      <c r="C20" s="40"/>
      <c r="D20" s="44" t="str">
        <f t="shared" ref="D20:D22" si="6">D19</f>
        <v>Wed</v>
      </c>
      <c r="E20" s="45">
        <f t="shared" ref="E20:E22" si="7">E19</f>
        <v>44566</v>
      </c>
      <c r="F20" s="46"/>
      <c r="G20" s="47">
        <v>9005</v>
      </c>
      <c r="H20" s="48" t="s">
        <v>79</v>
      </c>
      <c r="I20" s="47" t="s">
        <v>90</v>
      </c>
      <c r="J20" s="76">
        <v>2</v>
      </c>
    </row>
    <row r="21" spans="1:10" ht="22.5" customHeight="1" x14ac:dyDescent="0.25">
      <c r="A21" s="31"/>
      <c r="C21" s="40"/>
      <c r="D21" s="44" t="str">
        <f t="shared" si="6"/>
        <v>Wed</v>
      </c>
      <c r="E21" s="45">
        <f t="shared" si="7"/>
        <v>44566</v>
      </c>
      <c r="F21" s="46"/>
      <c r="G21" s="47">
        <v>9005</v>
      </c>
      <c r="H21" s="48" t="s">
        <v>89</v>
      </c>
      <c r="I21" s="47" t="s">
        <v>90</v>
      </c>
      <c r="J21" s="76">
        <v>1</v>
      </c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>
        <v>9005</v>
      </c>
      <c r="H22" s="48" t="s">
        <v>80</v>
      </c>
      <c r="I22" s="47" t="s">
        <v>90</v>
      </c>
      <c r="J22" s="76">
        <v>1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3"/>
        <v>Thu</v>
      </c>
      <c r="E23" s="34">
        <f>+E18+1</f>
        <v>44567</v>
      </c>
      <c r="F23" s="35"/>
      <c r="G23" s="36">
        <v>9005</v>
      </c>
      <c r="H23" s="43" t="s">
        <v>58</v>
      </c>
      <c r="I23" s="36" t="s">
        <v>90</v>
      </c>
      <c r="J23" s="75">
        <v>3</v>
      </c>
    </row>
    <row r="24" spans="1:10" ht="22.5" customHeight="1" x14ac:dyDescent="0.25">
      <c r="A24" s="31"/>
      <c r="C24" s="40"/>
      <c r="D24" s="33" t="str">
        <f>D23</f>
        <v>Thu</v>
      </c>
      <c r="E24" s="34">
        <f>E23</f>
        <v>44567</v>
      </c>
      <c r="F24" s="35"/>
      <c r="G24" s="36">
        <v>9005</v>
      </c>
      <c r="H24" s="107" t="s">
        <v>68</v>
      </c>
      <c r="I24" s="36" t="s">
        <v>90</v>
      </c>
      <c r="J24" s="75">
        <v>1</v>
      </c>
    </row>
    <row r="25" spans="1:10" ht="22.5" customHeight="1" x14ac:dyDescent="0.25">
      <c r="A25" s="31"/>
      <c r="C25" s="40"/>
      <c r="D25" s="33" t="str">
        <f t="shared" ref="D25:D27" si="8">D24</f>
        <v>Thu</v>
      </c>
      <c r="E25" s="34">
        <f t="shared" ref="E25:E27" si="9">E24</f>
        <v>44567</v>
      </c>
      <c r="F25" s="35"/>
      <c r="G25" s="36">
        <v>9005</v>
      </c>
      <c r="H25" s="116" t="s">
        <v>81</v>
      </c>
      <c r="I25" s="36" t="s">
        <v>90</v>
      </c>
      <c r="J25" s="75">
        <v>1</v>
      </c>
    </row>
    <row r="26" spans="1:10" ht="22.5" customHeight="1" x14ac:dyDescent="0.25">
      <c r="A26" s="31"/>
      <c r="C26" s="40"/>
      <c r="D26" s="33" t="str">
        <f t="shared" si="8"/>
        <v>Thu</v>
      </c>
      <c r="E26" s="34">
        <f t="shared" si="9"/>
        <v>44567</v>
      </c>
      <c r="F26" s="35"/>
      <c r="G26" s="36">
        <v>9005</v>
      </c>
      <c r="H26" s="107" t="s">
        <v>86</v>
      </c>
      <c r="I26" s="36" t="s">
        <v>90</v>
      </c>
      <c r="J26" s="75">
        <v>1</v>
      </c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>
        <v>9005</v>
      </c>
      <c r="H27" s="107" t="s">
        <v>94</v>
      </c>
      <c r="I27" s="113" t="s">
        <v>95</v>
      </c>
      <c r="J27" s="75">
        <v>2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44" t="str">
        <f t="shared" si="3"/>
        <v>Fri</v>
      </c>
      <c r="E28" s="45">
        <f>+E23+1</f>
        <v>44568</v>
      </c>
      <c r="F28" s="46"/>
      <c r="G28" s="47">
        <v>9005</v>
      </c>
      <c r="H28" s="48" t="s">
        <v>58</v>
      </c>
      <c r="I28" s="47" t="s">
        <v>90</v>
      </c>
      <c r="J28" s="76">
        <v>5</v>
      </c>
    </row>
    <row r="29" spans="1:10" ht="22.5" customHeight="1" x14ac:dyDescent="0.25">
      <c r="A29" s="31"/>
      <c r="C29" s="40"/>
      <c r="D29" s="44" t="str">
        <f>D28</f>
        <v>Fri</v>
      </c>
      <c r="E29" s="45">
        <f>E28</f>
        <v>44568</v>
      </c>
      <c r="F29" s="46"/>
      <c r="G29" s="47">
        <v>9005</v>
      </c>
      <c r="H29" s="48" t="s">
        <v>64</v>
      </c>
      <c r="I29" s="47" t="s">
        <v>92</v>
      </c>
      <c r="J29" s="76">
        <v>2</v>
      </c>
    </row>
    <row r="30" spans="1:10" ht="22.5" customHeight="1" x14ac:dyDescent="0.25">
      <c r="A30" s="31"/>
      <c r="C30" s="40"/>
      <c r="D30" s="44" t="str">
        <f t="shared" ref="D30:D31" si="10">D29</f>
        <v>Fri</v>
      </c>
      <c r="E30" s="45">
        <f t="shared" ref="E30:E31" si="11">E29</f>
        <v>44568</v>
      </c>
      <c r="F30" s="46"/>
      <c r="G30" s="47">
        <v>9005</v>
      </c>
      <c r="H30" s="48" t="s">
        <v>65</v>
      </c>
      <c r="I30" s="47" t="s">
        <v>92</v>
      </c>
      <c r="J30" s="76">
        <v>1</v>
      </c>
    </row>
    <row r="31" spans="1:10" ht="22.5" customHeight="1" x14ac:dyDescent="0.25">
      <c r="A31" s="31"/>
      <c r="C31" s="40"/>
      <c r="D31" s="44" t="str">
        <f t="shared" si="10"/>
        <v>Fri</v>
      </c>
      <c r="E31" s="45">
        <f t="shared" si="11"/>
        <v>44568</v>
      </c>
      <c r="F31" s="46"/>
      <c r="G31" s="47">
        <v>9005</v>
      </c>
      <c r="H31" s="48" t="s">
        <v>69</v>
      </c>
      <c r="I31" s="47" t="s">
        <v>90</v>
      </c>
      <c r="J31" s="76">
        <v>1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>IF(B32=1,"Mo",IF(B32=2,"Tue",IF(B32=3,"Wed",IF(B32=4,"Thu",IF(B32=5,"Fri",IF(B32=6,"Sat",IF(B32=7,"Sun","")))))))</f>
        <v>Sat</v>
      </c>
      <c r="E32" s="34">
        <f>+E28+1</f>
        <v>44569</v>
      </c>
      <c r="F32" s="35"/>
      <c r="G32" s="36"/>
      <c r="H32" s="43"/>
      <c r="I32" s="36"/>
      <c r="J32" s="75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33" t="str">
        <f>IF(B33=1,"Mo",IF(B33=2,"Tue",IF(B33=3,"Wed",IF(B33=4,"Thu",IF(B33=5,"Fri",IF(B33=6,"Sat",IF(B33=7,"Sun","")))))))</f>
        <v>Sun</v>
      </c>
      <c r="E33" s="34">
        <f>+E32+1</f>
        <v>44570</v>
      </c>
      <c r="F33" s="35"/>
      <c r="G33" s="36"/>
      <c r="H33" s="43"/>
      <c r="I33" s="36"/>
      <c r="J33" s="75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>IF(B34=1,"Mo",IF(B34=2,"Tue",IF(B34=3,"Wed",IF(B34=4,"Thu",IF(B34=5,"Fri",IF(B34=6,"Sat",IF(B34=7,"Sun","")))))))</f>
        <v>Mo</v>
      </c>
      <c r="E34" s="34">
        <f>+E33+1</f>
        <v>44571</v>
      </c>
      <c r="F34" s="35"/>
      <c r="G34" s="36">
        <v>9005</v>
      </c>
      <c r="H34" s="43" t="s">
        <v>58</v>
      </c>
      <c r="I34" s="36" t="s">
        <v>90</v>
      </c>
      <c r="J34" s="75">
        <v>2</v>
      </c>
    </row>
    <row r="35" spans="1:10" ht="22.5" customHeight="1" x14ac:dyDescent="0.25">
      <c r="A35" s="31">
        <f t="shared" ref="A35:A38" si="12">IF(OR(C35="f",C35="u",C35="F",C35="U"),"",IF(OR(B35=1,B35=2,B35=3,B35=4,B35=5),1,""))</f>
        <v>1</v>
      </c>
      <c r="B35" s="8">
        <f t="shared" ref="B35:B38" si="13">WEEKDAY(E35,2)</f>
        <v>1</v>
      </c>
      <c r="C35" s="40"/>
      <c r="D35" s="33" t="str">
        <f t="shared" ref="D35:D38" si="14">IF(B35=1,"Mo",IF(B35=2,"Tue",IF(B35=3,"Wed",IF(B35=4,"Thu",IF(B35=5,"Fri",IF(B35=6,"Sat",IF(B35=7,"Sun","")))))))</f>
        <v>Mo</v>
      </c>
      <c r="E35" s="34">
        <f>+E33+1</f>
        <v>44571</v>
      </c>
      <c r="F35" s="35"/>
      <c r="G35" s="36">
        <v>9005</v>
      </c>
      <c r="H35" s="43" t="s">
        <v>70</v>
      </c>
      <c r="I35" s="36" t="s">
        <v>93</v>
      </c>
      <c r="J35" s="75">
        <v>1</v>
      </c>
    </row>
    <row r="36" spans="1:10" ht="22.5" customHeight="1" x14ac:dyDescent="0.25">
      <c r="A36" s="31">
        <f t="shared" si="12"/>
        <v>1</v>
      </c>
      <c r="B36" s="8">
        <f t="shared" si="13"/>
        <v>1</v>
      </c>
      <c r="C36" s="40"/>
      <c r="D36" s="33" t="str">
        <f t="shared" si="14"/>
        <v>Mo</v>
      </c>
      <c r="E36" s="34">
        <f>+E33+1</f>
        <v>44571</v>
      </c>
      <c r="F36" s="35"/>
      <c r="G36" s="36">
        <v>9005</v>
      </c>
      <c r="H36" s="109" t="s">
        <v>71</v>
      </c>
      <c r="I36" s="36" t="s">
        <v>90</v>
      </c>
      <c r="J36" s="75">
        <v>2</v>
      </c>
    </row>
    <row r="37" spans="1:10" ht="22.5" customHeight="1" x14ac:dyDescent="0.25">
      <c r="A37" s="31">
        <f t="shared" si="12"/>
        <v>1</v>
      </c>
      <c r="B37" s="8">
        <f t="shared" si="13"/>
        <v>1</v>
      </c>
      <c r="C37" s="40"/>
      <c r="D37" s="33" t="str">
        <f t="shared" si="14"/>
        <v>Mo</v>
      </c>
      <c r="E37" s="34">
        <f>+E33+1</f>
        <v>44571</v>
      </c>
      <c r="F37" s="35"/>
      <c r="G37" s="36">
        <v>9005</v>
      </c>
      <c r="H37" s="43" t="s">
        <v>82</v>
      </c>
      <c r="I37" s="36" t="s">
        <v>90</v>
      </c>
      <c r="J37" s="75">
        <v>1</v>
      </c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+E33+1</f>
        <v>44571</v>
      </c>
      <c r="F38" s="35"/>
      <c r="G38" s="36">
        <v>9005</v>
      </c>
      <c r="H38" s="43" t="s">
        <v>88</v>
      </c>
      <c r="I38" s="36" t="s">
        <v>90</v>
      </c>
      <c r="J38" s="75">
        <v>1</v>
      </c>
    </row>
    <row r="39" spans="1:10" ht="22.5" customHeight="1" x14ac:dyDescent="0.25">
      <c r="A39" s="31"/>
      <c r="C39" s="40"/>
      <c r="D39" s="33" t="s">
        <v>51</v>
      </c>
      <c r="E39" s="34">
        <v>44571</v>
      </c>
      <c r="F39" s="35"/>
      <c r="G39" s="36">
        <v>9005</v>
      </c>
      <c r="H39" s="43" t="s">
        <v>98</v>
      </c>
      <c r="I39" s="36" t="s">
        <v>90</v>
      </c>
      <c r="J39" s="75">
        <v>2</v>
      </c>
    </row>
    <row r="40" spans="1:10" ht="22.5" customHeight="1" x14ac:dyDescent="0.25">
      <c r="A40" s="31">
        <f t="shared" ref="A40" si="15">IF(OR(C40="f",C40="u",C40="F",C40="U"),"",IF(OR(B40=1,B40=2,B40=3,B40=4,B40=5),1,""))</f>
        <v>1</v>
      </c>
      <c r="B40" s="8">
        <f t="shared" ref="B40" si="16">WEEKDAY(E40,2)</f>
        <v>2</v>
      </c>
      <c r="C40" s="40"/>
      <c r="D40" s="44" t="str">
        <f>IF(B40=1,"Mo",IF(B40=2,"Tue",IF(B40=3,"Wed",IF(B40=4,"Thu",IF(B40=5,"Fri",IF(B40=6,"Sat",IF(B40=7,"Sun","")))))))</f>
        <v>Tue</v>
      </c>
      <c r="E40" s="45">
        <f>+E34+1</f>
        <v>44572</v>
      </c>
      <c r="F40" s="46"/>
      <c r="G40" s="47">
        <v>9005</v>
      </c>
      <c r="H40" s="48" t="s">
        <v>58</v>
      </c>
      <c r="I40" s="47" t="s">
        <v>90</v>
      </c>
      <c r="J40" s="76">
        <v>3</v>
      </c>
    </row>
    <row r="41" spans="1:10" ht="22.5" customHeight="1" x14ac:dyDescent="0.25">
      <c r="A41" s="31"/>
      <c r="C41" s="40"/>
      <c r="D41" s="44" t="str">
        <f>D40</f>
        <v>Tue</v>
      </c>
      <c r="E41" s="45">
        <f>E40</f>
        <v>44572</v>
      </c>
      <c r="F41" s="46"/>
      <c r="G41" s="47">
        <v>9005</v>
      </c>
      <c r="H41" s="48" t="s">
        <v>72</v>
      </c>
      <c r="I41" s="47" t="s">
        <v>90</v>
      </c>
      <c r="J41" s="76">
        <v>1</v>
      </c>
    </row>
    <row r="42" spans="1:10" ht="22.5" customHeight="1" x14ac:dyDescent="0.25">
      <c r="A42" s="31"/>
      <c r="C42" s="40"/>
      <c r="D42" s="44" t="str">
        <f t="shared" ref="D42:D44" si="17">D41</f>
        <v>Tue</v>
      </c>
      <c r="E42" s="45">
        <f t="shared" ref="E42:E44" si="18">E41</f>
        <v>44572</v>
      </c>
      <c r="F42" s="46"/>
      <c r="G42" s="47">
        <v>9005</v>
      </c>
      <c r="H42" s="48" t="s">
        <v>73</v>
      </c>
      <c r="I42" s="47" t="s">
        <v>90</v>
      </c>
      <c r="J42" s="76">
        <v>1</v>
      </c>
    </row>
    <row r="43" spans="1:10" ht="22.5" customHeight="1" x14ac:dyDescent="0.25">
      <c r="A43" s="31"/>
      <c r="C43" s="40"/>
      <c r="D43" s="44" t="str">
        <f t="shared" si="17"/>
        <v>Tue</v>
      </c>
      <c r="E43" s="45">
        <f t="shared" si="18"/>
        <v>44572</v>
      </c>
      <c r="F43" s="46"/>
      <c r="G43" s="47">
        <v>9005</v>
      </c>
      <c r="H43" s="48" t="s">
        <v>87</v>
      </c>
      <c r="I43" s="47" t="s">
        <v>90</v>
      </c>
      <c r="J43" s="76">
        <v>1</v>
      </c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>
        <v>9005</v>
      </c>
      <c r="H44" s="48" t="s">
        <v>83</v>
      </c>
      <c r="I44" s="47" t="s">
        <v>90</v>
      </c>
      <c r="J44" s="76">
        <v>2</v>
      </c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40"/>
      <c r="D45" s="33" t="str">
        <f t="shared" si="3"/>
        <v>Wed</v>
      </c>
      <c r="E45" s="34">
        <f>+E40+1</f>
        <v>44573</v>
      </c>
      <c r="F45" s="59"/>
      <c r="G45" s="36">
        <v>9005</v>
      </c>
      <c r="H45" s="43" t="s">
        <v>58</v>
      </c>
      <c r="I45" s="60" t="s">
        <v>90</v>
      </c>
      <c r="J45" s="77">
        <v>1</v>
      </c>
    </row>
    <row r="46" spans="1:10" ht="22.5" customHeight="1" x14ac:dyDescent="0.25">
      <c r="A46" s="31"/>
      <c r="C46" s="40"/>
      <c r="D46" s="33" t="str">
        <f t="shared" ref="D46:E49" si="19">D45</f>
        <v>Wed</v>
      </c>
      <c r="E46" s="34">
        <f t="shared" si="19"/>
        <v>44573</v>
      </c>
      <c r="F46" s="59"/>
      <c r="G46" s="36">
        <v>9005</v>
      </c>
      <c r="H46" s="108" t="s">
        <v>74</v>
      </c>
      <c r="I46" s="60" t="s">
        <v>90</v>
      </c>
      <c r="J46" s="77">
        <v>1</v>
      </c>
    </row>
    <row r="47" spans="1:10" ht="22.5" customHeight="1" x14ac:dyDescent="0.25">
      <c r="A47" s="31"/>
      <c r="C47" s="40"/>
      <c r="D47" s="33" t="str">
        <f t="shared" si="19"/>
        <v>Wed</v>
      </c>
      <c r="E47" s="34">
        <f t="shared" si="19"/>
        <v>44573</v>
      </c>
      <c r="F47" s="59"/>
      <c r="G47" s="36">
        <v>9005</v>
      </c>
      <c r="H47" s="108" t="s">
        <v>75</v>
      </c>
      <c r="I47" s="60" t="s">
        <v>90</v>
      </c>
      <c r="J47" s="77">
        <v>1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36">
        <v>9005</v>
      </c>
      <c r="H48" s="110" t="s">
        <v>77</v>
      </c>
      <c r="I48" s="60" t="s">
        <v>90</v>
      </c>
      <c r="J48" s="77">
        <v>1</v>
      </c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36">
        <v>9005</v>
      </c>
      <c r="H49" s="110" t="s">
        <v>76</v>
      </c>
      <c r="I49" s="60" t="s">
        <v>90</v>
      </c>
      <c r="J49" s="77">
        <v>1</v>
      </c>
    </row>
    <row r="50" spans="1:10" ht="22.5" customHeight="1" x14ac:dyDescent="0.25">
      <c r="A50" s="31"/>
      <c r="C50" s="40"/>
      <c r="D50" s="33" t="s">
        <v>53</v>
      </c>
      <c r="E50" s="34">
        <v>44573</v>
      </c>
      <c r="F50" s="59"/>
      <c r="G50" s="36">
        <v>9005</v>
      </c>
      <c r="H50" s="111" t="s">
        <v>84</v>
      </c>
      <c r="I50" s="60" t="s">
        <v>90</v>
      </c>
      <c r="J50" s="77">
        <v>1</v>
      </c>
    </row>
    <row r="51" spans="1:10" ht="22.5" customHeight="1" x14ac:dyDescent="0.25">
      <c r="A51" s="31"/>
      <c r="C51" s="40"/>
      <c r="D51" s="33" t="s">
        <v>53</v>
      </c>
      <c r="E51" s="34">
        <v>44573</v>
      </c>
      <c r="F51" s="59"/>
      <c r="G51" s="36">
        <v>9005</v>
      </c>
      <c r="H51" s="111" t="s">
        <v>85</v>
      </c>
      <c r="I51" s="60" t="s">
        <v>93</v>
      </c>
      <c r="J51" s="77">
        <v>2</v>
      </c>
    </row>
    <row r="52" spans="1:10" ht="22.5" customHeight="1" x14ac:dyDescent="0.25">
      <c r="A52" s="31"/>
      <c r="C52" s="40"/>
      <c r="D52" s="33" t="s">
        <v>53</v>
      </c>
      <c r="E52" s="34">
        <v>44573</v>
      </c>
      <c r="F52" s="59"/>
      <c r="G52" s="36">
        <v>9005</v>
      </c>
      <c r="H52" s="110" t="s">
        <v>96</v>
      </c>
      <c r="I52" s="60" t="s">
        <v>97</v>
      </c>
      <c r="J52" s="77">
        <v>1</v>
      </c>
    </row>
    <row r="53" spans="1:10" ht="22.5" customHeight="1" x14ac:dyDescent="0.25">
      <c r="A53" s="31">
        <f t="shared" si="0"/>
        <v>1</v>
      </c>
      <c r="B53" s="8">
        <f t="shared" si="1"/>
        <v>4</v>
      </c>
      <c r="C53" s="40"/>
      <c r="D53" s="44" t="str">
        <f t="shared" si="3"/>
        <v>Thu</v>
      </c>
      <c r="E53" s="45">
        <f>+E45+1</f>
        <v>44574</v>
      </c>
      <c r="F53" s="46"/>
      <c r="G53" s="47">
        <v>9005</v>
      </c>
      <c r="H53" s="48" t="s">
        <v>58</v>
      </c>
      <c r="I53" s="47" t="s">
        <v>108</v>
      </c>
      <c r="J53" s="76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44574</v>
      </c>
      <c r="F54" s="46"/>
      <c r="G54" s="47">
        <v>9005</v>
      </c>
      <c r="H54" s="48" t="s">
        <v>59</v>
      </c>
      <c r="I54" s="47" t="s">
        <v>108</v>
      </c>
      <c r="J54" s="76">
        <v>1</v>
      </c>
    </row>
    <row r="55" spans="1:10" ht="22.5" customHeight="1" x14ac:dyDescent="0.25">
      <c r="A55" s="31"/>
      <c r="C55" s="40"/>
      <c r="D55" s="44" t="str">
        <f t="shared" ref="D55:D57" si="20">D54</f>
        <v>Thu</v>
      </c>
      <c r="E55" s="45">
        <f t="shared" ref="E55:E57" si="21">E54</f>
        <v>44574</v>
      </c>
      <c r="F55" s="46"/>
      <c r="G55" s="47">
        <v>9005</v>
      </c>
      <c r="H55" s="48" t="s">
        <v>60</v>
      </c>
      <c r="I55" s="47" t="s">
        <v>108</v>
      </c>
      <c r="J55" s="76">
        <v>1</v>
      </c>
    </row>
    <row r="56" spans="1:10" ht="22.5" customHeight="1" x14ac:dyDescent="0.25">
      <c r="A56" s="31"/>
      <c r="C56" s="40"/>
      <c r="D56" s="44" t="str">
        <f t="shared" si="20"/>
        <v>Thu</v>
      </c>
      <c r="E56" s="45">
        <f t="shared" si="21"/>
        <v>44574</v>
      </c>
      <c r="F56" s="46"/>
      <c r="G56" s="47">
        <v>9005</v>
      </c>
      <c r="H56" s="48" t="s">
        <v>61</v>
      </c>
      <c r="I56" s="47" t="s">
        <v>108</v>
      </c>
      <c r="J56" s="76">
        <v>1</v>
      </c>
    </row>
    <row r="57" spans="1:10" ht="22.5" customHeight="1" x14ac:dyDescent="0.25">
      <c r="A57" s="31"/>
      <c r="C57" s="40"/>
      <c r="D57" s="44" t="str">
        <f t="shared" si="20"/>
        <v>Thu</v>
      </c>
      <c r="E57" s="45">
        <f t="shared" si="21"/>
        <v>44574</v>
      </c>
      <c r="F57" s="46"/>
      <c r="G57" s="47">
        <v>9005</v>
      </c>
      <c r="H57" s="48" t="s">
        <v>62</v>
      </c>
      <c r="I57" s="47" t="s">
        <v>108</v>
      </c>
      <c r="J57" s="76">
        <v>1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40"/>
      <c r="D58" s="33" t="str">
        <f t="shared" si="3"/>
        <v>Fri</v>
      </c>
      <c r="E58" s="34">
        <f>+E53+1</f>
        <v>44575</v>
      </c>
      <c r="F58" s="59"/>
      <c r="G58" s="106">
        <v>9010</v>
      </c>
      <c r="H58" s="87" t="s">
        <v>11</v>
      </c>
      <c r="I58" s="60"/>
      <c r="J58" s="77"/>
    </row>
    <row r="59" spans="1:10" ht="22.5" customHeight="1" x14ac:dyDescent="0.25">
      <c r="A59" s="31"/>
      <c r="C59" s="40"/>
      <c r="D59" s="33" t="s">
        <v>107</v>
      </c>
      <c r="E59" s="34">
        <v>44575</v>
      </c>
      <c r="F59" s="59"/>
      <c r="G59" s="60">
        <v>9005</v>
      </c>
      <c r="H59" s="61" t="s">
        <v>111</v>
      </c>
      <c r="I59" s="60" t="s">
        <v>108</v>
      </c>
      <c r="J59" s="77">
        <v>1</v>
      </c>
    </row>
    <row r="60" spans="1:10" ht="22.5" customHeight="1" x14ac:dyDescent="0.25">
      <c r="A60" s="31" t="str">
        <f t="shared" si="0"/>
        <v/>
      </c>
      <c r="B60" s="8">
        <f t="shared" si="1"/>
        <v>6</v>
      </c>
      <c r="C60" s="40"/>
      <c r="D60" s="33" t="str">
        <f t="shared" si="3"/>
        <v>Sat</v>
      </c>
      <c r="E60" s="34">
        <f>+E58+1</f>
        <v>44576</v>
      </c>
      <c r="F60" s="35"/>
      <c r="G60" s="36"/>
      <c r="H60" s="43"/>
      <c r="I60" s="36"/>
      <c r="J60" s="75"/>
    </row>
    <row r="61" spans="1:10" ht="22.5" customHeight="1" x14ac:dyDescent="0.25">
      <c r="A61" s="31" t="str">
        <f t="shared" si="0"/>
        <v/>
      </c>
      <c r="B61" s="8">
        <f t="shared" si="1"/>
        <v>7</v>
      </c>
      <c r="C61" s="40"/>
      <c r="D61" s="33" t="str">
        <f t="shared" si="3"/>
        <v>Sun</v>
      </c>
      <c r="E61" s="34">
        <f>+E60+1</f>
        <v>44577</v>
      </c>
      <c r="F61" s="35"/>
      <c r="G61" s="36"/>
      <c r="H61" s="43"/>
      <c r="I61" s="36"/>
      <c r="J61" s="75"/>
    </row>
    <row r="62" spans="1:10" ht="22.5" customHeight="1" x14ac:dyDescent="0.25">
      <c r="A62" s="31">
        <f t="shared" si="0"/>
        <v>1</v>
      </c>
      <c r="B62" s="8">
        <f t="shared" si="1"/>
        <v>1</v>
      </c>
      <c r="C62" s="40"/>
      <c r="D62" s="44" t="str">
        <f t="shared" si="3"/>
        <v>Mo</v>
      </c>
      <c r="E62" s="45">
        <f>+E61+1</f>
        <v>44578</v>
      </c>
      <c r="F62" s="46"/>
      <c r="G62" s="47">
        <v>9005</v>
      </c>
      <c r="H62" s="48" t="s">
        <v>58</v>
      </c>
      <c r="I62" s="47" t="s">
        <v>90</v>
      </c>
      <c r="J62" s="76">
        <v>3</v>
      </c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+E61+1</f>
        <v>44578</v>
      </c>
      <c r="F63" s="46"/>
      <c r="G63" s="47">
        <v>9005</v>
      </c>
      <c r="H63" s="48" t="s">
        <v>101</v>
      </c>
      <c r="I63" s="47" t="s">
        <v>90</v>
      </c>
      <c r="J63" s="76">
        <v>1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+E61+1</f>
        <v>44578</v>
      </c>
      <c r="F64" s="46"/>
      <c r="G64" s="47">
        <v>9005</v>
      </c>
      <c r="H64" s="48" t="s">
        <v>105</v>
      </c>
      <c r="I64" s="47" t="s">
        <v>90</v>
      </c>
      <c r="J64" s="76">
        <v>1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+E61+1</f>
        <v>44578</v>
      </c>
      <c r="F65" s="46"/>
      <c r="G65" s="47">
        <v>9005</v>
      </c>
      <c r="H65" s="48" t="s">
        <v>106</v>
      </c>
      <c r="I65" s="47" t="s">
        <v>90</v>
      </c>
      <c r="J65" s="76">
        <v>2</v>
      </c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+E61+1</f>
        <v>44578</v>
      </c>
      <c r="F66" s="46"/>
      <c r="G66" s="47">
        <v>9005</v>
      </c>
      <c r="H66" s="48" t="s">
        <v>110</v>
      </c>
      <c r="I66" s="47" t="s">
        <v>90</v>
      </c>
      <c r="J66" s="76">
        <v>1</v>
      </c>
    </row>
    <row r="67" spans="1:10" ht="22.5" customHeight="1" x14ac:dyDescent="0.25">
      <c r="A67" s="31"/>
      <c r="C67" s="40"/>
      <c r="D67" s="44" t="s">
        <v>51</v>
      </c>
      <c r="E67" s="45">
        <v>44578</v>
      </c>
      <c r="F67" s="46"/>
      <c r="G67" s="47">
        <v>9005</v>
      </c>
      <c r="H67" s="48" t="s">
        <v>121</v>
      </c>
      <c r="I67" s="47" t="s">
        <v>90</v>
      </c>
      <c r="J67" s="76">
        <v>0.5</v>
      </c>
    </row>
    <row r="68" spans="1:10" ht="22.5" customHeight="1" x14ac:dyDescent="0.25">
      <c r="A68" s="31"/>
      <c r="C68" s="40"/>
      <c r="D68" s="44" t="s">
        <v>51</v>
      </c>
      <c r="E68" s="45">
        <v>44578</v>
      </c>
      <c r="F68" s="46"/>
      <c r="G68" s="47">
        <v>9005</v>
      </c>
      <c r="H68" s="48" t="s">
        <v>122</v>
      </c>
      <c r="I68" s="47" t="s">
        <v>90</v>
      </c>
      <c r="J68" s="76">
        <v>0.5</v>
      </c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33" t="str">
        <f t="shared" si="3"/>
        <v>Tue</v>
      </c>
      <c r="E69" s="34">
        <f>+E62+1</f>
        <v>44579</v>
      </c>
      <c r="F69" s="35"/>
      <c r="G69" s="36">
        <v>9005</v>
      </c>
      <c r="H69" s="43" t="s">
        <v>58</v>
      </c>
      <c r="I69" s="36" t="s">
        <v>90</v>
      </c>
      <c r="J69" s="75">
        <v>2</v>
      </c>
    </row>
    <row r="70" spans="1:10" ht="22.5" customHeight="1" x14ac:dyDescent="0.25">
      <c r="A70" s="31"/>
      <c r="C70" s="40"/>
      <c r="D70" s="33" t="str">
        <f>D69</f>
        <v>Tue</v>
      </c>
      <c r="E70" s="34">
        <f>E69</f>
        <v>44579</v>
      </c>
      <c r="F70" s="35"/>
      <c r="G70" s="36">
        <v>9005</v>
      </c>
      <c r="H70" s="43" t="s">
        <v>100</v>
      </c>
      <c r="I70" s="36" t="s">
        <v>90</v>
      </c>
      <c r="J70" s="75">
        <v>0.5</v>
      </c>
    </row>
    <row r="71" spans="1:10" ht="22.5" customHeight="1" x14ac:dyDescent="0.25">
      <c r="A71" s="31"/>
      <c r="C71" s="40"/>
      <c r="D71" s="33" t="str">
        <f t="shared" ref="D71:D72" si="22">D70</f>
        <v>Tue</v>
      </c>
      <c r="E71" s="34">
        <f t="shared" ref="E71:E72" si="23">E70</f>
        <v>44579</v>
      </c>
      <c r="F71" s="35"/>
      <c r="G71" s="36">
        <v>9005</v>
      </c>
      <c r="H71" s="109" t="s">
        <v>109</v>
      </c>
      <c r="I71" s="36" t="s">
        <v>90</v>
      </c>
      <c r="J71" s="75">
        <v>1</v>
      </c>
    </row>
    <row r="72" spans="1:10" ht="22.5" customHeight="1" x14ac:dyDescent="0.25">
      <c r="A72" s="31"/>
      <c r="C72" s="40"/>
      <c r="D72" s="33" t="str">
        <f t="shared" si="22"/>
        <v>Tue</v>
      </c>
      <c r="E72" s="34">
        <f t="shared" si="23"/>
        <v>44579</v>
      </c>
      <c r="F72" s="35"/>
      <c r="G72" s="36">
        <v>9005</v>
      </c>
      <c r="H72" s="43" t="s">
        <v>113</v>
      </c>
      <c r="I72" s="36" t="s">
        <v>90</v>
      </c>
      <c r="J72" s="75">
        <v>1</v>
      </c>
    </row>
    <row r="73" spans="1:10" ht="22.5" customHeight="1" x14ac:dyDescent="0.25">
      <c r="A73" s="31"/>
      <c r="C73" s="40"/>
      <c r="D73" s="33" t="s">
        <v>124</v>
      </c>
      <c r="E73" s="34">
        <v>44579</v>
      </c>
      <c r="F73" s="35"/>
      <c r="G73" s="36">
        <v>9005</v>
      </c>
      <c r="H73" s="43" t="s">
        <v>123</v>
      </c>
      <c r="I73" s="36" t="s">
        <v>90</v>
      </c>
      <c r="J73" s="75">
        <v>0.5</v>
      </c>
    </row>
    <row r="74" spans="1:10" ht="22.5" customHeight="1" x14ac:dyDescent="0.25">
      <c r="A74" s="31"/>
      <c r="C74" s="40"/>
      <c r="D74" s="33" t="s">
        <v>124</v>
      </c>
      <c r="E74" s="34">
        <v>44579</v>
      </c>
      <c r="F74" s="35"/>
      <c r="G74" s="36">
        <v>9005</v>
      </c>
      <c r="H74" s="43" t="s">
        <v>125</v>
      </c>
      <c r="I74" s="36" t="s">
        <v>90</v>
      </c>
      <c r="J74" s="75">
        <v>1</v>
      </c>
    </row>
    <row r="75" spans="1:10" ht="22.5" customHeight="1" x14ac:dyDescent="0.25">
      <c r="A75" s="31"/>
      <c r="C75" s="40"/>
      <c r="D75" s="33" t="str">
        <f>D72</f>
        <v>Tue</v>
      </c>
      <c r="E75" s="34">
        <f>E72</f>
        <v>44579</v>
      </c>
      <c r="F75" s="35"/>
      <c r="G75" s="36">
        <v>9005</v>
      </c>
      <c r="H75" s="43" t="s">
        <v>112</v>
      </c>
      <c r="I75" s="36" t="s">
        <v>126</v>
      </c>
      <c r="J75" s="75">
        <v>3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3"/>
        <v>Wed</v>
      </c>
      <c r="E76" s="45">
        <f>+E69+1</f>
        <v>44580</v>
      </c>
      <c r="F76" s="46"/>
      <c r="G76" s="47">
        <v>9005</v>
      </c>
      <c r="H76" s="48" t="s">
        <v>58</v>
      </c>
      <c r="I76" s="47" t="s">
        <v>90</v>
      </c>
      <c r="J76" s="76">
        <v>2</v>
      </c>
    </row>
    <row r="77" spans="1:10" ht="22.5" customHeight="1" x14ac:dyDescent="0.25">
      <c r="A77" s="31"/>
      <c r="C77" s="40"/>
      <c r="D77" s="44" t="str">
        <f>D76</f>
        <v>Wed</v>
      </c>
      <c r="E77" s="45">
        <f>E76</f>
        <v>44580</v>
      </c>
      <c r="F77" s="46"/>
      <c r="G77" s="47">
        <v>9005</v>
      </c>
      <c r="H77" s="48" t="s">
        <v>102</v>
      </c>
      <c r="I77" s="47" t="s">
        <v>92</v>
      </c>
      <c r="J77" s="76">
        <v>1</v>
      </c>
    </row>
    <row r="78" spans="1:10" ht="22.5" customHeight="1" x14ac:dyDescent="0.25">
      <c r="A78" s="31"/>
      <c r="C78" s="40"/>
      <c r="D78" s="44" t="str">
        <f>D77</f>
        <v>Wed</v>
      </c>
      <c r="E78" s="45">
        <f>E77</f>
        <v>44580</v>
      </c>
      <c r="F78" s="46"/>
      <c r="G78" s="47">
        <v>9005</v>
      </c>
      <c r="H78" s="48" t="s">
        <v>103</v>
      </c>
      <c r="I78" s="47" t="s">
        <v>127</v>
      </c>
      <c r="J78" s="76">
        <v>1</v>
      </c>
    </row>
    <row r="79" spans="1:10" ht="22.5" customHeight="1" x14ac:dyDescent="0.25">
      <c r="A79" s="31"/>
      <c r="C79" s="40"/>
      <c r="D79" s="44" t="str">
        <f t="shared" ref="D79:D80" si="24">D78</f>
        <v>Wed</v>
      </c>
      <c r="E79" s="45">
        <f t="shared" ref="E79:E80" si="25">E78</f>
        <v>44580</v>
      </c>
      <c r="F79" s="46"/>
      <c r="G79" s="47">
        <v>9005</v>
      </c>
      <c r="H79" s="48" t="s">
        <v>104</v>
      </c>
      <c r="I79" s="47" t="s">
        <v>92</v>
      </c>
      <c r="J79" s="76">
        <v>1</v>
      </c>
    </row>
    <row r="80" spans="1:10" ht="22.5" customHeight="1" x14ac:dyDescent="0.25">
      <c r="A80" s="31"/>
      <c r="C80" s="40"/>
      <c r="D80" s="44" t="str">
        <f t="shared" si="24"/>
        <v>Wed</v>
      </c>
      <c r="E80" s="45">
        <f t="shared" si="25"/>
        <v>44580</v>
      </c>
      <c r="F80" s="46"/>
      <c r="G80" s="47">
        <v>9005</v>
      </c>
      <c r="H80" s="48" t="s">
        <v>117</v>
      </c>
      <c r="I80" s="47" t="s">
        <v>90</v>
      </c>
      <c r="J80" s="76">
        <v>1</v>
      </c>
    </row>
    <row r="81" spans="1:10" ht="22.5" customHeight="1" x14ac:dyDescent="0.25">
      <c r="A81" s="31"/>
      <c r="C81" s="40"/>
      <c r="D81" s="44" t="s">
        <v>53</v>
      </c>
      <c r="E81" s="45">
        <v>44580</v>
      </c>
      <c r="F81" s="46"/>
      <c r="G81" s="47">
        <v>9005</v>
      </c>
      <c r="H81" s="48" t="s">
        <v>118</v>
      </c>
      <c r="I81" s="47" t="s">
        <v>90</v>
      </c>
      <c r="J81" s="76">
        <v>1</v>
      </c>
    </row>
    <row r="82" spans="1:10" ht="22.5" customHeight="1" x14ac:dyDescent="0.25">
      <c r="A82" s="31"/>
      <c r="C82" s="40"/>
      <c r="D82" s="44" t="s">
        <v>53</v>
      </c>
      <c r="E82" s="45">
        <v>44580</v>
      </c>
      <c r="F82" s="46"/>
      <c r="G82" s="47">
        <v>9005</v>
      </c>
      <c r="H82" s="48" t="s">
        <v>119</v>
      </c>
      <c r="I82" s="47" t="s">
        <v>90</v>
      </c>
      <c r="J82" s="76">
        <v>1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3"/>
        <v>Thu</v>
      </c>
      <c r="E83" s="34">
        <f>+E76+1</f>
        <v>44581</v>
      </c>
      <c r="F83" s="35"/>
      <c r="G83" s="36">
        <v>9005</v>
      </c>
      <c r="H83" s="43" t="s">
        <v>58</v>
      </c>
      <c r="I83" s="36" t="s">
        <v>90</v>
      </c>
      <c r="J83" s="75">
        <v>3</v>
      </c>
    </row>
    <row r="84" spans="1:10" ht="22.5" customHeight="1" x14ac:dyDescent="0.25">
      <c r="A84" s="31"/>
      <c r="C84" s="40"/>
      <c r="D84" s="33" t="str">
        <f>D83</f>
        <v>Thu</v>
      </c>
      <c r="E84" s="34">
        <f>E83</f>
        <v>44581</v>
      </c>
      <c r="F84" s="35"/>
      <c r="G84" s="36">
        <v>9005</v>
      </c>
      <c r="H84" s="43" t="s">
        <v>134</v>
      </c>
      <c r="I84" s="36" t="s">
        <v>90</v>
      </c>
      <c r="J84" s="75">
        <v>1</v>
      </c>
    </row>
    <row r="85" spans="1:10" ht="22.5" customHeight="1" x14ac:dyDescent="0.25">
      <c r="A85" s="31"/>
      <c r="C85" s="40"/>
      <c r="D85" s="33" t="str">
        <f t="shared" ref="D85:D87" si="26">D84</f>
        <v>Thu</v>
      </c>
      <c r="E85" s="34">
        <f t="shared" ref="E85:E87" si="27">E84</f>
        <v>44581</v>
      </c>
      <c r="F85" s="35"/>
      <c r="G85" s="36">
        <v>9005</v>
      </c>
      <c r="H85" s="43" t="s">
        <v>99</v>
      </c>
      <c r="I85" s="36" t="s">
        <v>128</v>
      </c>
      <c r="J85" s="75">
        <v>2</v>
      </c>
    </row>
    <row r="86" spans="1:10" ht="22.5" customHeight="1" x14ac:dyDescent="0.25">
      <c r="A86" s="31"/>
      <c r="C86" s="40"/>
      <c r="D86" s="33" t="str">
        <f t="shared" si="26"/>
        <v>Thu</v>
      </c>
      <c r="E86" s="34">
        <f t="shared" si="27"/>
        <v>44581</v>
      </c>
      <c r="F86" s="35"/>
      <c r="G86" s="36">
        <v>9005</v>
      </c>
      <c r="H86" s="43" t="s">
        <v>114</v>
      </c>
      <c r="I86" s="36" t="s">
        <v>129</v>
      </c>
      <c r="J86" s="75">
        <v>1</v>
      </c>
    </row>
    <row r="87" spans="1:10" ht="22.5" customHeight="1" x14ac:dyDescent="0.25">
      <c r="A87" s="31"/>
      <c r="C87" s="40"/>
      <c r="D87" s="33" t="str">
        <f t="shared" si="26"/>
        <v>Thu</v>
      </c>
      <c r="E87" s="34">
        <f t="shared" si="27"/>
        <v>44581</v>
      </c>
      <c r="F87" s="35"/>
      <c r="G87" s="36">
        <v>9005</v>
      </c>
      <c r="H87" s="43" t="s">
        <v>120</v>
      </c>
      <c r="I87" s="36" t="s">
        <v>90</v>
      </c>
      <c r="J87" s="75">
        <v>1</v>
      </c>
    </row>
    <row r="88" spans="1:10" ht="22.5" customHeight="1" x14ac:dyDescent="0.25">
      <c r="A88" s="31">
        <f t="shared" si="0"/>
        <v>1</v>
      </c>
      <c r="B88" s="8">
        <f t="shared" si="1"/>
        <v>5</v>
      </c>
      <c r="C88" s="40"/>
      <c r="D88" s="44" t="str">
        <f t="shared" si="3"/>
        <v>Fri</v>
      </c>
      <c r="E88" s="45">
        <f>+E83+1</f>
        <v>44582</v>
      </c>
      <c r="F88" s="46"/>
      <c r="G88" s="47">
        <v>9005</v>
      </c>
      <c r="H88" s="48" t="s">
        <v>58</v>
      </c>
      <c r="I88" s="47" t="s">
        <v>90</v>
      </c>
      <c r="J88" s="76">
        <v>1</v>
      </c>
    </row>
    <row r="89" spans="1:10" ht="22.5" customHeight="1" x14ac:dyDescent="0.25">
      <c r="A89" s="31"/>
      <c r="C89" s="40"/>
      <c r="D89" s="44" t="str">
        <f>D88</f>
        <v>Fri</v>
      </c>
      <c r="E89" s="45">
        <f>E88</f>
        <v>44582</v>
      </c>
      <c r="F89" s="46"/>
      <c r="G89" s="47">
        <v>9005</v>
      </c>
      <c r="H89" s="48" t="s">
        <v>115</v>
      </c>
      <c r="I89" s="47" t="s">
        <v>130</v>
      </c>
      <c r="J89" s="76">
        <v>2</v>
      </c>
    </row>
    <row r="90" spans="1:10" ht="22.5" customHeight="1" x14ac:dyDescent="0.25">
      <c r="A90" s="31"/>
      <c r="C90" s="40"/>
      <c r="D90" s="44" t="str">
        <f t="shared" ref="D90:D92" si="28">D89</f>
        <v>Fri</v>
      </c>
      <c r="E90" s="45">
        <f t="shared" ref="E90:E92" si="29">E89</f>
        <v>44582</v>
      </c>
      <c r="F90" s="46"/>
      <c r="G90" s="47">
        <v>9005</v>
      </c>
      <c r="H90" s="48" t="s">
        <v>116</v>
      </c>
      <c r="I90" s="47" t="s">
        <v>90</v>
      </c>
      <c r="J90" s="76">
        <v>1</v>
      </c>
    </row>
    <row r="91" spans="1:10" ht="22.5" customHeight="1" x14ac:dyDescent="0.25">
      <c r="A91" s="31"/>
      <c r="C91" s="40"/>
      <c r="D91" s="44" t="str">
        <f t="shared" si="28"/>
        <v>Fri</v>
      </c>
      <c r="E91" s="45">
        <f t="shared" si="29"/>
        <v>44582</v>
      </c>
      <c r="F91" s="46"/>
      <c r="G91" s="47">
        <v>9005</v>
      </c>
      <c r="H91" s="114" t="s">
        <v>131</v>
      </c>
      <c r="I91" s="47" t="s">
        <v>90</v>
      </c>
      <c r="J91" s="76">
        <v>2</v>
      </c>
    </row>
    <row r="92" spans="1:10" ht="22.5" customHeight="1" x14ac:dyDescent="0.25">
      <c r="A92" s="31"/>
      <c r="C92" s="40"/>
      <c r="D92" s="44" t="str">
        <f t="shared" si="28"/>
        <v>Fri</v>
      </c>
      <c r="E92" s="45">
        <f t="shared" si="29"/>
        <v>44582</v>
      </c>
      <c r="F92" s="46"/>
      <c r="G92" s="47">
        <v>9005</v>
      </c>
      <c r="H92" s="114" t="s">
        <v>132</v>
      </c>
      <c r="I92" s="47" t="s">
        <v>90</v>
      </c>
      <c r="J92" s="76">
        <v>1</v>
      </c>
    </row>
    <row r="93" spans="1:10" ht="22.5" customHeight="1" x14ac:dyDescent="0.25">
      <c r="A93" s="31"/>
      <c r="C93" s="40"/>
      <c r="D93" s="44" t="s">
        <v>107</v>
      </c>
      <c r="E93" s="45">
        <v>44582</v>
      </c>
      <c r="F93" s="46"/>
      <c r="G93" s="47">
        <v>9005</v>
      </c>
      <c r="H93" s="114" t="s">
        <v>81</v>
      </c>
      <c r="I93" s="47" t="s">
        <v>90</v>
      </c>
      <c r="J93" s="76">
        <v>1</v>
      </c>
    </row>
    <row r="94" spans="1:10" ht="22.5" customHeight="1" x14ac:dyDescent="0.25">
      <c r="A94" s="31"/>
      <c r="C94" s="40"/>
      <c r="D94" s="44" t="s">
        <v>107</v>
      </c>
      <c r="E94" s="45">
        <v>44582</v>
      </c>
      <c r="F94" s="46"/>
      <c r="G94" s="47">
        <v>9005</v>
      </c>
      <c r="H94" s="114" t="s">
        <v>133</v>
      </c>
      <c r="I94" s="47" t="s">
        <v>90</v>
      </c>
      <c r="J94" s="76">
        <v>1.5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40"/>
      <c r="D95" s="33" t="str">
        <f t="shared" si="3"/>
        <v>Sat</v>
      </c>
      <c r="E95" s="34">
        <f>+E88+1</f>
        <v>44583</v>
      </c>
      <c r="F95" s="35"/>
      <c r="G95" s="36"/>
      <c r="H95" s="43"/>
      <c r="I95" s="36"/>
      <c r="J95" s="75"/>
    </row>
    <row r="96" spans="1:10" ht="22.5" customHeight="1" x14ac:dyDescent="0.25">
      <c r="A96" s="31" t="str">
        <f t="shared" si="0"/>
        <v/>
      </c>
      <c r="B96" s="8">
        <f t="shared" si="1"/>
        <v>7</v>
      </c>
      <c r="C96" s="40"/>
      <c r="D96" s="33" t="str">
        <f t="shared" si="3"/>
        <v>Sun</v>
      </c>
      <c r="E96" s="34">
        <f>+E95+1</f>
        <v>44584</v>
      </c>
      <c r="F96" s="35"/>
      <c r="G96" s="36"/>
      <c r="H96" s="37"/>
      <c r="I96" s="36"/>
      <c r="J96" s="75"/>
    </row>
    <row r="97" spans="1:10" ht="22.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3"/>
        <v>Mo</v>
      </c>
      <c r="E97" s="34">
        <f>+E96+1</f>
        <v>44585</v>
      </c>
      <c r="F97" s="35"/>
      <c r="G97" s="36">
        <v>9005</v>
      </c>
      <c r="H97" s="43" t="s">
        <v>58</v>
      </c>
      <c r="I97" s="36" t="s">
        <v>90</v>
      </c>
      <c r="J97" s="75">
        <v>3</v>
      </c>
    </row>
    <row r="98" spans="1:10" ht="22.5" customHeight="1" x14ac:dyDescent="0.25">
      <c r="A98" s="31">
        <v>1</v>
      </c>
      <c r="B98" s="8">
        <v>1</v>
      </c>
      <c r="C98" s="40"/>
      <c r="D98" s="33" t="s">
        <v>51</v>
      </c>
      <c r="E98" s="34">
        <f>+E96+1</f>
        <v>44585</v>
      </c>
      <c r="F98" s="35"/>
      <c r="G98" s="36">
        <v>9005</v>
      </c>
      <c r="H98" s="43" t="s">
        <v>135</v>
      </c>
      <c r="I98" s="36" t="s">
        <v>90</v>
      </c>
      <c r="J98" s="75">
        <v>1</v>
      </c>
    </row>
    <row r="99" spans="1:10" ht="22.5" customHeight="1" x14ac:dyDescent="0.25">
      <c r="A99" s="31">
        <v>1</v>
      </c>
      <c r="B99" s="8">
        <v>1</v>
      </c>
      <c r="C99" s="40"/>
      <c r="D99" s="33" t="s">
        <v>51</v>
      </c>
      <c r="E99" s="34">
        <f>+E96+1</f>
        <v>44585</v>
      </c>
      <c r="F99" s="35"/>
      <c r="G99" s="36">
        <v>9005</v>
      </c>
      <c r="H99" s="43" t="s">
        <v>136</v>
      </c>
      <c r="I99" s="36" t="s">
        <v>90</v>
      </c>
      <c r="J99" s="75">
        <v>2</v>
      </c>
    </row>
    <row r="100" spans="1:10" ht="22.5" customHeight="1" x14ac:dyDescent="0.25">
      <c r="A100" s="31">
        <v>1</v>
      </c>
      <c r="B100" s="8">
        <v>1</v>
      </c>
      <c r="C100" s="40"/>
      <c r="D100" s="33" t="s">
        <v>51</v>
      </c>
      <c r="E100" s="34">
        <f>+E96+1</f>
        <v>44585</v>
      </c>
      <c r="F100" s="35"/>
      <c r="G100" s="36">
        <v>9005</v>
      </c>
      <c r="H100" s="43" t="s">
        <v>147</v>
      </c>
      <c r="I100" s="36" t="s">
        <v>90</v>
      </c>
      <c r="J100" s="75">
        <v>1</v>
      </c>
    </row>
    <row r="101" spans="1:10" ht="22.5" customHeight="1" x14ac:dyDescent="0.25">
      <c r="A101" s="31">
        <v>1</v>
      </c>
      <c r="B101" s="8">
        <v>1</v>
      </c>
      <c r="C101" s="40"/>
      <c r="D101" s="33" t="s">
        <v>51</v>
      </c>
      <c r="E101" s="34">
        <f>+E96+1</f>
        <v>44585</v>
      </c>
      <c r="F101" s="35"/>
      <c r="G101" s="36">
        <v>9005</v>
      </c>
      <c r="H101" s="43" t="s">
        <v>150</v>
      </c>
      <c r="I101" s="36" t="s">
        <v>129</v>
      </c>
      <c r="J101" s="75">
        <v>1</v>
      </c>
    </row>
    <row r="102" spans="1:10" ht="22.5" customHeight="1" x14ac:dyDescent="0.25">
      <c r="A102" s="31">
        <f t="shared" si="0"/>
        <v>1</v>
      </c>
      <c r="B102" s="8">
        <f t="shared" si="1"/>
        <v>2</v>
      </c>
      <c r="C102" s="40"/>
      <c r="D102" s="44" t="str">
        <f t="shared" si="3"/>
        <v>Tue</v>
      </c>
      <c r="E102" s="45">
        <f>+E97+1</f>
        <v>44586</v>
      </c>
      <c r="F102" s="46"/>
      <c r="G102" s="47">
        <v>9005</v>
      </c>
      <c r="H102" s="48" t="s">
        <v>58</v>
      </c>
      <c r="I102" s="47" t="s">
        <v>90</v>
      </c>
      <c r="J102" s="76">
        <v>3</v>
      </c>
    </row>
    <row r="103" spans="1:10" ht="22.5" customHeight="1" x14ac:dyDescent="0.25">
      <c r="A103" s="31"/>
      <c r="C103" s="40"/>
      <c r="D103" s="44" t="str">
        <f>D102</f>
        <v>Tue</v>
      </c>
      <c r="E103" s="45">
        <f>E102</f>
        <v>44586</v>
      </c>
      <c r="F103" s="46"/>
      <c r="G103" s="47">
        <v>9005</v>
      </c>
      <c r="H103" s="48" t="s">
        <v>137</v>
      </c>
      <c r="I103" s="47" t="s">
        <v>90</v>
      </c>
      <c r="J103" s="76">
        <v>1</v>
      </c>
    </row>
    <row r="104" spans="1:10" ht="22.5" customHeight="1" x14ac:dyDescent="0.25">
      <c r="A104" s="31"/>
      <c r="C104" s="40"/>
      <c r="D104" s="44" t="str">
        <f t="shared" ref="D104:D106" si="30">D103</f>
        <v>Tue</v>
      </c>
      <c r="E104" s="45">
        <f t="shared" ref="E104:E106" si="31">E103</f>
        <v>44586</v>
      </c>
      <c r="F104" s="46"/>
      <c r="G104" s="47">
        <v>9005</v>
      </c>
      <c r="H104" s="48" t="s">
        <v>140</v>
      </c>
      <c r="I104" s="47" t="s">
        <v>90</v>
      </c>
      <c r="J104" s="76">
        <v>2</v>
      </c>
    </row>
    <row r="105" spans="1:10" ht="22.5" customHeight="1" x14ac:dyDescent="0.25">
      <c r="A105" s="31"/>
      <c r="C105" s="40"/>
      <c r="D105" s="44" t="str">
        <f t="shared" si="30"/>
        <v>Tue</v>
      </c>
      <c r="E105" s="45">
        <f t="shared" si="31"/>
        <v>44586</v>
      </c>
      <c r="F105" s="46"/>
      <c r="G105" s="47">
        <v>9005</v>
      </c>
      <c r="H105" s="48" t="s">
        <v>153</v>
      </c>
      <c r="I105" s="47" t="s">
        <v>90</v>
      </c>
      <c r="J105" s="76">
        <v>1</v>
      </c>
    </row>
    <row r="106" spans="1:10" ht="22.5" customHeight="1" x14ac:dyDescent="0.25">
      <c r="A106" s="31"/>
      <c r="C106" s="40"/>
      <c r="D106" s="44" t="str">
        <f t="shared" si="30"/>
        <v>Tue</v>
      </c>
      <c r="E106" s="45">
        <f t="shared" si="31"/>
        <v>44586</v>
      </c>
      <c r="F106" s="46"/>
      <c r="G106" s="47">
        <v>9005</v>
      </c>
      <c r="H106" s="48" t="s">
        <v>154</v>
      </c>
      <c r="I106" s="47" t="s">
        <v>90</v>
      </c>
      <c r="J106" s="76">
        <v>1</v>
      </c>
    </row>
    <row r="107" spans="1:10" ht="22.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3"/>
        <v>Wed</v>
      </c>
      <c r="E107" s="34">
        <f>+E102+1</f>
        <v>44587</v>
      </c>
      <c r="F107" s="59"/>
      <c r="G107" s="36">
        <v>9005</v>
      </c>
      <c r="H107" s="43" t="s">
        <v>58</v>
      </c>
      <c r="I107" s="60" t="s">
        <v>90</v>
      </c>
      <c r="J107" s="77">
        <v>2</v>
      </c>
    </row>
    <row r="108" spans="1:10" ht="22.5" customHeight="1" x14ac:dyDescent="0.25">
      <c r="A108" s="31"/>
      <c r="C108" s="40"/>
      <c r="D108" s="33" t="str">
        <f>D107</f>
        <v>Wed</v>
      </c>
      <c r="E108" s="34">
        <f>E107</f>
        <v>44587</v>
      </c>
      <c r="F108" s="59"/>
      <c r="G108" s="36">
        <v>9005</v>
      </c>
      <c r="H108" s="166" t="s">
        <v>138</v>
      </c>
      <c r="I108" s="60" t="s">
        <v>155</v>
      </c>
      <c r="J108" s="77">
        <v>2</v>
      </c>
    </row>
    <row r="109" spans="1:10" ht="22.5" customHeight="1" x14ac:dyDescent="0.25">
      <c r="A109" s="31"/>
      <c r="C109" s="40"/>
      <c r="D109" s="33" t="str">
        <f t="shared" ref="D109:D111" si="32">D108</f>
        <v>Wed</v>
      </c>
      <c r="E109" s="34">
        <f t="shared" ref="E109:E111" si="33">E108</f>
        <v>44587</v>
      </c>
      <c r="F109" s="59"/>
      <c r="G109" s="36">
        <v>9005</v>
      </c>
      <c r="H109" s="61" t="s">
        <v>145</v>
      </c>
      <c r="I109" s="60" t="s">
        <v>90</v>
      </c>
      <c r="J109" s="77">
        <v>1</v>
      </c>
    </row>
    <row r="110" spans="1:10" ht="22.5" customHeight="1" x14ac:dyDescent="0.25">
      <c r="A110" s="31"/>
      <c r="C110" s="40"/>
      <c r="D110" s="33" t="str">
        <f t="shared" si="32"/>
        <v>Wed</v>
      </c>
      <c r="E110" s="34">
        <f t="shared" si="33"/>
        <v>44587</v>
      </c>
      <c r="F110" s="59"/>
      <c r="G110" s="36">
        <v>9005</v>
      </c>
      <c r="H110" s="61" t="s">
        <v>148</v>
      </c>
      <c r="I110" s="60" t="s">
        <v>90</v>
      </c>
      <c r="J110" s="77">
        <v>1</v>
      </c>
    </row>
    <row r="111" spans="1:10" ht="22.5" customHeight="1" x14ac:dyDescent="0.25">
      <c r="A111" s="31"/>
      <c r="C111" s="40"/>
      <c r="D111" s="33" t="str">
        <f t="shared" si="32"/>
        <v>Wed</v>
      </c>
      <c r="E111" s="34">
        <f t="shared" si="33"/>
        <v>44587</v>
      </c>
      <c r="F111" s="59"/>
      <c r="G111" s="36">
        <v>9005</v>
      </c>
      <c r="H111" s="61" t="s">
        <v>151</v>
      </c>
      <c r="I111" s="60" t="s">
        <v>130</v>
      </c>
      <c r="J111" s="77">
        <v>2</v>
      </c>
    </row>
    <row r="112" spans="1:10" ht="22.5" customHeight="1" x14ac:dyDescent="0.25">
      <c r="A112" s="31">
        <f t="shared" si="0"/>
        <v>1</v>
      </c>
      <c r="B112" s="8">
        <f t="shared" si="1"/>
        <v>4</v>
      </c>
      <c r="C112" s="40"/>
      <c r="D112" s="44" t="str">
        <f t="shared" si="3"/>
        <v>Thu</v>
      </c>
      <c r="E112" s="45">
        <f>+E107+1</f>
        <v>44588</v>
      </c>
      <c r="F112" s="46"/>
      <c r="G112" s="115">
        <v>9010</v>
      </c>
      <c r="H112" s="65" t="s">
        <v>11</v>
      </c>
      <c r="I112" s="47"/>
      <c r="J112" s="7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40"/>
      <c r="D113" s="33" t="str">
        <f t="shared" si="3"/>
        <v>Fri</v>
      </c>
      <c r="E113" s="34">
        <f>+E112+1</f>
        <v>44589</v>
      </c>
      <c r="F113" s="59"/>
      <c r="G113" s="36">
        <v>9005</v>
      </c>
      <c r="H113" s="43" t="s">
        <v>58</v>
      </c>
      <c r="I113" s="60" t="s">
        <v>90</v>
      </c>
      <c r="J113" s="77">
        <v>4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44589</v>
      </c>
      <c r="F114" s="59"/>
      <c r="G114" s="36">
        <v>9005</v>
      </c>
      <c r="H114" s="110" t="s">
        <v>139</v>
      </c>
      <c r="I114" s="60" t="s">
        <v>90</v>
      </c>
      <c r="J114" s="77">
        <v>0.5</v>
      </c>
    </row>
    <row r="115" spans="1:10" ht="22.5" customHeight="1" x14ac:dyDescent="0.25">
      <c r="A115" s="31"/>
      <c r="C115" s="40"/>
      <c r="D115" s="33" t="str">
        <f t="shared" ref="D115:D117" si="34">D114</f>
        <v>Fri</v>
      </c>
      <c r="E115" s="34">
        <f t="shared" ref="E115:E117" si="35">E114</f>
        <v>44589</v>
      </c>
      <c r="F115" s="59"/>
      <c r="G115" s="36">
        <v>9005</v>
      </c>
      <c r="H115" s="110" t="s">
        <v>141</v>
      </c>
      <c r="I115" s="60" t="s">
        <v>90</v>
      </c>
      <c r="J115" s="77">
        <v>1</v>
      </c>
    </row>
    <row r="116" spans="1:10" ht="22.5" customHeight="1" x14ac:dyDescent="0.25">
      <c r="A116" s="31"/>
      <c r="C116" s="40"/>
      <c r="D116" s="33" t="str">
        <f t="shared" si="34"/>
        <v>Fri</v>
      </c>
      <c r="E116" s="34">
        <f t="shared" si="35"/>
        <v>44589</v>
      </c>
      <c r="F116" s="59"/>
      <c r="G116" s="36">
        <v>9005</v>
      </c>
      <c r="H116" s="110" t="s">
        <v>143</v>
      </c>
      <c r="I116" s="60" t="s">
        <v>156</v>
      </c>
      <c r="J116" s="77">
        <v>2</v>
      </c>
    </row>
    <row r="117" spans="1:10" ht="22.5" customHeight="1" x14ac:dyDescent="0.25">
      <c r="A117" s="31"/>
      <c r="C117" s="40"/>
      <c r="D117" s="33" t="str">
        <f t="shared" si="34"/>
        <v>Fri</v>
      </c>
      <c r="E117" s="34">
        <f t="shared" si="35"/>
        <v>44589</v>
      </c>
      <c r="F117" s="59"/>
      <c r="G117" s="36">
        <v>9005</v>
      </c>
      <c r="H117" s="167" t="s">
        <v>144</v>
      </c>
      <c r="I117" s="60" t="s">
        <v>90</v>
      </c>
      <c r="J117" s="77">
        <v>1</v>
      </c>
    </row>
    <row r="118" spans="1:10" ht="22.5" customHeight="1" x14ac:dyDescent="0.25">
      <c r="A118" s="31" t="str">
        <f t="shared" si="0"/>
        <v/>
      </c>
      <c r="B118" s="8">
        <f>WEEKDAY(E113+1,2)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IF(MONTH(E113+1)&gt;MONTH(E113),"",E113+1)</f>
        <v>44590</v>
      </c>
      <c r="F118" s="35"/>
      <c r="G118" s="36"/>
      <c r="H118" s="43"/>
      <c r="I118" s="36"/>
      <c r="J118" s="75"/>
    </row>
    <row r="119" spans="1:10" ht="22.5" customHeight="1" x14ac:dyDescent="0.25">
      <c r="A119" s="31" t="str">
        <f t="shared" si="0"/>
        <v/>
      </c>
      <c r="B119" s="8">
        <v>7</v>
      </c>
      <c r="C119" s="40"/>
      <c r="D119" s="94" t="str">
        <f>IF(B119=1,"Mo",IF(B119=2,"Tue",IF(B119=3,"Wed",IF(B119=4,"Thu",IF(B119=5,"Fri",IF(B119=6,"Sat",IF(B119=7,"Sun","")))))))</f>
        <v>Sun</v>
      </c>
      <c r="E119" s="88">
        <f>IF(MONTH(E118+1)&gt;MONTH(E118),"",E118+1)</f>
        <v>44591</v>
      </c>
      <c r="F119" s="95"/>
      <c r="G119" s="96"/>
      <c r="H119" s="97"/>
      <c r="I119" s="96"/>
      <c r="J119" s="99"/>
    </row>
    <row r="120" spans="1:10" ht="22.5" customHeight="1" x14ac:dyDescent="0.25">
      <c r="A120" s="31"/>
      <c r="C120" s="98"/>
      <c r="D120" s="44" t="s">
        <v>51</v>
      </c>
      <c r="E120" s="45">
        <f>IF(MONTH(E119+1)&gt;MONTH(E119),"",E119+1)</f>
        <v>44592</v>
      </c>
      <c r="F120" s="46"/>
      <c r="G120" s="47">
        <v>9005</v>
      </c>
      <c r="H120" s="48" t="s">
        <v>58</v>
      </c>
      <c r="I120" s="47" t="s">
        <v>90</v>
      </c>
      <c r="J120" s="76">
        <v>3</v>
      </c>
    </row>
    <row r="121" spans="1:10" ht="22.5" customHeight="1" x14ac:dyDescent="0.25">
      <c r="A121" s="31"/>
      <c r="C121" s="98"/>
      <c r="D121" s="100" t="s">
        <v>51</v>
      </c>
      <c r="E121" s="45">
        <f>IF(MONTH(E119+1)&gt;MONTH(E119),"",E119+1)</f>
        <v>44592</v>
      </c>
      <c r="F121" s="79"/>
      <c r="G121" s="47">
        <v>9005</v>
      </c>
      <c r="H121" s="168" t="s">
        <v>142</v>
      </c>
      <c r="I121" s="47" t="s">
        <v>90</v>
      </c>
      <c r="J121" s="80">
        <v>1</v>
      </c>
    </row>
    <row r="122" spans="1:10" ht="22.5" customHeight="1" x14ac:dyDescent="0.25">
      <c r="A122" s="31"/>
      <c r="C122" s="98"/>
      <c r="D122" s="100" t="s">
        <v>51</v>
      </c>
      <c r="E122" s="45">
        <f>IF(MONTH(E119+1)&gt;MONTH(E119),"",E119+1)</f>
        <v>44592</v>
      </c>
      <c r="F122" s="79"/>
      <c r="G122" s="47">
        <v>9005</v>
      </c>
      <c r="H122" s="169" t="s">
        <v>146</v>
      </c>
      <c r="I122" s="47" t="s">
        <v>90</v>
      </c>
      <c r="J122" s="80">
        <v>2</v>
      </c>
    </row>
    <row r="123" spans="1:10" ht="22.5" customHeight="1" x14ac:dyDescent="0.25">
      <c r="A123" s="31"/>
      <c r="C123" s="98"/>
      <c r="D123" s="100" t="s">
        <v>51</v>
      </c>
      <c r="E123" s="45">
        <f>IF(MONTH(E119+1)&gt;MONTH(E119),"",E119+1)</f>
        <v>44592</v>
      </c>
      <c r="F123" s="79"/>
      <c r="G123" s="47">
        <v>9005</v>
      </c>
      <c r="H123" s="168" t="s">
        <v>149</v>
      </c>
      <c r="I123" s="47" t="s">
        <v>90</v>
      </c>
      <c r="J123" s="80">
        <v>1</v>
      </c>
    </row>
    <row r="124" spans="1:10" ht="22.5" customHeight="1" thickBot="1" x14ac:dyDescent="0.3">
      <c r="D124" s="101" t="s">
        <v>51</v>
      </c>
      <c r="E124" s="81">
        <f>IF(MONTH(E119+1)&gt;MONTH(E119),"",E119+1)</f>
        <v>44592</v>
      </c>
      <c r="F124" s="82"/>
      <c r="G124" s="47">
        <v>9005</v>
      </c>
      <c r="H124" s="170" t="s">
        <v>152</v>
      </c>
      <c r="I124" s="47" t="s">
        <v>90</v>
      </c>
      <c r="J124" s="85">
        <v>1</v>
      </c>
    </row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4:E4"/>
    <mergeCell ref="D1:J1"/>
  </mergeCells>
  <conditionalFormatting sqref="C11:C34 C40:C123">
    <cfRule type="expression" dxfId="168" priority="107" stopIfTrue="1">
      <formula>IF($A11=1,B11,)</formula>
    </cfRule>
    <cfRule type="expression" dxfId="167" priority="108" stopIfTrue="1">
      <formula>IF($A11="",B11,)</formula>
    </cfRule>
  </conditionalFormatting>
  <conditionalFormatting sqref="E11">
    <cfRule type="expression" dxfId="166" priority="109" stopIfTrue="1">
      <formula>IF($A11="",B11,"")</formula>
    </cfRule>
  </conditionalFormatting>
  <conditionalFormatting sqref="E12:E34 E40:E124">
    <cfRule type="expression" dxfId="165" priority="110" stopIfTrue="1">
      <formula>IF($A12&lt;&gt;1,B12,"")</formula>
    </cfRule>
  </conditionalFormatting>
  <conditionalFormatting sqref="D124 D11:D34 D40:D118">
    <cfRule type="expression" dxfId="164" priority="111" stopIfTrue="1">
      <formula>IF($A11="",B11,)</formula>
    </cfRule>
  </conditionalFormatting>
  <conditionalFormatting sqref="G11:G12 G58:G61 G95:G96 G14:G22 G32:G33">
    <cfRule type="expression" dxfId="163" priority="112" stopIfTrue="1">
      <formula>#REF!="Freelancer"</formula>
    </cfRule>
    <cfRule type="expression" dxfId="162" priority="113" stopIfTrue="1">
      <formula>#REF!="DTC Int. Staff"</formula>
    </cfRule>
  </conditionalFormatting>
  <conditionalFormatting sqref="G95:G96 G58:G61 G14:G17 G32:G33">
    <cfRule type="expression" dxfId="161" priority="105" stopIfTrue="1">
      <formula>$F$5="Freelancer"</formula>
    </cfRule>
    <cfRule type="expression" dxfId="160" priority="106" stopIfTrue="1">
      <formula>$F$5="DTC Int. Staff"</formula>
    </cfRule>
  </conditionalFormatting>
  <conditionalFormatting sqref="G12">
    <cfRule type="expression" dxfId="159" priority="103" stopIfTrue="1">
      <formula>#REF!="Freelancer"</formula>
    </cfRule>
    <cfRule type="expression" dxfId="158" priority="104" stopIfTrue="1">
      <formula>#REF!="DTC Int. Staff"</formula>
    </cfRule>
  </conditionalFormatting>
  <conditionalFormatting sqref="G12">
    <cfRule type="expression" dxfId="157" priority="101" stopIfTrue="1">
      <formula>$F$5="Freelancer"</formula>
    </cfRule>
    <cfRule type="expression" dxfId="156" priority="102" stopIfTrue="1">
      <formula>$F$5="DTC Int. Staff"</formula>
    </cfRule>
  </conditionalFormatting>
  <conditionalFormatting sqref="G13">
    <cfRule type="expression" dxfId="155" priority="99" stopIfTrue="1">
      <formula>#REF!="Freelancer"</formula>
    </cfRule>
    <cfRule type="expression" dxfId="154" priority="100" stopIfTrue="1">
      <formula>#REF!="DTC Int. Staff"</formula>
    </cfRule>
  </conditionalFormatting>
  <conditionalFormatting sqref="G13">
    <cfRule type="expression" dxfId="153" priority="97" stopIfTrue="1">
      <formula>$F$5="Freelancer"</formula>
    </cfRule>
    <cfRule type="expression" dxfId="152" priority="98" stopIfTrue="1">
      <formula>$F$5="DTC Int. Staff"</formula>
    </cfRule>
  </conditionalFormatting>
  <conditionalFormatting sqref="D119:D123">
    <cfRule type="expression" dxfId="151" priority="96" stopIfTrue="1">
      <formula>IF($A119="",B119,)</formula>
    </cfRule>
  </conditionalFormatting>
  <conditionalFormatting sqref="C35:C39">
    <cfRule type="expression" dxfId="150" priority="73" stopIfTrue="1">
      <formula>IF($A35=1,B35,)</formula>
    </cfRule>
    <cfRule type="expression" dxfId="149" priority="74" stopIfTrue="1">
      <formula>IF($A35="",B35,)</formula>
    </cfRule>
  </conditionalFormatting>
  <conditionalFormatting sqref="E35:E39">
    <cfRule type="expression" dxfId="148" priority="75" stopIfTrue="1">
      <formula>IF($A35&lt;&gt;1,B35,"")</formula>
    </cfRule>
  </conditionalFormatting>
  <conditionalFormatting sqref="D35:D39">
    <cfRule type="expression" dxfId="147" priority="76" stopIfTrue="1">
      <formula>IF($A35="",B35,)</formula>
    </cfRule>
  </conditionalFormatting>
  <conditionalFormatting sqref="G23:G27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G23:G27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G34:G39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G34:G39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G45:G52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G45:G52">
    <cfRule type="expression" dxfId="136" priority="47" stopIfTrue="1">
      <formula>$F$5="Freelancer"</formula>
    </cfRule>
    <cfRule type="expression" dxfId="135" priority="48" stopIfTrue="1">
      <formula>$F$5="DTC Int. Staff"</formula>
    </cfRule>
  </conditionalFormatting>
  <conditionalFormatting sqref="G69:G74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G69:G74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G83:G87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G83:G87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97:G101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97:G101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107:G111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107:G111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113:G117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113:G117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28:G31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40:G44">
    <cfRule type="expression" dxfId="112" priority="23" stopIfTrue="1">
      <formula>#REF!="Freelancer"</formula>
    </cfRule>
    <cfRule type="expression" dxfId="111" priority="24" stopIfTrue="1">
      <formula>#REF!="DTC Int. Staff"</formula>
    </cfRule>
  </conditionalFormatting>
  <conditionalFormatting sqref="G53:G57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62:G68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76:G82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88:G94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102:G106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20:G124">
    <cfRule type="expression" dxfId="100" priority="9" stopIfTrue="1">
      <formula>#REF!="Freelancer"</formula>
    </cfRule>
    <cfRule type="expression" dxfId="99" priority="10" stopIfTrue="1">
      <formula>#REF!="DTC Int. Staff"</formula>
    </cfRule>
  </conditionalFormatting>
  <conditionalFormatting sqref="G75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75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112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112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6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2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6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6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6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6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6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6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6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6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6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6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6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6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6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6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6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6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6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6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6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6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3" t="s">
        <v>52</v>
      </c>
      <c r="I98" s="60"/>
      <c r="J98" s="86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6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6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6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6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6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6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2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2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2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2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2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2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6"/>
    </row>
    <row r="117" spans="1:10" s="63" customFormat="1" ht="22.5" customHeight="1" x14ac:dyDescent="0.25">
      <c r="A117" s="31"/>
      <c r="C117" s="102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6"/>
    </row>
    <row r="118" spans="1:10" s="63" customFormat="1" ht="22.5" customHeight="1" x14ac:dyDescent="0.25">
      <c r="A118" s="31"/>
      <c r="C118" s="102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6"/>
    </row>
    <row r="119" spans="1:10" s="63" customFormat="1" ht="22.5" customHeight="1" x14ac:dyDescent="0.25">
      <c r="A119" s="31"/>
      <c r="C119" s="102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6"/>
    </row>
    <row r="120" spans="1:10" s="63" customFormat="1" ht="22.5" customHeight="1" x14ac:dyDescent="0.25">
      <c r="A120" s="31"/>
      <c r="C120" s="102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6"/>
    </row>
    <row r="121" spans="1:10" s="63" customFormat="1" ht="22.5" customHeight="1" x14ac:dyDescent="0.25">
      <c r="A121" s="31"/>
      <c r="C121" s="102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6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6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6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6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6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6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6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2"/>
      <c r="D139" s="33" t="s">
        <v>51</v>
      </c>
      <c r="E139" s="34">
        <f>+E138+1</f>
        <v>44620</v>
      </c>
      <c r="F139" s="59"/>
      <c r="G139" s="60"/>
      <c r="H139" s="61"/>
      <c r="I139" s="60"/>
      <c r="J139" s="86"/>
    </row>
    <row r="140" spans="1:10" s="63" customFormat="1" ht="22.5" customHeight="1" x14ac:dyDescent="0.25">
      <c r="A140" s="31">
        <v>1</v>
      </c>
      <c r="B140" s="63">
        <v>1</v>
      </c>
      <c r="C140" s="102"/>
      <c r="D140" s="33" t="s">
        <v>51</v>
      </c>
      <c r="E140" s="34">
        <f>+E138+1</f>
        <v>44620</v>
      </c>
      <c r="F140" s="59"/>
      <c r="G140" s="60"/>
      <c r="H140" s="61"/>
      <c r="I140" s="60"/>
      <c r="J140" s="86"/>
    </row>
    <row r="141" spans="1:10" s="63" customFormat="1" ht="22.5" customHeight="1" x14ac:dyDescent="0.25">
      <c r="A141" s="31">
        <v>1</v>
      </c>
      <c r="B141" s="63">
        <v>1</v>
      </c>
      <c r="C141" s="102"/>
      <c r="D141" s="33" t="s">
        <v>51</v>
      </c>
      <c r="E141" s="34">
        <f>+E138+1</f>
        <v>44620</v>
      </c>
      <c r="F141" s="59"/>
      <c r="G141" s="60"/>
      <c r="H141" s="61"/>
      <c r="I141" s="60"/>
      <c r="J141" s="86"/>
    </row>
    <row r="142" spans="1:10" s="63" customFormat="1" ht="22.5" customHeight="1" x14ac:dyDescent="0.25">
      <c r="A142" s="31">
        <v>1</v>
      </c>
      <c r="B142" s="63">
        <v>1</v>
      </c>
      <c r="C142" s="102"/>
      <c r="D142" s="33" t="s">
        <v>51</v>
      </c>
      <c r="E142" s="34">
        <f>+E138+1</f>
        <v>44620</v>
      </c>
      <c r="F142" s="59"/>
      <c r="G142" s="60"/>
      <c r="H142" s="61"/>
      <c r="I142" s="60"/>
      <c r="J142" s="86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2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6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55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4" t="s">
        <v>53</v>
      </c>
      <c r="E125" s="34">
        <f>IF(MONTH(E120+1)&gt;MONTH(E120),"",E120+1)</f>
        <v>44650</v>
      </c>
      <c r="F125" s="59"/>
      <c r="G125" s="60"/>
      <c r="H125" s="87"/>
      <c r="I125" s="60"/>
      <c r="J125" s="77"/>
    </row>
    <row r="126" spans="1:10" ht="22.5" customHeight="1" x14ac:dyDescent="0.25">
      <c r="A126" s="31"/>
      <c r="C126" s="70"/>
      <c r="D126" s="104" t="s">
        <v>53</v>
      </c>
      <c r="E126" s="88">
        <f>E125</f>
        <v>44650</v>
      </c>
      <c r="F126" s="89"/>
      <c r="G126" s="90"/>
      <c r="H126" s="91"/>
      <c r="I126" s="90"/>
      <c r="J126" s="92"/>
    </row>
    <row r="127" spans="1:10" ht="22.5" customHeight="1" x14ac:dyDescent="0.25">
      <c r="A127" s="31"/>
      <c r="C127" s="70"/>
      <c r="D127" s="104" t="s">
        <v>53</v>
      </c>
      <c r="E127" s="88">
        <f t="shared" ref="E127:E129" si="31">E126</f>
        <v>44650</v>
      </c>
      <c r="F127" s="89"/>
      <c r="G127" s="90"/>
      <c r="H127" s="91"/>
      <c r="I127" s="90"/>
      <c r="J127" s="92"/>
    </row>
    <row r="128" spans="1:10" ht="22.5" customHeight="1" x14ac:dyDescent="0.25">
      <c r="A128" s="31"/>
      <c r="C128" s="70"/>
      <c r="D128" s="104" t="s">
        <v>53</v>
      </c>
      <c r="E128" s="88">
        <f t="shared" si="31"/>
        <v>44650</v>
      </c>
      <c r="F128" s="89"/>
      <c r="G128" s="90"/>
      <c r="H128" s="91"/>
      <c r="I128" s="90"/>
      <c r="J128" s="92"/>
    </row>
    <row r="129" spans="1:10" ht="22.5" customHeight="1" thickBot="1" x14ac:dyDescent="0.3">
      <c r="A129" s="31"/>
      <c r="C129" s="70"/>
      <c r="D129" s="105" t="s">
        <v>53</v>
      </c>
      <c r="E129" s="34">
        <f t="shared" si="31"/>
        <v>44650</v>
      </c>
      <c r="F129" s="59"/>
      <c r="G129" s="60"/>
      <c r="H129" s="87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3" t="str">
        <f t="shared" ref="D134" si="34">D133</f>
        <v>Thu</v>
      </c>
      <c r="E134" s="81">
        <f t="shared" ref="E134" si="35">E133</f>
        <v>44651</v>
      </c>
      <c r="F134" s="82"/>
      <c r="G134" s="83"/>
      <c r="H134" s="84"/>
      <c r="I134" s="83"/>
      <c r="J134" s="8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2022-02-04T04:56:55Z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