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EC6A885-AAFC-4018-A6F2-D000AF5F1D3A}" xr6:coauthVersionLast="47" xr6:coauthVersionMax="47" xr10:uidLastSave="{00000000-0000-0000-0000-000000000000}"/>
  <bookViews>
    <workbookView xWindow="-120" yWindow="-120" windowWidth="20730" windowHeight="11040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Sheet1" sheetId="60" r:id="rId12"/>
    <sheet name="11_Nov" sheetId="59" r:id="rId13"/>
    <sheet name="12_Dec" sheetId="57" r:id="rId1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36" l="1"/>
  <c r="A104" i="36"/>
  <c r="F3" i="59"/>
  <c r="F4" i="59"/>
  <c r="F5" i="59"/>
  <c r="I8" i="59"/>
  <c r="J8" i="59" s="1"/>
  <c r="B11" i="59"/>
  <c r="D11" i="59" s="1"/>
  <c r="D12" i="59" s="1"/>
  <c r="D13" i="59" s="1"/>
  <c r="D14" i="59" s="1"/>
  <c r="D15" i="59" s="1"/>
  <c r="E11" i="59"/>
  <c r="E16" i="59" s="1"/>
  <c r="A125" i="59"/>
  <c r="D125" i="59"/>
  <c r="D126" i="59" s="1"/>
  <c r="D127" i="59" s="1"/>
  <c r="D128" i="59" s="1"/>
  <c r="D129" i="59" s="1"/>
  <c r="A130" i="59"/>
  <c r="A125" i="57"/>
  <c r="E11" i="57"/>
  <c r="B11" i="57" s="1"/>
  <c r="A11" i="57" s="1"/>
  <c r="I8" i="57"/>
  <c r="J8" i="57" s="1"/>
  <c r="F5" i="57"/>
  <c r="F4" i="57"/>
  <c r="F3" i="57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6" i="59" l="1"/>
  <c r="D16" i="59" s="1"/>
  <c r="D17" i="59" s="1"/>
  <c r="D18" i="59" s="1"/>
  <c r="D19" i="59" s="1"/>
  <c r="D20" i="59" s="1"/>
  <c r="E17" i="59"/>
  <c r="E18" i="59" s="1"/>
  <c r="E19" i="59" s="1"/>
  <c r="E20" i="59" s="1"/>
  <c r="E21" i="59"/>
  <c r="E22" i="59" s="1"/>
  <c r="E23" i="59" s="1"/>
  <c r="E24" i="59" s="1"/>
  <c r="E25" i="59" s="1"/>
  <c r="E12" i="59"/>
  <c r="E13" i="59" s="1"/>
  <c r="E14" i="59" s="1"/>
  <c r="E15" i="59" s="1"/>
  <c r="B10" i="59"/>
  <c r="A11" i="59"/>
  <c r="B21" i="59"/>
  <c r="D21" i="59" s="1"/>
  <c r="D22" i="59" s="1"/>
  <c r="D23" i="59" s="1"/>
  <c r="D24" i="59" s="1"/>
  <c r="D25" i="59" s="1"/>
  <c r="E26" i="59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E11" i="36"/>
  <c r="E12" i="36" s="1"/>
  <c r="B12" i="36" s="1"/>
  <c r="F5" i="36"/>
  <c r="F4" i="36"/>
  <c r="F3" i="36"/>
  <c r="B11" i="36" l="1"/>
  <c r="D11" i="36" s="1"/>
  <c r="B26" i="59"/>
  <c r="E27" i="59"/>
  <c r="E28" i="59" s="1"/>
  <c r="E29" i="59" s="1"/>
  <c r="E30" i="59" s="1"/>
  <c r="E31" i="59"/>
  <c r="B16" i="57"/>
  <c r="E17" i="57"/>
  <c r="E18" i="57" s="1"/>
  <c r="E19" i="57" s="1"/>
  <c r="E20" i="57" s="1"/>
  <c r="E21" i="57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D12" i="36"/>
  <c r="A12" i="36"/>
  <c r="E13" i="36"/>
  <c r="A11" i="36" l="1"/>
  <c r="E32" i="59"/>
  <c r="E33" i="59" s="1"/>
  <c r="E34" i="59" s="1"/>
  <c r="E35" i="59" s="1"/>
  <c r="E36" i="59"/>
  <c r="B31" i="59"/>
  <c r="A26" i="59"/>
  <c r="D26" i="59"/>
  <c r="D27" i="59" s="1"/>
  <c r="D28" i="59" s="1"/>
  <c r="D29" i="59" s="1"/>
  <c r="D30" i="59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B36" i="59" l="1"/>
  <c r="E37" i="59"/>
  <c r="A31" i="59"/>
  <c r="D31" i="59"/>
  <c r="D32" i="59" s="1"/>
  <c r="D33" i="59" s="1"/>
  <c r="D34" i="59" s="1"/>
  <c r="D35" i="59" s="1"/>
  <c r="E27" i="57"/>
  <c r="B26" i="57"/>
  <c r="A21" i="57"/>
  <c r="D21" i="57"/>
  <c r="D22" i="57" s="1"/>
  <c r="D23" i="57" s="1"/>
  <c r="D24" i="57" s="1"/>
  <c r="D25" i="57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8" i="59" l="1"/>
  <c r="B37" i="59"/>
  <c r="A36" i="59"/>
  <c r="D36" i="59"/>
  <c r="A26" i="57"/>
  <c r="D26" i="57"/>
  <c r="E28" i="57"/>
  <c r="B27" i="57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37" i="59" l="1"/>
  <c r="D37" i="59"/>
  <c r="B38" i="59"/>
  <c r="E39" i="59"/>
  <c r="E40" i="59" s="1"/>
  <c r="E41" i="59" s="1"/>
  <c r="E42" i="59" s="1"/>
  <c r="E43" i="59"/>
  <c r="D27" i="57"/>
  <c r="A27" i="57"/>
  <c r="E29" i="57"/>
  <c r="E30" i="57" s="1"/>
  <c r="E31" i="57" s="1"/>
  <c r="E32" i="57" s="1"/>
  <c r="B28" i="57"/>
  <c r="E33" i="57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44" i="59" l="1"/>
  <c r="E45" i="59" s="1"/>
  <c r="E46" i="59" s="1"/>
  <c r="E47" i="59" s="1"/>
  <c r="E48" i="59"/>
  <c r="B43" i="59"/>
  <c r="A38" i="59"/>
  <c r="D38" i="59"/>
  <c r="D39" i="59" s="1"/>
  <c r="D40" i="59" s="1"/>
  <c r="D41" i="59" s="1"/>
  <c r="D42" i="59" s="1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4" i="36"/>
  <c r="B29" i="36"/>
  <c r="D24" i="36"/>
  <c r="D25" i="36" s="1"/>
  <c r="D26" i="36" s="1"/>
  <c r="D27" i="36" s="1"/>
  <c r="D28" i="36" s="1"/>
  <c r="A24" i="36"/>
  <c r="A43" i="59" l="1"/>
  <c r="D43" i="59"/>
  <c r="D44" i="59" s="1"/>
  <c r="D45" i="59" s="1"/>
  <c r="D46" i="59" s="1"/>
  <c r="D47" i="59" s="1"/>
  <c r="B48" i="59"/>
  <c r="E49" i="59"/>
  <c r="E50" i="59" s="1"/>
  <c r="E51" i="59" s="1"/>
  <c r="E52" i="59" s="1"/>
  <c r="E53" i="5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29" i="36"/>
  <c r="D30" i="36" s="1"/>
  <c r="D31" i="36" s="1"/>
  <c r="D32" i="36" s="1"/>
  <c r="D33" i="36" s="1"/>
  <c r="A29" i="36"/>
  <c r="B34" i="36"/>
  <c r="E35" i="36"/>
  <c r="E54" i="59" l="1"/>
  <c r="E55" i="59" s="1"/>
  <c r="E56" i="59" s="1"/>
  <c r="E57" i="59" s="1"/>
  <c r="E58" i="59"/>
  <c r="B53" i="59"/>
  <c r="A48" i="59"/>
  <c r="D48" i="59"/>
  <c r="D49" i="59" s="1"/>
  <c r="D50" i="59" s="1"/>
  <c r="D51" i="59" s="1"/>
  <c r="D52" i="59" s="1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36" i="36"/>
  <c r="B35" i="36"/>
  <c r="D34" i="36"/>
  <c r="A34" i="36"/>
  <c r="A53" i="59" l="1"/>
  <c r="D53" i="59"/>
  <c r="D54" i="59" s="1"/>
  <c r="D55" i="59" s="1"/>
  <c r="D56" i="59" s="1"/>
  <c r="D57" i="59" s="1"/>
  <c r="B58" i="59"/>
  <c r="E59" i="59"/>
  <c r="E60" i="59" s="1"/>
  <c r="E61" i="59" s="1"/>
  <c r="E62" i="59" s="1"/>
  <c r="E63" i="5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35" i="36"/>
  <c r="A35" i="36"/>
  <c r="B36" i="36"/>
  <c r="E37" i="36"/>
  <c r="E38" i="36" s="1"/>
  <c r="E39" i="36" s="1"/>
  <c r="E40" i="36" s="1"/>
  <c r="E41" i="36" s="1"/>
  <c r="E64" i="59" l="1"/>
  <c r="B63" i="59"/>
  <c r="A58" i="59"/>
  <c r="D58" i="59"/>
  <c r="D59" i="59" s="1"/>
  <c r="D60" i="59" s="1"/>
  <c r="D61" i="59" s="1"/>
  <c r="D62" i="59" s="1"/>
  <c r="E54" i="57"/>
  <c r="B53" i="57"/>
  <c r="D48" i="57"/>
  <c r="D49" i="57" s="1"/>
  <c r="D50" i="57" s="1"/>
  <c r="D51" i="57" s="1"/>
  <c r="D52" i="57" s="1"/>
  <c r="A48" i="57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36" i="36"/>
  <c r="A36" i="36"/>
  <c r="B37" i="36"/>
  <c r="E42" i="36"/>
  <c r="E43" i="36" s="1"/>
  <c r="E44" i="36" s="1"/>
  <c r="E45" i="36" s="1"/>
  <c r="E46" i="36" s="1"/>
  <c r="A63" i="59" l="1"/>
  <c r="D63" i="59"/>
  <c r="B64" i="59"/>
  <c r="E65" i="59"/>
  <c r="D53" i="57"/>
  <c r="A53" i="57"/>
  <c r="E55" i="57"/>
  <c r="B54" i="57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37" i="36"/>
  <c r="D38" i="36" s="1"/>
  <c r="D39" i="36" s="1"/>
  <c r="D40" i="36" s="1"/>
  <c r="D41" i="36" s="1"/>
  <c r="A37" i="36"/>
  <c r="B42" i="36"/>
  <c r="E47" i="36"/>
  <c r="E48" i="36" s="1"/>
  <c r="E49" i="36" s="1"/>
  <c r="E50" i="36" s="1"/>
  <c r="E51" i="36" s="1"/>
  <c r="E66" i="59" l="1"/>
  <c r="E67" i="59" s="1"/>
  <c r="E68" i="59" s="1"/>
  <c r="E69" i="59" s="1"/>
  <c r="E70" i="59"/>
  <c r="B65" i="59"/>
  <c r="A64" i="59"/>
  <c r="D64" i="59"/>
  <c r="A54" i="57"/>
  <c r="D54" i="57"/>
  <c r="E60" i="57"/>
  <c r="B55" i="57"/>
  <c r="E56" i="57"/>
  <c r="E57" i="57" s="1"/>
  <c r="E58" i="57" s="1"/>
  <c r="E59" i="57" s="1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47" i="36"/>
  <c r="E52" i="36"/>
  <c r="E53" i="36" s="1"/>
  <c r="E54" i="36" s="1"/>
  <c r="E55" i="36" s="1"/>
  <c r="E56" i="36" s="1"/>
  <c r="D42" i="36"/>
  <c r="D43" i="36" s="1"/>
  <c r="D44" i="36" s="1"/>
  <c r="D45" i="36" s="1"/>
  <c r="D46" i="36" s="1"/>
  <c r="A42" i="36"/>
  <c r="A65" i="59" l="1"/>
  <c r="D65" i="59"/>
  <c r="D66" i="59" s="1"/>
  <c r="D67" i="59" s="1"/>
  <c r="D68" i="59" s="1"/>
  <c r="D69" i="59" s="1"/>
  <c r="B70" i="59"/>
  <c r="E71" i="59"/>
  <c r="E72" i="59" s="1"/>
  <c r="E73" i="59" s="1"/>
  <c r="E74" i="59" s="1"/>
  <c r="E75" i="5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57" i="36"/>
  <c r="B52" i="36"/>
  <c r="A47" i="36"/>
  <c r="D47" i="36"/>
  <c r="D48" i="36" s="1"/>
  <c r="D49" i="36" s="1"/>
  <c r="D50" i="36" s="1"/>
  <c r="D51" i="36" s="1"/>
  <c r="E76" i="59" l="1"/>
  <c r="E77" i="59" s="1"/>
  <c r="E78" i="59" s="1"/>
  <c r="E79" i="59" s="1"/>
  <c r="E80" i="59"/>
  <c r="B75" i="59"/>
  <c r="A70" i="59"/>
  <c r="D70" i="59"/>
  <c r="D71" i="59" s="1"/>
  <c r="D72" i="59" s="1"/>
  <c r="D73" i="59" s="1"/>
  <c r="D74" i="59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E67" i="50" s="1"/>
  <c r="E68" i="50" s="1"/>
  <c r="E69" i="50" s="1"/>
  <c r="E70" i="50" s="1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52" i="36"/>
  <c r="D53" i="36" s="1"/>
  <c r="D54" i="36" s="1"/>
  <c r="D55" i="36" s="1"/>
  <c r="D56" i="36" s="1"/>
  <c r="A52" i="36"/>
  <c r="E58" i="36"/>
  <c r="B57" i="36"/>
  <c r="B80" i="59" l="1"/>
  <c r="E81" i="59"/>
  <c r="E82" i="59" s="1"/>
  <c r="E83" i="59" s="1"/>
  <c r="E84" i="59" s="1"/>
  <c r="E85" i="59"/>
  <c r="A75" i="59"/>
  <c r="D75" i="59"/>
  <c r="D76" i="59" s="1"/>
  <c r="D77" i="59" s="1"/>
  <c r="D78" i="59" s="1"/>
  <c r="D79" i="59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57" i="36"/>
  <c r="D57" i="36"/>
  <c r="B58" i="36"/>
  <c r="E59" i="36"/>
  <c r="E86" i="59" l="1"/>
  <c r="E87" i="59" s="1"/>
  <c r="E88" i="59" s="1"/>
  <c r="E89" i="59" s="1"/>
  <c r="E90" i="59"/>
  <c r="B85" i="59"/>
  <c r="A80" i="59"/>
  <c r="D80" i="59"/>
  <c r="D81" i="59" s="1"/>
  <c r="D82" i="59" s="1"/>
  <c r="D83" i="59" s="1"/>
  <c r="D84" i="59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60" i="36"/>
  <c r="E61" i="36" s="1"/>
  <c r="E62" i="36" s="1"/>
  <c r="E63" i="36" s="1"/>
  <c r="E64" i="36" s="1"/>
  <c r="B59" i="36"/>
  <c r="D58" i="36"/>
  <c r="A58" i="36"/>
  <c r="B90" i="59" l="1"/>
  <c r="E91" i="59"/>
  <c r="A85" i="59"/>
  <c r="D85" i="59"/>
  <c r="D86" i="59" s="1"/>
  <c r="D87" i="59" s="1"/>
  <c r="D88" i="59" s="1"/>
  <c r="D89" i="59" s="1"/>
  <c r="D67" i="50"/>
  <c r="D68" i="50" s="1"/>
  <c r="D69" i="50" s="1"/>
  <c r="D70" i="50" s="1"/>
  <c r="D75" i="57"/>
  <c r="D76" i="57" s="1"/>
  <c r="D77" i="57" s="1"/>
  <c r="D78" i="57" s="1"/>
  <c r="D79" i="57" s="1"/>
  <c r="A75" i="57"/>
  <c r="E81" i="57"/>
  <c r="B80" i="57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59" i="36"/>
  <c r="A59" i="36"/>
  <c r="B60" i="36"/>
  <c r="E65" i="36"/>
  <c r="E66" i="36" s="1"/>
  <c r="E67" i="36" s="1"/>
  <c r="E68" i="36" s="1"/>
  <c r="E69" i="36" s="1"/>
  <c r="E92" i="59" l="1"/>
  <c r="B91" i="59"/>
  <c r="A90" i="59"/>
  <c r="D90" i="59"/>
  <c r="D80" i="57"/>
  <c r="A80" i="57"/>
  <c r="B81" i="57"/>
  <c r="E82" i="57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65" i="36"/>
  <c r="E70" i="36"/>
  <c r="E71" i="36" s="1"/>
  <c r="E72" i="36" s="1"/>
  <c r="E73" i="36" s="1"/>
  <c r="E74" i="36" s="1"/>
  <c r="D60" i="36"/>
  <c r="D61" i="36" s="1"/>
  <c r="D62" i="36" s="1"/>
  <c r="D63" i="36" s="1"/>
  <c r="D64" i="36" s="1"/>
  <c r="A60" i="36"/>
  <c r="A91" i="59" l="1"/>
  <c r="D91" i="59"/>
  <c r="B92" i="59"/>
  <c r="E98" i="59"/>
  <c r="E93" i="59"/>
  <c r="E94" i="59" s="1"/>
  <c r="E95" i="59" s="1"/>
  <c r="E96" i="59" s="1"/>
  <c r="E97" i="59" s="1"/>
  <c r="B82" i="57"/>
  <c r="E87" i="57"/>
  <c r="E83" i="57"/>
  <c r="E84" i="57" s="1"/>
  <c r="E85" i="57" s="1"/>
  <c r="E86" i="57" s="1"/>
  <c r="D81" i="57"/>
  <c r="A81" i="57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70" i="36"/>
  <c r="E75" i="36"/>
  <c r="E76" i="36" s="1"/>
  <c r="E77" i="36" s="1"/>
  <c r="E78" i="36" s="1"/>
  <c r="E79" i="36" s="1"/>
  <c r="A65" i="36"/>
  <c r="D65" i="36"/>
  <c r="D66" i="36" s="1"/>
  <c r="D67" i="36" s="1"/>
  <c r="D68" i="36" s="1"/>
  <c r="D69" i="36" s="1"/>
  <c r="E99" i="59" l="1"/>
  <c r="E100" i="59" s="1"/>
  <c r="E101" i="59" s="1"/>
  <c r="E102" i="59" s="1"/>
  <c r="E103" i="59"/>
  <c r="B98" i="59"/>
  <c r="A92" i="59"/>
  <c r="D92" i="59"/>
  <c r="D93" i="59" s="1"/>
  <c r="D94" i="59" s="1"/>
  <c r="D95" i="59" s="1"/>
  <c r="D96" i="59" s="1"/>
  <c r="D97" i="5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75" i="36"/>
  <c r="E80" i="36"/>
  <c r="D70" i="36"/>
  <c r="D71" i="36" s="1"/>
  <c r="D72" i="36" s="1"/>
  <c r="D73" i="36" s="1"/>
  <c r="D74" i="36" s="1"/>
  <c r="A70" i="36"/>
  <c r="D98" i="59" l="1"/>
  <c r="D99" i="59" s="1"/>
  <c r="D100" i="59" s="1"/>
  <c r="D101" i="59" s="1"/>
  <c r="D102" i="59" s="1"/>
  <c r="A98" i="59"/>
  <c r="E108" i="59"/>
  <c r="B103" i="59"/>
  <c r="E104" i="59"/>
  <c r="E105" i="59" s="1"/>
  <c r="E106" i="59" s="1"/>
  <c r="E107" i="59" s="1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75" i="36"/>
  <c r="D75" i="36"/>
  <c r="D76" i="36" s="1"/>
  <c r="D77" i="36" s="1"/>
  <c r="D78" i="36" s="1"/>
  <c r="D79" i="36" s="1"/>
  <c r="B80" i="36"/>
  <c r="E81" i="36"/>
  <c r="A103" i="59" l="1"/>
  <c r="D103" i="59"/>
  <c r="D104" i="59" s="1"/>
  <c r="D105" i="59" s="1"/>
  <c r="D106" i="59" s="1"/>
  <c r="D107" i="59" s="1"/>
  <c r="E109" i="59"/>
  <c r="E110" i="59" s="1"/>
  <c r="E111" i="59" s="1"/>
  <c r="E112" i="59" s="1"/>
  <c r="E113" i="59"/>
  <c r="B108" i="59"/>
  <c r="D125" i="52"/>
  <c r="D126" i="52" s="1"/>
  <c r="D127" i="52" s="1"/>
  <c r="D128" i="52" s="1"/>
  <c r="D129" i="52" s="1"/>
  <c r="D98" i="52"/>
  <c r="D99" i="52" s="1"/>
  <c r="D100" i="52" s="1"/>
  <c r="D101" i="52" s="1"/>
  <c r="D102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80" i="36"/>
  <c r="A80" i="36"/>
  <c r="B81" i="36"/>
  <c r="E82" i="36"/>
  <c r="D108" i="59" l="1"/>
  <c r="D109" i="59" s="1"/>
  <c r="D110" i="59" s="1"/>
  <c r="D111" i="59" s="1"/>
  <c r="D112" i="59" s="1"/>
  <c r="A108" i="59"/>
  <c r="E118" i="59"/>
  <c r="B113" i="59"/>
  <c r="E114" i="59"/>
  <c r="E115" i="59" s="1"/>
  <c r="E116" i="59" s="1"/>
  <c r="E117" i="59" s="1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82" i="36"/>
  <c r="E83" i="36"/>
  <c r="E84" i="36" s="1"/>
  <c r="E85" i="36" s="1"/>
  <c r="E86" i="36" s="1"/>
  <c r="E87" i="36" s="1"/>
  <c r="A81" i="36"/>
  <c r="D81" i="36"/>
  <c r="D103" i="57" l="1"/>
  <c r="D130" i="57"/>
  <c r="D131" i="57" s="1"/>
  <c r="D132" i="57" s="1"/>
  <c r="D133" i="57" s="1"/>
  <c r="D134" i="57" s="1"/>
  <c r="A113" i="59"/>
  <c r="D113" i="59"/>
  <c r="D114" i="59" s="1"/>
  <c r="D115" i="59" s="1"/>
  <c r="D116" i="59" s="1"/>
  <c r="D117" i="59" s="1"/>
  <c r="E119" i="59"/>
  <c r="B118" i="59"/>
  <c r="B108" i="57"/>
  <c r="E109" i="57"/>
  <c r="A103" i="57"/>
  <c r="D104" i="57"/>
  <c r="D105" i="57" s="1"/>
  <c r="D106" i="57" s="1"/>
  <c r="D107" i="57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83" i="36"/>
  <c r="E88" i="36"/>
  <c r="E89" i="36" s="1"/>
  <c r="E90" i="36" s="1"/>
  <c r="E91" i="36" s="1"/>
  <c r="E92" i="36" s="1"/>
  <c r="D82" i="36"/>
  <c r="A82" i="36"/>
  <c r="D118" i="59" l="1"/>
  <c r="A118" i="59"/>
  <c r="E120" i="59"/>
  <c r="B119" i="59"/>
  <c r="B120" i="59"/>
  <c r="D126" i="50"/>
  <c r="D127" i="50" s="1"/>
  <c r="D128" i="50" s="1"/>
  <c r="D129" i="50"/>
  <c r="E110" i="57"/>
  <c r="B109" i="57"/>
  <c r="A108" i="57"/>
  <c r="D108" i="57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88" i="36"/>
  <c r="E93" i="36"/>
  <c r="E94" i="36" s="1"/>
  <c r="E95" i="36" s="1"/>
  <c r="E96" i="36" s="1"/>
  <c r="E97" i="36" s="1"/>
  <c r="A83" i="36"/>
  <c r="D83" i="36"/>
  <c r="D84" i="36" s="1"/>
  <c r="D85" i="36" s="1"/>
  <c r="D86" i="36" s="1"/>
  <c r="D87" i="36" s="1"/>
  <c r="D120" i="59" l="1"/>
  <c r="D121" i="59" s="1"/>
  <c r="D122" i="59" s="1"/>
  <c r="D123" i="59" s="1"/>
  <c r="D124" i="59" s="1"/>
  <c r="A120" i="59"/>
  <c r="A119" i="59"/>
  <c r="D119" i="59"/>
  <c r="E121" i="59"/>
  <c r="E122" i="59" s="1"/>
  <c r="E123" i="59" s="1"/>
  <c r="E124" i="59" s="1"/>
  <c r="E125" i="59"/>
  <c r="E126" i="59" s="1"/>
  <c r="E127" i="59" s="1"/>
  <c r="E128" i="59" s="1"/>
  <c r="E129" i="59" s="1"/>
  <c r="A109" i="57"/>
  <c r="D109" i="57"/>
  <c r="E115" i="57"/>
  <c r="B110" i="57"/>
  <c r="E111" i="57"/>
  <c r="E112" i="57" s="1"/>
  <c r="E113" i="57" s="1"/>
  <c r="E114" i="57" s="1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93" i="36"/>
  <c r="E98" i="36"/>
  <c r="D88" i="36"/>
  <c r="D89" i="36" s="1"/>
  <c r="D90" i="36" s="1"/>
  <c r="D91" i="36" s="1"/>
  <c r="D92" i="36" s="1"/>
  <c r="A88" i="36"/>
  <c r="D110" i="57" l="1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99" i="36"/>
  <c r="E100" i="36" s="1"/>
  <c r="E101" i="36" s="1"/>
  <c r="E102" i="36" s="1"/>
  <c r="E103" i="36"/>
  <c r="E104" i="36" s="1"/>
  <c r="B103" i="36"/>
  <c r="D103" i="36" s="1"/>
  <c r="B98" i="36"/>
  <c r="D98" i="36" s="1"/>
  <c r="D99" i="36" s="1"/>
  <c r="D100" i="36" s="1"/>
  <c r="D101" i="36" s="1"/>
  <c r="D102" i="36" s="1"/>
  <c r="A93" i="36"/>
  <c r="D93" i="36"/>
  <c r="D94" i="36" s="1"/>
  <c r="D95" i="36" s="1"/>
  <c r="D96" i="36" s="1"/>
  <c r="D97" i="36" s="1"/>
  <c r="D134" i="46" l="1"/>
  <c r="A134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05" i="36"/>
  <c r="A103" i="36"/>
  <c r="A98" i="36"/>
  <c r="E129" i="50" l="1"/>
  <c r="E126" i="50"/>
  <c r="E127" i="50" s="1"/>
  <c r="E128" i="50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05" i="36"/>
  <c r="E132" i="46" l="1"/>
  <c r="E128" i="46"/>
  <c r="E133" i="46" s="1"/>
</calcChain>
</file>

<file path=xl/sharedStrings.xml><?xml version="1.0" encoding="utf-8"?>
<sst xmlns="http://schemas.openxmlformats.org/spreadsheetml/2006/main" count="867" uniqueCount="183">
  <si>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</si>
  <si>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</si>
  <si>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</si>
  <si>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</si>
  <si>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</si>
  <si>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</si>
  <si>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</si>
  <si>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</si>
  <si>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</si>
  <si>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</si>
  <si>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</si>
  <si>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</si>
  <si>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</si>
  <si>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</si>
  <si>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</si>
  <si>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</si>
  <si>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</si>
  <si>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</si>
  <si>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</si>
  <si>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</si>
  <si>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</si>
  <si>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</si>
  <si>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</si>
  <si>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</si>
  <si>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</si>
  <si>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</si>
  <si>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</si>
  <si>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</si>
  <si>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</si>
  <si>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</si>
  <si>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</si>
  <si>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</si>
  <si>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</si>
  <si>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</si>
  <si>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</si>
  <si>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</si>
  <si>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</si>
  <si>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</si>
  <si>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</si>
  <si>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</si>
  <si>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</si>
  <si>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</si>
  <si>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</si>
  <si>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</si>
  <si>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</si>
  <si>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</si>
  <si>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</si>
  <si>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</si>
  <si>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</si>
  <si>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</si>
  <si>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Chanakan </t>
  </si>
  <si>
    <t>Opassirisunthon</t>
  </si>
  <si>
    <t>TIME109</t>
  </si>
  <si>
    <t>TIME-202143</t>
  </si>
  <si>
    <t>Edit Picthing deck PPT</t>
  </si>
  <si>
    <t>Meeting Picthing deck PPT with P'Dome &amp; Aj</t>
  </si>
  <si>
    <t>TIME-202131</t>
  </si>
  <si>
    <t xml:space="preserve">Prepare Inception Report </t>
  </si>
  <si>
    <t xml:space="preserve">Prepare Content in Inception Report  </t>
  </si>
  <si>
    <t>BriefPitching-ERC Project Evaluation with AJ</t>
  </si>
  <si>
    <t>BriefPitching_ERC Project Evaluation with P'Dom</t>
  </si>
  <si>
    <t>TIME</t>
  </si>
  <si>
    <t>NBTC Radio Meeting with aj.non (Radio Market Valuation)</t>
  </si>
  <si>
    <t>NBTC Radio Kick-off with Cust.</t>
  </si>
  <si>
    <t>Pitching_ERC Project Evaluation with Cust.</t>
  </si>
  <si>
    <t>Edit Inception Report &amp; Reserch information</t>
  </si>
  <si>
    <t>Discuss on NBTC Radio in Disruption</t>
  </si>
  <si>
    <t>NBTC Radio in Disruption-Team Meeting</t>
  </si>
  <si>
    <t>HOME</t>
  </si>
  <si>
    <t>NBTC Radio in Disruption Project Calculation</t>
  </si>
  <si>
    <t>Calculation project (Manday)</t>
  </si>
  <si>
    <t>Edit Inception Report  (บทบาทหน้าที่ของกสทช.)</t>
  </si>
  <si>
    <t>Meeting with Team</t>
  </si>
  <si>
    <t>Meeting with Aj Kwang</t>
  </si>
  <si>
    <t>Edited Inception Report</t>
  </si>
  <si>
    <t>Edited Inception Report (บทสรุปผู้บริหาร)</t>
  </si>
  <si>
    <t>Inception Report (บทสรุปผู้บริหาร)</t>
  </si>
  <si>
    <t>Meeting with P'dome</t>
  </si>
  <si>
    <t>Edit Inception Report</t>
  </si>
  <si>
    <t>Edited Inception Report &amp; Proof Read</t>
  </si>
  <si>
    <t xml:space="preserve">wrieted Inception Report </t>
  </si>
  <si>
    <t xml:space="preserve">proof read Inception Report </t>
  </si>
  <si>
    <t xml:space="preserve">สัมภาษณ์งาน </t>
  </si>
  <si>
    <t>recheck Inception Report</t>
  </si>
  <si>
    <t>TIME-202069</t>
  </si>
  <si>
    <t>edit final report</t>
  </si>
  <si>
    <t>Meeting with P'Dome</t>
  </si>
  <si>
    <t>Meeting with AJ</t>
  </si>
  <si>
    <t>writed Progress Report</t>
  </si>
  <si>
    <t>Edited Final Report</t>
  </si>
  <si>
    <t>writed Progress Report &amp; Meeting with P'dome</t>
  </si>
  <si>
    <t>Edit final report</t>
  </si>
  <si>
    <t>MeetingNBTC Market Analysis: Presentation of WBA, and Pole and Duct Markets</t>
  </si>
  <si>
    <t>Prepared Progress Report</t>
  </si>
  <si>
    <t xml:space="preserve">weekly update progress report </t>
  </si>
  <si>
    <t>Meeting with aj kwang &amp; team</t>
  </si>
  <si>
    <t>Training: Introduction to 5G</t>
  </si>
  <si>
    <t>Progress Report</t>
  </si>
  <si>
    <t>Printed Final Report</t>
  </si>
  <si>
    <t xml:space="preserve">Writed Proposal </t>
  </si>
  <si>
    <t>TIME-202120</t>
  </si>
  <si>
    <t>meeting with p'dome</t>
  </si>
  <si>
    <t>meeting with Team</t>
  </si>
  <si>
    <t xml:space="preserve">TIME-202134 </t>
  </si>
  <si>
    <t>meeting with team &amp; research data</t>
  </si>
  <si>
    <t>research data</t>
  </si>
  <si>
    <t>deliver inception report</t>
  </si>
  <si>
    <t>research data&amp;create PPT</t>
  </si>
  <si>
    <t>research data&amp;created PPT&amp;writed report</t>
  </si>
  <si>
    <t>meeting with team</t>
  </si>
  <si>
    <t>TIME-201959</t>
  </si>
  <si>
    <t>Training DGA Digital Transformation Program</t>
  </si>
  <si>
    <t>Created Powerpoint</t>
  </si>
  <si>
    <t>TD202110</t>
  </si>
  <si>
    <t>meeting with AJ&amp;Team (GCIO Slide Feedback)</t>
  </si>
  <si>
    <t>meeting with AJ&amp;Team (NBTC Slide Feedback)</t>
  </si>
  <si>
    <t>meeting with Team (Prepare Training)</t>
  </si>
  <si>
    <t>Personal Leave</t>
  </si>
  <si>
    <t>Brainstorming Session2 ONDE Dig Cer.</t>
  </si>
  <si>
    <t>interal kick off</t>
  </si>
  <si>
    <t>TIME-202135</t>
  </si>
  <si>
    <t>writed Report</t>
  </si>
  <si>
    <t>Prepare PPT</t>
  </si>
  <si>
    <t>writed Report&amp;Meeting with team</t>
  </si>
  <si>
    <t>Created Powerpoint&amp;writed Report</t>
  </si>
  <si>
    <t>Printed Report&amp;Research</t>
  </si>
  <si>
    <t>pitting with cus</t>
  </si>
  <si>
    <t>Home</t>
  </si>
  <si>
    <t>TIME-202160</t>
  </si>
  <si>
    <t>Created PPT&amp;reserch data</t>
  </si>
  <si>
    <t>Reserch data</t>
  </si>
  <si>
    <t>RAMAGARDEN HOTEL</t>
  </si>
  <si>
    <t>kick off meeting</t>
  </si>
  <si>
    <t>wrietd report</t>
  </si>
  <si>
    <t>TIME-202119</t>
  </si>
  <si>
    <t>TIME-202118</t>
  </si>
  <si>
    <t xml:space="preserve">Estimated project Cost </t>
  </si>
  <si>
    <t>writed report</t>
  </si>
  <si>
    <t xml:space="preserve">estimated project Cost </t>
  </si>
  <si>
    <t>Plan Kick off&amp;Prepared PPT</t>
  </si>
  <si>
    <t>Prepared PPT &amp; Update Process</t>
  </si>
  <si>
    <t>meeting with P'Dome</t>
  </si>
  <si>
    <t xml:space="preserve">Kick off meeting </t>
  </si>
  <si>
    <t xml:space="preserve">Set up zoom </t>
  </si>
  <si>
    <t>Prepared PPT</t>
  </si>
  <si>
    <t>Summery minute  (Kick off)</t>
  </si>
  <si>
    <t>Summery minute  (Kick off) &amp; writed inception report</t>
  </si>
  <si>
    <t xml:space="preserve"> writed inception report</t>
  </si>
  <si>
    <t xml:space="preserve"> writed inception report&amp;Estimate Project cost </t>
  </si>
  <si>
    <t>Pre Focus Group Discussion with AJ</t>
  </si>
  <si>
    <t>Inception Report Discussion with AJ</t>
  </si>
  <si>
    <t>Pullman Bangkok King Power</t>
  </si>
  <si>
    <t>Focus Group</t>
  </si>
  <si>
    <t>สรุปงานส่งท่านพีร์</t>
  </si>
  <si>
    <t>Inception Repor</t>
  </si>
  <si>
    <t>Prepare Focus Group</t>
  </si>
  <si>
    <t xml:space="preserve">writed progress report &amp; Cal Project Cost </t>
  </si>
  <si>
    <t>prepare inception report send to cust</t>
  </si>
  <si>
    <t>Vacation Leave</t>
  </si>
  <si>
    <t>writed progress report</t>
  </si>
  <si>
    <t>Prepare Public Hearing</t>
  </si>
  <si>
    <t>Time</t>
  </si>
  <si>
    <t>personal Leave</t>
  </si>
  <si>
    <t>writed compare detail TOR &amp; Inception Report</t>
  </si>
  <si>
    <t>Nakhon pranom</t>
  </si>
  <si>
    <t>Prepared Public Hearing</t>
  </si>
  <si>
    <t>Public Hearing</t>
  </si>
  <si>
    <t>bueng kan</t>
  </si>
  <si>
    <t>TIME-2021218</t>
  </si>
  <si>
    <t>rayong</t>
  </si>
  <si>
    <t>TIME-2021219</t>
  </si>
  <si>
    <t>TIME-2021220</t>
  </si>
  <si>
    <t>chonburi</t>
  </si>
  <si>
    <t>vacation leave</t>
  </si>
  <si>
    <t xml:space="preserve">TIME-202182 </t>
  </si>
  <si>
    <t xml:space="preserve">writed DASTA Carrying Capacity proposal </t>
  </si>
  <si>
    <t>Mon</t>
  </si>
  <si>
    <t>Lampang</t>
  </si>
  <si>
    <t>Chiang Rai</t>
  </si>
  <si>
    <t>Surat</t>
  </si>
  <si>
    <t>Phuket</t>
  </si>
  <si>
    <t>Prachuabkirikhan</t>
  </si>
  <si>
    <t>Ratchaburi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</si>
</sst>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87" fontId="3" fillId="0" borderId="0" applyFont="0" applyFill="0" applyBorder="0" applyAlignment="0" applyProtection="0"/>
    <xf numFmtId="0" fontId="3" fillId="0" borderId="0"/>
  </cellStyleXfs>
  <cellXfs count="24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left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2" fontId="7" fillId="7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quotePrefix="1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0" fontId="7" fillId="0" borderId="20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8" borderId="10" xfId="0" applyFont="1" applyFill="1" applyBorder="1" applyAlignment="1" applyProtection="1">
      <alignment horizontal="left" vertical="center"/>
      <protection locked="0"/>
    </xf>
    <xf numFmtId="0" fontId="7" fillId="0" borderId="0" xfId="2" applyFont="1" applyAlignment="1" applyProtection="1">
      <alignment vertical="center"/>
      <protection locked="0"/>
    </xf>
    <xf numFmtId="20" fontId="7" fillId="2" borderId="31" xfId="2" applyNumberFormat="1" applyFont="1" applyFill="1" applyBorder="1" applyAlignment="1" applyProtection="1">
      <alignment horizontal="center" vertical="center"/>
      <protection locked="0"/>
    </xf>
    <xf numFmtId="20" fontId="7" fillId="2" borderId="30" xfId="2" applyNumberFormat="1" applyFont="1" applyFill="1" applyBorder="1" applyAlignment="1" applyProtection="1">
      <alignment horizontal="center" vertical="center"/>
      <protection locked="0"/>
    </xf>
    <xf numFmtId="2" fontId="7" fillId="8" borderId="25" xfId="2" applyNumberFormat="1" applyFont="1" applyFill="1" applyBorder="1" applyAlignment="1" applyProtection="1">
      <alignment horizontal="center" vertical="center"/>
      <protection locked="0"/>
    </xf>
    <xf numFmtId="0" fontId="7" fillId="8" borderId="24" xfId="2" applyFont="1" applyFill="1" applyBorder="1" applyAlignment="1" applyProtection="1">
      <alignment horizontal="center" vertical="center"/>
      <protection locked="0"/>
    </xf>
    <xf numFmtId="0" fontId="9" fillId="8" borderId="24" xfId="2" applyFont="1" applyFill="1" applyBorder="1" applyAlignment="1" applyProtection="1">
      <alignment vertical="center" wrapText="1"/>
      <protection locked="0"/>
    </xf>
    <xf numFmtId="0" fontId="7" fillId="8" borderId="27" xfId="2" applyFont="1" applyFill="1" applyBorder="1" applyAlignment="1" applyProtection="1">
      <alignment horizontal="center" vertical="center"/>
      <protection locked="0"/>
    </xf>
    <xf numFmtId="14" fontId="7" fillId="8" borderId="34" xfId="2" applyNumberFormat="1" applyFont="1" applyFill="1" applyBorder="1" applyAlignment="1">
      <alignment horizontal="center" vertical="center"/>
    </xf>
    <xf numFmtId="20" fontId="7" fillId="8" borderId="34" xfId="2" applyNumberFormat="1" applyFont="1" applyFill="1" applyBorder="1" applyAlignment="1">
      <alignment horizontal="center" vertical="center"/>
    </xf>
    <xf numFmtId="2" fontId="7" fillId="8" borderId="41" xfId="2" applyNumberFormat="1" applyFont="1" applyFill="1" applyBorder="1" applyAlignment="1" applyProtection="1">
      <alignment horizontal="center" vertical="center"/>
      <protection locked="0"/>
    </xf>
    <xf numFmtId="0" fontId="7" fillId="8" borderId="20" xfId="2" applyFont="1" applyFill="1" applyBorder="1" applyAlignment="1" applyProtection="1">
      <alignment horizontal="center" vertical="center"/>
      <protection locked="0"/>
    </xf>
    <xf numFmtId="0" fontId="9" fillId="8" borderId="20" xfId="2" applyFont="1" applyFill="1" applyBorder="1" applyAlignment="1" applyProtection="1">
      <alignment vertical="center" wrapText="1"/>
      <protection locked="0"/>
    </xf>
    <xf numFmtId="0" fontId="7" fillId="8" borderId="15" xfId="2" applyFont="1" applyFill="1" applyBorder="1" applyAlignment="1" applyProtection="1">
      <alignment horizontal="center" vertical="center"/>
      <protection locked="0"/>
    </xf>
    <xf numFmtId="14" fontId="7" fillId="8" borderId="36" xfId="2" applyNumberFormat="1" applyFont="1" applyFill="1" applyBorder="1" applyAlignment="1">
      <alignment horizontal="center" vertical="center"/>
    </xf>
    <xf numFmtId="20" fontId="7" fillId="8" borderId="36" xfId="2" applyNumberFormat="1" applyFont="1" applyFill="1" applyBorder="1" applyAlignment="1">
      <alignment horizontal="center" vertical="center"/>
    </xf>
    <xf numFmtId="0" fontId="7" fillId="8" borderId="20" xfId="2" applyFont="1" applyFill="1" applyBorder="1" applyAlignment="1" applyProtection="1">
      <alignment vertical="center" wrapText="1"/>
      <protection locked="0"/>
    </xf>
    <xf numFmtId="14" fontId="7" fillId="8" borderId="33" xfId="2" applyNumberFormat="1" applyFont="1" applyFill="1" applyBorder="1" applyAlignment="1">
      <alignment horizontal="center" vertical="center"/>
    </xf>
    <xf numFmtId="20" fontId="7" fillId="8" borderId="33" xfId="2" applyNumberFormat="1" applyFont="1" applyFill="1" applyBorder="1" applyAlignment="1">
      <alignment horizontal="center" vertical="center"/>
    </xf>
    <xf numFmtId="2" fontId="7" fillId="0" borderId="3" xfId="2" applyNumberFormat="1" applyFont="1" applyBorder="1" applyAlignment="1" applyProtection="1">
      <alignment horizontal="center" vertical="center"/>
      <protection locked="0"/>
    </xf>
    <xf numFmtId="0" fontId="7" fillId="0" borderId="10" xfId="2" applyFont="1" applyBorder="1" applyAlignment="1" applyProtection="1">
      <alignment horizontal="center" vertical="center"/>
      <protection locked="0"/>
    </xf>
    <xf numFmtId="0" fontId="7" fillId="0" borderId="10" xfId="2" applyFont="1" applyBorder="1" applyAlignment="1" applyProtection="1">
      <alignment vertical="center" wrapText="1"/>
      <protection locked="0"/>
    </xf>
    <xf numFmtId="0" fontId="7" fillId="0" borderId="11" xfId="2" applyFont="1" applyBorder="1" applyAlignment="1" applyProtection="1">
      <alignment horizontal="center" vertical="center"/>
      <protection locked="0"/>
    </xf>
    <xf numFmtId="14" fontId="7" fillId="0" borderId="33" xfId="2" applyNumberFormat="1" applyFont="1" applyBorder="1" applyAlignment="1">
      <alignment horizontal="center" vertical="center"/>
    </xf>
    <xf numFmtId="20" fontId="7" fillId="0" borderId="33" xfId="2" applyNumberFormat="1" applyFont="1" applyBorder="1" applyAlignment="1">
      <alignment horizontal="center" vertical="center"/>
    </xf>
    <xf numFmtId="0" fontId="11" fillId="0" borderId="10" xfId="2" applyFont="1" applyBorder="1" applyAlignment="1" applyProtection="1">
      <alignment horizontal="left" vertical="center" wrapText="1"/>
      <protection locked="0"/>
    </xf>
    <xf numFmtId="2" fontId="7" fillId="8" borderId="3" xfId="2" applyNumberFormat="1" applyFont="1" applyFill="1" applyBorder="1" applyAlignment="1" applyProtection="1">
      <alignment horizontal="center" vertical="center"/>
      <protection locked="0"/>
    </xf>
    <xf numFmtId="0" fontId="7" fillId="8" borderId="10" xfId="2" applyFont="1" applyFill="1" applyBorder="1" applyAlignment="1" applyProtection="1">
      <alignment horizontal="center" vertical="center"/>
      <protection locked="0"/>
    </xf>
    <xf numFmtId="0" fontId="7" fillId="8" borderId="10" xfId="2" applyFont="1" applyFill="1" applyBorder="1" applyAlignment="1" applyProtection="1">
      <alignment vertical="center" wrapText="1"/>
      <protection locked="0"/>
    </xf>
    <xf numFmtId="0" fontId="7" fillId="8" borderId="11" xfId="2" applyFont="1" applyFill="1" applyBorder="1" applyAlignment="1" applyProtection="1">
      <alignment horizontal="center" vertical="center"/>
      <protection locked="0"/>
    </xf>
    <xf numFmtId="0" fontId="9" fillId="8" borderId="10" xfId="2" applyFont="1" applyFill="1" applyBorder="1" applyAlignment="1" applyProtection="1">
      <alignment vertical="center" wrapText="1"/>
      <protection locked="0"/>
    </xf>
    <xf numFmtId="20" fontId="7" fillId="0" borderId="30" xfId="2" applyNumberFormat="1" applyFont="1" applyBorder="1" applyAlignment="1" applyProtection="1">
      <alignment horizontal="center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20" fontId="7" fillId="2" borderId="38" xfId="2" applyNumberFormat="1" applyFont="1" applyFill="1" applyBorder="1" applyAlignment="1" applyProtection="1">
      <alignment horizontal="center" vertical="center"/>
      <protection locked="0"/>
    </xf>
    <xf numFmtId="2" fontId="7" fillId="8" borderId="10" xfId="2" applyNumberFormat="1" applyFont="1" applyFill="1" applyBorder="1" applyAlignment="1" applyProtection="1">
      <alignment horizontal="center" vertical="center"/>
      <protection locked="0"/>
    </xf>
    <xf numFmtId="20" fontId="7" fillId="2" borderId="29" xfId="2" applyNumberFormat="1" applyFont="1" applyFill="1" applyBorder="1" applyAlignment="1" applyProtection="1">
      <alignment horizontal="center" vertical="center"/>
      <protection locked="0"/>
    </xf>
    <xf numFmtId="0" fontId="4" fillId="4" borderId="23" xfId="2" applyFont="1" applyFill="1" applyBorder="1" applyAlignment="1">
      <alignment horizontal="center" vertical="center"/>
    </xf>
    <xf numFmtId="0" fontId="4" fillId="4" borderId="22" xfId="2" applyFont="1" applyFill="1" applyBorder="1" applyAlignment="1">
      <alignment horizontal="center" vertical="center"/>
    </xf>
    <xf numFmtId="17" fontId="4" fillId="10" borderId="22" xfId="2" applyNumberFormat="1" applyFont="1" applyFill="1" applyBorder="1" applyAlignment="1" applyProtection="1">
      <alignment horizontal="center" vertical="center"/>
      <protection locked="0"/>
    </xf>
    <xf numFmtId="17" fontId="4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37" xfId="2" applyFont="1" applyBorder="1" applyAlignment="1" applyProtection="1">
      <alignment horizontal="center" vertical="center" textRotation="90" wrapText="1"/>
      <protection locked="0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left" vertical="center"/>
    </xf>
    <xf numFmtId="187" fontId="7" fillId="0" borderId="14" xfId="2" applyNumberFormat="1" applyFont="1" applyBorder="1" applyAlignment="1">
      <alignment vertical="center"/>
    </xf>
    <xf numFmtId="0" fontId="7" fillId="0" borderId="0" xfId="2" applyFont="1" applyAlignment="1">
      <alignment horizontal="center" vertical="top" wrapText="1"/>
    </xf>
    <xf numFmtId="0" fontId="7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left" vertical="top"/>
    </xf>
    <xf numFmtId="0" fontId="7" fillId="0" borderId="10" xfId="2" applyFont="1" applyBorder="1" applyAlignment="1">
      <alignment horizontal="left" vertical="center"/>
    </xf>
    <xf numFmtId="0" fontId="9" fillId="0" borderId="11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0" fontId="9" fillId="0" borderId="4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14" fontId="7" fillId="5" borderId="30" xfId="0" applyNumberFormat="1" applyFont="1" applyFill="1" applyBorder="1" applyAlignment="1" applyProtection="1">
      <alignment horizontal="center" vertical="center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9" fillId="0" borderId="4" xfId="2" applyFont="1" applyBorder="1" applyAlignment="1">
      <alignment horizontal="left" vertical="center"/>
    </xf>
    <xf numFmtId="0" fontId="9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742D783C-D980-4943-B6E3-D4885A0952CD}"/>
  </cellStyles>
  <dxfs count="11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105454</xdr:colOff>
      <xdr:row>0</xdr:row>
      <xdr:rowOff>94456</xdr:rowOff>
    </xdr:from>
    <xdr:ext cx="864166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38784D5-BEE8-41B2-8A2B-6129DF5D2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3454" y="94456"/>
          <a:ext cx="864166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8" sqref="B1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90" t="s">
        <v>24</v>
      </c>
      <c r="C2" s="191"/>
      <c r="D2" s="191"/>
      <c r="E2" s="191"/>
      <c r="F2" s="191"/>
      <c r="G2" s="192"/>
      <c r="H2" s="2"/>
      <c r="I2" s="2"/>
    </row>
    <row r="3" spans="2:9" x14ac:dyDescent="0.2">
      <c r="B3" s="7" t="s">
        <v>25</v>
      </c>
      <c r="C3" s="208" t="s">
        <v>50</v>
      </c>
      <c r="D3" s="209"/>
      <c r="E3" s="209"/>
      <c r="F3" s="209"/>
      <c r="G3" s="210"/>
      <c r="H3" s="3"/>
      <c r="I3" s="3"/>
    </row>
    <row r="4" spans="2:9" x14ac:dyDescent="0.2">
      <c r="B4" s="6" t="s">
        <v>26</v>
      </c>
      <c r="C4" s="211" t="s">
        <v>51</v>
      </c>
      <c r="D4" s="212"/>
      <c r="E4" s="212"/>
      <c r="F4" s="212"/>
      <c r="G4" s="213"/>
      <c r="H4" s="3"/>
      <c r="I4" s="3"/>
    </row>
    <row r="5" spans="2:9" x14ac:dyDescent="0.2">
      <c r="B5" s="6" t="s">
        <v>27</v>
      </c>
      <c r="C5" s="211" t="s">
        <v>52</v>
      </c>
      <c r="D5" s="212"/>
      <c r="E5" s="212"/>
      <c r="F5" s="212"/>
      <c r="G5" s="213"/>
      <c r="H5" s="3"/>
      <c r="I5" s="3"/>
    </row>
    <row r="7" spans="2:9" ht="32.25" customHeight="1" x14ac:dyDescent="0.2">
      <c r="B7" s="222" t="s">
        <v>31</v>
      </c>
      <c r="C7" s="223"/>
      <c r="D7" s="223"/>
      <c r="E7" s="223"/>
      <c r="F7" s="223"/>
      <c r="G7" s="224"/>
      <c r="H7" s="3"/>
      <c r="I7" s="3"/>
    </row>
    <row r="8" spans="2:9" x14ac:dyDescent="0.2">
      <c r="B8" s="193" t="s">
        <v>28</v>
      </c>
      <c r="C8" s="194"/>
      <c r="D8" s="194"/>
      <c r="E8" s="194"/>
      <c r="F8" s="194"/>
      <c r="G8" s="195"/>
      <c r="H8" s="3"/>
      <c r="I8" s="3"/>
    </row>
    <row r="9" spans="2:9" x14ac:dyDescent="0.2">
      <c r="B9" s="219" t="s">
        <v>29</v>
      </c>
      <c r="C9" s="220"/>
      <c r="D9" s="220"/>
      <c r="E9" s="220"/>
      <c r="F9" s="220"/>
      <c r="G9" s="221"/>
      <c r="H9" s="3"/>
      <c r="I9" s="3"/>
    </row>
    <row r="10" spans="2:9" x14ac:dyDescent="0.2">
      <c r="B10" s="202" t="s">
        <v>30</v>
      </c>
      <c r="C10" s="203"/>
      <c r="D10" s="203"/>
      <c r="E10" s="203"/>
      <c r="F10" s="203"/>
      <c r="G10" s="204"/>
      <c r="H10" s="3"/>
      <c r="I10" s="3"/>
    </row>
    <row r="12" spans="2:9" x14ac:dyDescent="0.2">
      <c r="B12" s="58" t="s">
        <v>46</v>
      </c>
      <c r="C12" s="214" t="s">
        <v>16</v>
      </c>
      <c r="D12" s="215"/>
      <c r="E12" s="215"/>
      <c r="F12" s="215"/>
      <c r="G12" s="215"/>
      <c r="H12" s="4"/>
      <c r="I12" s="4"/>
    </row>
    <row r="13" spans="2:9" ht="19.5" customHeight="1" x14ac:dyDescent="0.2">
      <c r="B13" s="60">
        <v>9001</v>
      </c>
      <c r="C13" s="199" t="s">
        <v>36</v>
      </c>
      <c r="D13" s="200"/>
      <c r="E13" s="200"/>
      <c r="F13" s="200"/>
      <c r="G13" s="201"/>
      <c r="H13" s="4"/>
      <c r="I13" s="4"/>
    </row>
    <row r="14" spans="2:9" ht="19.5" customHeight="1" x14ac:dyDescent="0.2">
      <c r="B14" s="7" t="s">
        <v>23</v>
      </c>
      <c r="C14" s="202"/>
      <c r="D14" s="203"/>
      <c r="E14" s="203"/>
      <c r="F14" s="203"/>
      <c r="G14" s="204"/>
      <c r="H14" s="4"/>
      <c r="I14" s="4"/>
    </row>
    <row r="15" spans="2:9" ht="18.75" customHeight="1" x14ac:dyDescent="0.2">
      <c r="B15" s="60">
        <v>9002</v>
      </c>
      <c r="C15" s="216" t="s">
        <v>45</v>
      </c>
      <c r="D15" s="217"/>
      <c r="E15" s="217"/>
      <c r="F15" s="217"/>
      <c r="G15" s="218"/>
      <c r="H15" s="4"/>
      <c r="I15" s="4"/>
    </row>
    <row r="16" spans="2:9" ht="18.75" customHeight="1" x14ac:dyDescent="0.2">
      <c r="B16" s="61"/>
      <c r="C16" s="225" t="s">
        <v>43</v>
      </c>
      <c r="D16" s="226"/>
      <c r="E16" s="226"/>
      <c r="F16" s="226"/>
      <c r="G16" s="227"/>
      <c r="H16" s="4"/>
      <c r="I16" s="4"/>
    </row>
    <row r="17" spans="2:9" ht="18.75" customHeight="1" x14ac:dyDescent="0.2">
      <c r="B17" s="7" t="s">
        <v>15</v>
      </c>
      <c r="C17" s="228" t="s">
        <v>44</v>
      </c>
      <c r="D17" s="229"/>
      <c r="E17" s="229"/>
      <c r="F17" s="229"/>
      <c r="G17" s="230"/>
      <c r="H17" s="4"/>
      <c r="I17" s="4"/>
    </row>
    <row r="18" spans="2:9" ht="19.5" customHeight="1" x14ac:dyDescent="0.2">
      <c r="B18" s="62">
        <v>9003</v>
      </c>
      <c r="C18" s="205" t="s">
        <v>37</v>
      </c>
      <c r="D18" s="206"/>
      <c r="E18" s="206"/>
      <c r="F18" s="206"/>
      <c r="G18" s="207"/>
      <c r="H18" s="4"/>
      <c r="I18" s="4"/>
    </row>
    <row r="19" spans="2:9" x14ac:dyDescent="0.2">
      <c r="B19" s="63" t="s">
        <v>17</v>
      </c>
      <c r="C19" s="196"/>
      <c r="D19" s="197"/>
      <c r="E19" s="197"/>
      <c r="F19" s="197"/>
      <c r="G19" s="198"/>
      <c r="H19" s="4"/>
      <c r="I19" s="4"/>
    </row>
    <row r="20" spans="2:9" ht="19.5" customHeight="1" x14ac:dyDescent="0.2">
      <c r="B20" s="62">
        <v>9004</v>
      </c>
      <c r="C20" s="205" t="s">
        <v>42</v>
      </c>
      <c r="D20" s="206"/>
      <c r="E20" s="206"/>
      <c r="F20" s="206"/>
      <c r="G20" s="207"/>
      <c r="H20" s="4"/>
      <c r="I20" s="4"/>
    </row>
    <row r="21" spans="2:9" ht="19.5" customHeight="1" x14ac:dyDescent="0.2">
      <c r="B21" s="63" t="s">
        <v>17</v>
      </c>
      <c r="C21" s="196"/>
      <c r="D21" s="197"/>
      <c r="E21" s="197"/>
      <c r="F21" s="197"/>
      <c r="G21" s="198"/>
      <c r="H21" s="4"/>
      <c r="I21" s="4"/>
    </row>
    <row r="22" spans="2:9" ht="19.5" customHeight="1" x14ac:dyDescent="0.2">
      <c r="B22" s="60">
        <v>9005</v>
      </c>
      <c r="C22" s="199" t="s">
        <v>41</v>
      </c>
      <c r="D22" s="200"/>
      <c r="E22" s="200"/>
      <c r="F22" s="200"/>
      <c r="G22" s="201"/>
    </row>
    <row r="23" spans="2:9" ht="19.5" customHeight="1" x14ac:dyDescent="0.2">
      <c r="B23" s="7" t="s">
        <v>32</v>
      </c>
      <c r="C23" s="202"/>
      <c r="D23" s="203"/>
      <c r="E23" s="203"/>
      <c r="F23" s="203"/>
      <c r="G23" s="204"/>
    </row>
    <row r="24" spans="2:9" ht="19.5" customHeight="1" x14ac:dyDescent="0.2">
      <c r="B24" s="60">
        <v>9006</v>
      </c>
      <c r="C24" s="205" t="s">
        <v>40</v>
      </c>
      <c r="D24" s="206"/>
      <c r="E24" s="206"/>
      <c r="F24" s="206"/>
      <c r="G24" s="207"/>
    </row>
    <row r="25" spans="2:9" x14ac:dyDescent="0.2">
      <c r="B25" s="7" t="s">
        <v>22</v>
      </c>
      <c r="C25" s="196"/>
      <c r="D25" s="197"/>
      <c r="E25" s="197"/>
      <c r="F25" s="197"/>
      <c r="G25" s="198"/>
    </row>
    <row r="26" spans="2:9" ht="19.5" customHeight="1" x14ac:dyDescent="0.2">
      <c r="B26" s="60">
        <v>9007</v>
      </c>
      <c r="C26" s="199" t="s">
        <v>39</v>
      </c>
      <c r="D26" s="200"/>
      <c r="E26" s="200"/>
      <c r="F26" s="200"/>
      <c r="G26" s="201"/>
    </row>
    <row r="27" spans="2:9" ht="19.5" customHeight="1" x14ac:dyDescent="0.2">
      <c r="B27" s="7" t="s">
        <v>9</v>
      </c>
      <c r="C27" s="202"/>
      <c r="D27" s="203"/>
      <c r="E27" s="203"/>
      <c r="F27" s="203"/>
      <c r="G27" s="204"/>
    </row>
    <row r="28" spans="2:9" ht="19.5" customHeight="1" x14ac:dyDescent="0.2">
      <c r="B28" s="60">
        <v>9008</v>
      </c>
      <c r="C28" s="199" t="s">
        <v>38</v>
      </c>
      <c r="D28" s="200"/>
      <c r="E28" s="200"/>
      <c r="F28" s="200"/>
      <c r="G28" s="201"/>
    </row>
    <row r="29" spans="2:9" ht="19.5" customHeight="1" x14ac:dyDescent="0.2">
      <c r="B29" s="7" t="s">
        <v>10</v>
      </c>
      <c r="C29" s="202"/>
      <c r="D29" s="203"/>
      <c r="E29" s="203"/>
      <c r="F29" s="203"/>
      <c r="G29" s="204"/>
    </row>
    <row r="30" spans="2:9" ht="15" customHeight="1" x14ac:dyDescent="0.2">
      <c r="B30" s="60">
        <v>9009</v>
      </c>
      <c r="C30" s="205" t="s">
        <v>47</v>
      </c>
      <c r="D30" s="206"/>
      <c r="E30" s="206"/>
      <c r="F30" s="206"/>
      <c r="G30" s="207"/>
    </row>
    <row r="31" spans="2:9" x14ac:dyDescent="0.2">
      <c r="B31" s="61"/>
      <c r="C31" s="231" t="s">
        <v>48</v>
      </c>
      <c r="D31" s="232"/>
      <c r="E31" s="232"/>
      <c r="F31" s="232"/>
      <c r="G31" s="233"/>
    </row>
    <row r="32" spans="2:9" ht="19.5" customHeight="1" x14ac:dyDescent="0.2">
      <c r="B32" s="7" t="s">
        <v>21</v>
      </c>
      <c r="C32" s="196" t="s">
        <v>49</v>
      </c>
      <c r="D32" s="197"/>
      <c r="E32" s="197"/>
      <c r="F32" s="197"/>
      <c r="G32" s="198"/>
    </row>
    <row r="33" spans="2:7" ht="19.5" customHeight="1" x14ac:dyDescent="0.2">
      <c r="B33" s="60">
        <v>9010</v>
      </c>
      <c r="C33" s="199" t="s">
        <v>18</v>
      </c>
      <c r="D33" s="200"/>
      <c r="E33" s="200"/>
      <c r="F33" s="200"/>
      <c r="G33" s="201"/>
    </row>
    <row r="34" spans="2:7" ht="19.5" customHeight="1" x14ac:dyDescent="0.2">
      <c r="B34" s="7" t="s">
        <v>11</v>
      </c>
      <c r="C34" s="202"/>
      <c r="D34" s="203"/>
      <c r="E34" s="203"/>
      <c r="F34" s="203"/>
      <c r="G34" s="204"/>
    </row>
    <row r="35" spans="2:7" ht="19.5" customHeight="1" x14ac:dyDescent="0.2">
      <c r="B35" s="60">
        <v>9013</v>
      </c>
      <c r="C35" s="199" t="s">
        <v>19</v>
      </c>
      <c r="D35" s="200"/>
      <c r="E35" s="200"/>
      <c r="F35" s="200"/>
      <c r="G35" s="201"/>
    </row>
    <row r="36" spans="2:7" ht="19.5" customHeight="1" x14ac:dyDescent="0.2">
      <c r="B36" s="7" t="s">
        <v>12</v>
      </c>
      <c r="C36" s="202"/>
      <c r="D36" s="203"/>
      <c r="E36" s="203"/>
      <c r="F36" s="203"/>
      <c r="G36" s="204"/>
    </row>
    <row r="37" spans="2:7" ht="19.5" customHeight="1" x14ac:dyDescent="0.2">
      <c r="B37" s="60">
        <v>9014</v>
      </c>
      <c r="C37" s="199" t="s">
        <v>13</v>
      </c>
      <c r="D37" s="200"/>
      <c r="E37" s="200"/>
      <c r="F37" s="200"/>
      <c r="G37" s="201"/>
    </row>
    <row r="38" spans="2:7" ht="19.5" customHeight="1" x14ac:dyDescent="0.2">
      <c r="B38" s="64" t="s">
        <v>13</v>
      </c>
      <c r="C38" s="228"/>
      <c r="D38" s="229"/>
      <c r="E38" s="229"/>
      <c r="F38" s="229"/>
      <c r="G38" s="230"/>
    </row>
    <row r="39" spans="2:7" ht="19.5" customHeight="1" x14ac:dyDescent="0.2">
      <c r="B39" s="60">
        <v>9015</v>
      </c>
      <c r="C39" s="199" t="s">
        <v>20</v>
      </c>
      <c r="D39" s="200"/>
      <c r="E39" s="200"/>
      <c r="F39" s="200"/>
      <c r="G39" s="201"/>
    </row>
    <row r="40" spans="2:7" ht="19.5" customHeight="1" x14ac:dyDescent="0.2">
      <c r="B40" s="64" t="s">
        <v>14</v>
      </c>
      <c r="C40" s="202"/>
      <c r="D40" s="203"/>
      <c r="E40" s="203"/>
      <c r="F40" s="203"/>
      <c r="G40" s="20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21" zoomScale="90" zoomScaleNormal="90" workbookViewId="0">
      <selection activeCell="F125" sqref="F12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174</v>
      </c>
      <c r="J8" s="25">
        <f>I8/8</f>
        <v>21.75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125" t="s">
        <v>101</v>
      </c>
      <c r="I11" s="66" t="s">
        <v>68</v>
      </c>
      <c r="J11" s="87">
        <v>1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56</v>
      </c>
      <c r="G12" s="36">
        <v>9001</v>
      </c>
      <c r="H12" s="125" t="s">
        <v>102</v>
      </c>
      <c r="I12" s="66" t="s">
        <v>68</v>
      </c>
      <c r="J12" s="87">
        <v>2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113" t="s">
        <v>100</v>
      </c>
      <c r="G13" s="114">
        <v>9003</v>
      </c>
      <c r="H13" s="125" t="s">
        <v>99</v>
      </c>
      <c r="I13" s="66" t="s">
        <v>68</v>
      </c>
      <c r="J13" s="85">
        <v>5</v>
      </c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125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100</v>
      </c>
      <c r="G16" s="47">
        <v>9003</v>
      </c>
      <c r="H16" s="48" t="s">
        <v>99</v>
      </c>
      <c r="I16" s="47" t="s">
        <v>68</v>
      </c>
      <c r="J16" s="86">
        <v>8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13" t="s">
        <v>100</v>
      </c>
      <c r="G21" s="114">
        <v>9003</v>
      </c>
      <c r="H21" s="125" t="s">
        <v>99</v>
      </c>
      <c r="I21" s="66" t="s">
        <v>61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13" t="s">
        <v>100</v>
      </c>
      <c r="G28" s="114">
        <v>9003</v>
      </c>
      <c r="H28" s="125" t="s">
        <v>99</v>
      </c>
      <c r="I28" s="36" t="s">
        <v>68</v>
      </c>
      <c r="J28" s="85">
        <v>2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103</v>
      </c>
      <c r="G29" s="36">
        <v>9001</v>
      </c>
      <c r="H29" s="50" t="s">
        <v>104</v>
      </c>
      <c r="I29" s="36" t="s">
        <v>68</v>
      </c>
      <c r="J29" s="85">
        <v>6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114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103</v>
      </c>
      <c r="G33" s="36">
        <v>9001</v>
      </c>
      <c r="H33" s="48" t="s">
        <v>105</v>
      </c>
      <c r="I33" s="47" t="s">
        <v>68</v>
      </c>
      <c r="J33" s="86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7" t="str">
        <f>IF(B38=1,"Mo",IF(B38=2,"Tue",IF(B38=3,"Wed",IF(B38=4,"Thu",IF(B38=5,"Fri",IF(B38=6,"Sat",IF(B38=7,"Sun","")))))))</f>
        <v>Wed</v>
      </c>
      <c r="E38" s="45">
        <f>+E33+1</f>
        <v>44447</v>
      </c>
      <c r="F38" s="46" t="s">
        <v>103</v>
      </c>
      <c r="G38" s="36">
        <v>9001</v>
      </c>
      <c r="H38" s="48" t="s">
        <v>105</v>
      </c>
      <c r="I38" s="47" t="s">
        <v>68</v>
      </c>
      <c r="J38" s="86">
        <v>4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>
        <v>9013</v>
      </c>
      <c r="H39" s="43" t="s">
        <v>12</v>
      </c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103</v>
      </c>
      <c r="G43" s="36">
        <v>9001</v>
      </c>
      <c r="H43" s="48" t="s">
        <v>107</v>
      </c>
      <c r="I43" s="47" t="s">
        <v>61</v>
      </c>
      <c r="J43" s="86">
        <v>7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65" t="s">
        <v>56</v>
      </c>
      <c r="G44" s="66">
        <v>9001</v>
      </c>
      <c r="H44" s="48" t="s">
        <v>106</v>
      </c>
      <c r="I44" s="47" t="s">
        <v>61</v>
      </c>
      <c r="J44" s="86">
        <v>1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103</v>
      </c>
      <c r="G48" s="36">
        <v>9001</v>
      </c>
      <c r="H48" s="43" t="s">
        <v>107</v>
      </c>
      <c r="I48" s="36" t="s">
        <v>61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103</v>
      </c>
      <c r="G55" s="36">
        <v>9001</v>
      </c>
      <c r="H55" s="43" t="s">
        <v>107</v>
      </c>
      <c r="I55" s="36" t="s">
        <v>68</v>
      </c>
      <c r="J55" s="85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103</v>
      </c>
      <c r="G60" s="36">
        <v>9001</v>
      </c>
      <c r="H60" s="43" t="s">
        <v>107</v>
      </c>
      <c r="I60" s="47" t="s">
        <v>68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103</v>
      </c>
      <c r="G65" s="36">
        <v>9001</v>
      </c>
      <c r="H65" s="43" t="s">
        <v>107</v>
      </c>
      <c r="I65" s="36" t="s">
        <v>61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103</v>
      </c>
      <c r="G70" s="36">
        <v>9001</v>
      </c>
      <c r="H70" s="43" t="s">
        <v>107</v>
      </c>
      <c r="I70" s="36" t="s">
        <v>61</v>
      </c>
      <c r="J70" s="85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103</v>
      </c>
      <c r="G75" s="36">
        <v>9001</v>
      </c>
      <c r="H75" s="43" t="s">
        <v>107</v>
      </c>
      <c r="I75" s="36" t="s">
        <v>61</v>
      </c>
      <c r="J75" s="85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103</v>
      </c>
      <c r="G82" s="36">
        <v>9001</v>
      </c>
      <c r="H82" s="43" t="s">
        <v>107</v>
      </c>
      <c r="I82" s="36" t="s">
        <v>68</v>
      </c>
      <c r="J82" s="85">
        <v>8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103</v>
      </c>
      <c r="G87" s="36">
        <v>9001</v>
      </c>
      <c r="H87" s="43" t="s">
        <v>107</v>
      </c>
      <c r="I87" s="36" t="s">
        <v>61</v>
      </c>
      <c r="J87" s="85">
        <v>8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103</v>
      </c>
      <c r="G92" s="36">
        <v>9001</v>
      </c>
      <c r="H92" s="43" t="s">
        <v>107</v>
      </c>
      <c r="I92" s="36" t="s">
        <v>68</v>
      </c>
      <c r="J92" s="85">
        <v>8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103</v>
      </c>
      <c r="G98" s="36">
        <v>9001</v>
      </c>
      <c r="H98" s="43" t="s">
        <v>107</v>
      </c>
      <c r="I98" s="36" t="s">
        <v>68</v>
      </c>
      <c r="J98" s="85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103</v>
      </c>
      <c r="G103" s="36">
        <v>9001</v>
      </c>
      <c r="H103" s="43" t="s">
        <v>108</v>
      </c>
      <c r="I103" s="36" t="s">
        <v>68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103</v>
      </c>
      <c r="G110" s="36">
        <v>9001</v>
      </c>
      <c r="H110" s="43" t="s">
        <v>108</v>
      </c>
      <c r="I110" s="36" t="s">
        <v>68</v>
      </c>
      <c r="J110" s="85">
        <v>7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110</v>
      </c>
      <c r="G111" s="36">
        <v>9001</v>
      </c>
      <c r="H111" s="43" t="s">
        <v>109</v>
      </c>
      <c r="I111" s="36" t="s">
        <v>68</v>
      </c>
      <c r="J111" s="85">
        <v>1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103</v>
      </c>
      <c r="G115" s="47">
        <v>9001</v>
      </c>
      <c r="H115" s="90" t="s">
        <v>108</v>
      </c>
      <c r="I115" s="47" t="s">
        <v>68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103</v>
      </c>
      <c r="G120" s="36">
        <v>9001</v>
      </c>
      <c r="H120" s="43" t="s">
        <v>108</v>
      </c>
      <c r="I120" s="36" t="s">
        <v>61</v>
      </c>
      <c r="J120" s="85">
        <v>5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 t="s">
        <v>110</v>
      </c>
      <c r="G121" s="36">
        <v>9001</v>
      </c>
      <c r="H121" s="43" t="s">
        <v>111</v>
      </c>
      <c r="I121" s="36" t="s">
        <v>61</v>
      </c>
      <c r="J121" s="85">
        <v>3</v>
      </c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110</v>
      </c>
      <c r="G125" s="36">
        <v>9001</v>
      </c>
      <c r="H125" s="43" t="s">
        <v>112</v>
      </c>
      <c r="I125" s="47" t="s">
        <v>68</v>
      </c>
      <c r="J125" s="86">
        <v>10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5 C17:C37 C39:C42 C44:C47 C49:C114 C116:C124">
    <cfRule type="expression" dxfId="485" priority="155" stopIfTrue="1">
      <formula>IF($A11=1,B11,)</formula>
    </cfRule>
    <cfRule type="expression" dxfId="484" priority="156" stopIfTrue="1">
      <formula>IF($A11="",B11,)</formula>
    </cfRule>
  </conditionalFormatting>
  <conditionalFormatting sqref="E11:E15">
    <cfRule type="expression" dxfId="483" priority="157" stopIfTrue="1">
      <formula>IF($A11="",B11,"")</formula>
    </cfRule>
  </conditionalFormatting>
  <conditionalFormatting sqref="E17:E37 E39:E42 E44:E47 E49:E114 E116:E124">
    <cfRule type="expression" dxfId="482" priority="158" stopIfTrue="1">
      <formula>IF($A17&lt;&gt;1,B17,"")</formula>
    </cfRule>
  </conditionalFormatting>
  <conditionalFormatting sqref="D11:D15 D17:D37 D39:D42 D44:D47 D49:D114 D116:D124">
    <cfRule type="expression" dxfId="481" priority="159" stopIfTrue="1">
      <formula>IF($A11="",B11,)</formula>
    </cfRule>
  </conditionalFormatting>
  <conditionalFormatting sqref="G14:G15 G26:G27 G83:G86 G17:G20 G31:G32 G39:G42 G45:G47 G34:G37 G49:G54 G56:G59 G61:G64 G66:G69 G71:G74 G76:G80 G88:G91 G93:G97 G99:G102 G104:G109 G111:G114 G116:G119">
    <cfRule type="expression" dxfId="480" priority="160" stopIfTrue="1">
      <formula>#REF!="Freelancer"</formula>
    </cfRule>
    <cfRule type="expression" dxfId="479" priority="161" stopIfTrue="1">
      <formula>#REF!="DTC Int. Staff"</formula>
    </cfRule>
  </conditionalFormatting>
  <conditionalFormatting sqref="G116:G119 G88:G91 G26 G34:G37 G61:G64 G39:G42 G45:G47 G49:G53 G66:G69 G71:G74 G76:G80 G93:G97 G99:G102 G104:G108">
    <cfRule type="expression" dxfId="478" priority="153" stopIfTrue="1">
      <formula>$F$5="Freelancer"</formula>
    </cfRule>
    <cfRule type="expression" dxfId="477" priority="154" stopIfTrue="1">
      <formula>$F$5="DTC Int. Staff"</formula>
    </cfRule>
  </conditionalFormatting>
  <conditionalFormatting sqref="G17:G20">
    <cfRule type="expression" dxfId="476" priority="151" stopIfTrue="1">
      <formula>#REF!="Freelancer"</formula>
    </cfRule>
    <cfRule type="expression" dxfId="475" priority="152" stopIfTrue="1">
      <formula>#REF!="DTC Int. Staff"</formula>
    </cfRule>
  </conditionalFormatting>
  <conditionalFormatting sqref="G17:G20">
    <cfRule type="expression" dxfId="474" priority="149" stopIfTrue="1">
      <formula>$F$5="Freelancer"</formula>
    </cfRule>
    <cfRule type="expression" dxfId="473" priority="150" stopIfTrue="1">
      <formula>$F$5="DTC Int. Staff"</formula>
    </cfRule>
  </conditionalFormatting>
  <conditionalFormatting sqref="G22:G25">
    <cfRule type="expression" dxfId="472" priority="147" stopIfTrue="1">
      <formula>#REF!="Freelancer"</formula>
    </cfRule>
    <cfRule type="expression" dxfId="471" priority="148" stopIfTrue="1">
      <formula>#REF!="DTC Int. Staff"</formula>
    </cfRule>
  </conditionalFormatting>
  <conditionalFormatting sqref="G22:G25">
    <cfRule type="expression" dxfId="470" priority="145" stopIfTrue="1">
      <formula>$F$5="Freelancer"</formula>
    </cfRule>
    <cfRule type="expression" dxfId="469" priority="146" stopIfTrue="1">
      <formula>$F$5="DTC Int. Staff"</formula>
    </cfRule>
  </conditionalFormatting>
  <conditionalFormatting sqref="C125:C129">
    <cfRule type="expression" dxfId="468" priority="142" stopIfTrue="1">
      <formula>IF($A125=1,B125,)</formula>
    </cfRule>
    <cfRule type="expression" dxfId="467" priority="143" stopIfTrue="1">
      <formula>IF($A125="",B125,)</formula>
    </cfRule>
  </conditionalFormatting>
  <conditionalFormatting sqref="D125:D129">
    <cfRule type="expression" dxfId="466" priority="144" stopIfTrue="1">
      <formula>IF($A125="",B125,)</formula>
    </cfRule>
  </conditionalFormatting>
  <conditionalFormatting sqref="E125:E129">
    <cfRule type="expression" dxfId="465" priority="141" stopIfTrue="1">
      <formula>IF($A125&lt;&gt;1,B125,"")</formula>
    </cfRule>
  </conditionalFormatting>
  <conditionalFormatting sqref="G56:G59">
    <cfRule type="expression" dxfId="464" priority="139" stopIfTrue="1">
      <formula>$F$5="Freelancer"</formula>
    </cfRule>
    <cfRule type="expression" dxfId="463" priority="140" stopIfTrue="1">
      <formula>$F$5="DTC Int. Staff"</formula>
    </cfRule>
  </conditionalFormatting>
  <conditionalFormatting sqref="G81">
    <cfRule type="expression" dxfId="462" priority="137" stopIfTrue="1">
      <formula>#REF!="Freelancer"</formula>
    </cfRule>
    <cfRule type="expression" dxfId="461" priority="138" stopIfTrue="1">
      <formula>#REF!="DTC Int. Staff"</formula>
    </cfRule>
  </conditionalFormatting>
  <conditionalFormatting sqref="G81">
    <cfRule type="expression" dxfId="460" priority="135" stopIfTrue="1">
      <formula>$F$5="Freelancer"</formula>
    </cfRule>
    <cfRule type="expression" dxfId="459" priority="136" stopIfTrue="1">
      <formula>$F$5="DTC Int. Staff"</formula>
    </cfRule>
  </conditionalFormatting>
  <conditionalFormatting sqref="G11">
    <cfRule type="expression" dxfId="458" priority="133" stopIfTrue="1">
      <formula>#REF!="Freelancer"</formula>
    </cfRule>
    <cfRule type="expression" dxfId="457" priority="134" stopIfTrue="1">
      <formula>#REF!="DTC Int. Staff"</formula>
    </cfRule>
  </conditionalFormatting>
  <conditionalFormatting sqref="G12">
    <cfRule type="expression" dxfId="456" priority="131" stopIfTrue="1">
      <formula>#REF!="Freelancer"</formula>
    </cfRule>
    <cfRule type="expression" dxfId="455" priority="132" stopIfTrue="1">
      <formula>#REF!="DTC Int. Staff"</formula>
    </cfRule>
  </conditionalFormatting>
  <conditionalFormatting sqref="C16">
    <cfRule type="expression" dxfId="454" priority="125" stopIfTrue="1">
      <formula>IF($A16=1,B16,)</formula>
    </cfRule>
    <cfRule type="expression" dxfId="453" priority="126" stopIfTrue="1">
      <formula>IF($A16="",B16,)</formula>
    </cfRule>
  </conditionalFormatting>
  <conditionalFormatting sqref="E16">
    <cfRule type="expression" dxfId="452" priority="127" stopIfTrue="1">
      <formula>IF($A16&lt;&gt;1,B16,"")</formula>
    </cfRule>
  </conditionalFormatting>
  <conditionalFormatting sqref="D16">
    <cfRule type="expression" dxfId="451" priority="128" stopIfTrue="1">
      <formula>IF($A16="",B16,)</formula>
    </cfRule>
  </conditionalFormatting>
  <conditionalFormatting sqref="G16">
    <cfRule type="expression" dxfId="450" priority="129" stopIfTrue="1">
      <formula>#REF!="Freelancer"</formula>
    </cfRule>
    <cfRule type="expression" dxfId="449" priority="130" stopIfTrue="1">
      <formula>#REF!="DTC Int. Staff"</formula>
    </cfRule>
  </conditionalFormatting>
  <conditionalFormatting sqref="G16">
    <cfRule type="expression" dxfId="448" priority="123" stopIfTrue="1">
      <formula>#REF!="Freelancer"</formula>
    </cfRule>
    <cfRule type="expression" dxfId="447" priority="124" stopIfTrue="1">
      <formula>#REF!="DTC Int. Staff"</formula>
    </cfRule>
  </conditionalFormatting>
  <conditionalFormatting sqref="G16">
    <cfRule type="expression" dxfId="446" priority="121" stopIfTrue="1">
      <formula>$F$5="Freelancer"</formula>
    </cfRule>
    <cfRule type="expression" dxfId="445" priority="122" stopIfTrue="1">
      <formula>$F$5="DTC Int. Staff"</formula>
    </cfRule>
  </conditionalFormatting>
  <conditionalFormatting sqref="C43">
    <cfRule type="expression" dxfId="444" priority="107" stopIfTrue="1">
      <formula>IF($A43=1,B43,)</formula>
    </cfRule>
    <cfRule type="expression" dxfId="443" priority="108" stopIfTrue="1">
      <formula>IF($A43="",B43,)</formula>
    </cfRule>
  </conditionalFormatting>
  <conditionalFormatting sqref="E43">
    <cfRule type="expression" dxfId="442" priority="109" stopIfTrue="1">
      <formula>IF($A43&lt;&gt;1,B43,"")</formula>
    </cfRule>
  </conditionalFormatting>
  <conditionalFormatting sqref="D43">
    <cfRule type="expression" dxfId="441" priority="110" stopIfTrue="1">
      <formula>IF($A43="",B43,)</formula>
    </cfRule>
  </conditionalFormatting>
  <conditionalFormatting sqref="C38">
    <cfRule type="expression" dxfId="440" priority="95" stopIfTrue="1">
      <formula>IF($A38=1,B38,)</formula>
    </cfRule>
    <cfRule type="expression" dxfId="439" priority="96" stopIfTrue="1">
      <formula>IF($A38="",B38,)</formula>
    </cfRule>
  </conditionalFormatting>
  <conditionalFormatting sqref="E38">
    <cfRule type="expression" dxfId="438" priority="97" stopIfTrue="1">
      <formula>IF($A38&lt;&gt;1,B38,"")</formula>
    </cfRule>
  </conditionalFormatting>
  <conditionalFormatting sqref="D38">
    <cfRule type="expression" dxfId="437" priority="98" stopIfTrue="1">
      <formula>IF($A38="",B38,)</formula>
    </cfRule>
  </conditionalFormatting>
  <conditionalFormatting sqref="G44">
    <cfRule type="expression" dxfId="436" priority="87" stopIfTrue="1">
      <formula>#REF!="Freelancer"</formula>
    </cfRule>
    <cfRule type="expression" dxfId="435" priority="88" stopIfTrue="1">
      <formula>#REF!="DTC Int. Staff"</formula>
    </cfRule>
  </conditionalFormatting>
  <conditionalFormatting sqref="G44">
    <cfRule type="expression" dxfId="434" priority="85" stopIfTrue="1">
      <formula>#REF!="Freelancer"</formula>
    </cfRule>
    <cfRule type="expression" dxfId="433" priority="86" stopIfTrue="1">
      <formula>#REF!="DTC Int. Staff"</formula>
    </cfRule>
  </conditionalFormatting>
  <conditionalFormatting sqref="G44">
    <cfRule type="expression" dxfId="432" priority="83" stopIfTrue="1">
      <formula>$F$5="Freelancer"</formula>
    </cfRule>
    <cfRule type="expression" dxfId="431" priority="84" stopIfTrue="1">
      <formula>$F$5="DTC Int. Staff"</formula>
    </cfRule>
  </conditionalFormatting>
  <conditionalFormatting sqref="G29">
    <cfRule type="expression" dxfId="430" priority="81" stopIfTrue="1">
      <formula>#REF!="Freelancer"</formula>
    </cfRule>
    <cfRule type="expression" dxfId="429" priority="82" stopIfTrue="1">
      <formula>#REF!="DTC Int. Staff"</formula>
    </cfRule>
  </conditionalFormatting>
  <conditionalFormatting sqref="G33">
    <cfRule type="expression" dxfId="428" priority="79" stopIfTrue="1">
      <formula>#REF!="Freelancer"</formula>
    </cfRule>
    <cfRule type="expression" dxfId="427" priority="80" stopIfTrue="1">
      <formula>#REF!="DTC Int. Staff"</formula>
    </cfRule>
  </conditionalFormatting>
  <conditionalFormatting sqref="G38">
    <cfRule type="expression" dxfId="426" priority="77" stopIfTrue="1">
      <formula>#REF!="Freelancer"</formula>
    </cfRule>
    <cfRule type="expression" dxfId="425" priority="78" stopIfTrue="1">
      <formula>#REF!="DTC Int. Staff"</formula>
    </cfRule>
  </conditionalFormatting>
  <conditionalFormatting sqref="G43">
    <cfRule type="expression" dxfId="424" priority="75" stopIfTrue="1">
      <formula>#REF!="Freelancer"</formula>
    </cfRule>
    <cfRule type="expression" dxfId="423" priority="76" stopIfTrue="1">
      <formula>#REF!="DTC Int. Staff"</formula>
    </cfRule>
  </conditionalFormatting>
  <conditionalFormatting sqref="C48">
    <cfRule type="expression" dxfId="422" priority="67" stopIfTrue="1">
      <formula>IF($A48=1,B48,)</formula>
    </cfRule>
    <cfRule type="expression" dxfId="421" priority="68" stopIfTrue="1">
      <formula>IF($A48="",B48,)</formula>
    </cfRule>
  </conditionalFormatting>
  <conditionalFormatting sqref="E48">
    <cfRule type="expression" dxfId="420" priority="69" stopIfTrue="1">
      <formula>IF($A48&lt;&gt;1,B48,"")</formula>
    </cfRule>
  </conditionalFormatting>
  <conditionalFormatting sqref="D48">
    <cfRule type="expression" dxfId="419" priority="70" stopIfTrue="1">
      <formula>IF($A48="",B48,)</formula>
    </cfRule>
  </conditionalFormatting>
  <conditionalFormatting sqref="G48">
    <cfRule type="expression" dxfId="418" priority="71" stopIfTrue="1">
      <formula>#REF!="Freelancer"</formula>
    </cfRule>
    <cfRule type="expression" dxfId="417" priority="72" stopIfTrue="1">
      <formula>#REF!="DTC Int. Staff"</formula>
    </cfRule>
  </conditionalFormatting>
  <conditionalFormatting sqref="G48">
    <cfRule type="expression" dxfId="416" priority="65" stopIfTrue="1">
      <formula>$F$5="Freelancer"</formula>
    </cfRule>
    <cfRule type="expression" dxfId="415" priority="66" stopIfTrue="1">
      <formula>$F$5="DTC Int. Staff"</formula>
    </cfRule>
  </conditionalFormatting>
  <conditionalFormatting sqref="G55">
    <cfRule type="expression" dxfId="414" priority="63" stopIfTrue="1">
      <formula>#REF!="Freelancer"</formula>
    </cfRule>
    <cfRule type="expression" dxfId="413" priority="64" stopIfTrue="1">
      <formula>#REF!="DTC Int. Staff"</formula>
    </cfRule>
  </conditionalFormatting>
  <conditionalFormatting sqref="G55">
    <cfRule type="expression" dxfId="412" priority="61" stopIfTrue="1">
      <formula>$F$5="Freelancer"</formula>
    </cfRule>
    <cfRule type="expression" dxfId="411" priority="62" stopIfTrue="1">
      <formula>$F$5="DTC Int. Staff"</formula>
    </cfRule>
  </conditionalFormatting>
  <conditionalFormatting sqref="G60">
    <cfRule type="expression" dxfId="410" priority="59" stopIfTrue="1">
      <formula>#REF!="Freelancer"</formula>
    </cfRule>
    <cfRule type="expression" dxfId="409" priority="60" stopIfTrue="1">
      <formula>#REF!="DTC Int. Staff"</formula>
    </cfRule>
  </conditionalFormatting>
  <conditionalFormatting sqref="G60">
    <cfRule type="expression" dxfId="408" priority="57" stopIfTrue="1">
      <formula>$F$5="Freelancer"</formula>
    </cfRule>
    <cfRule type="expression" dxfId="407" priority="58" stopIfTrue="1">
      <formula>$F$5="DTC Int. Staff"</formula>
    </cfRule>
  </conditionalFormatting>
  <conditionalFormatting sqref="G65">
    <cfRule type="expression" dxfId="406" priority="55" stopIfTrue="1">
      <formula>#REF!="Freelancer"</formula>
    </cfRule>
    <cfRule type="expression" dxfId="405" priority="56" stopIfTrue="1">
      <formula>#REF!="DTC Int. Staff"</formula>
    </cfRule>
  </conditionalFormatting>
  <conditionalFormatting sqref="G65">
    <cfRule type="expression" dxfId="404" priority="53" stopIfTrue="1">
      <formula>$F$5="Freelancer"</formula>
    </cfRule>
    <cfRule type="expression" dxfId="403" priority="54" stopIfTrue="1">
      <formula>$F$5="DTC Int. Staff"</formula>
    </cfRule>
  </conditionalFormatting>
  <conditionalFormatting sqref="G70">
    <cfRule type="expression" dxfId="402" priority="51" stopIfTrue="1">
      <formula>#REF!="Freelancer"</formula>
    </cfRule>
    <cfRule type="expression" dxfId="401" priority="52" stopIfTrue="1">
      <formula>#REF!="DTC Int. Staff"</formula>
    </cfRule>
  </conditionalFormatting>
  <conditionalFormatting sqref="G70">
    <cfRule type="expression" dxfId="400" priority="49" stopIfTrue="1">
      <formula>$F$5="Freelancer"</formula>
    </cfRule>
    <cfRule type="expression" dxfId="399" priority="50" stopIfTrue="1">
      <formula>$F$5="DTC Int. Staff"</formula>
    </cfRule>
  </conditionalFormatting>
  <conditionalFormatting sqref="G75">
    <cfRule type="expression" dxfId="398" priority="47" stopIfTrue="1">
      <formula>#REF!="Freelancer"</formula>
    </cfRule>
    <cfRule type="expression" dxfId="397" priority="48" stopIfTrue="1">
      <formula>#REF!="DTC Int. Staff"</formula>
    </cfRule>
  </conditionalFormatting>
  <conditionalFormatting sqref="G75">
    <cfRule type="expression" dxfId="396" priority="45" stopIfTrue="1">
      <formula>$F$5="Freelancer"</formula>
    </cfRule>
    <cfRule type="expression" dxfId="395" priority="46" stopIfTrue="1">
      <formula>$F$5="DTC Int. Staff"</formula>
    </cfRule>
  </conditionalFormatting>
  <conditionalFormatting sqref="G82">
    <cfRule type="expression" dxfId="394" priority="43" stopIfTrue="1">
      <formula>#REF!="Freelancer"</formula>
    </cfRule>
    <cfRule type="expression" dxfId="393" priority="44" stopIfTrue="1">
      <formula>#REF!="DTC Int. Staff"</formula>
    </cfRule>
  </conditionalFormatting>
  <conditionalFormatting sqref="G82">
    <cfRule type="expression" dxfId="392" priority="41" stopIfTrue="1">
      <formula>$F$5="Freelancer"</formula>
    </cfRule>
    <cfRule type="expression" dxfId="391" priority="42" stopIfTrue="1">
      <formula>$F$5="DTC Int. Staff"</formula>
    </cfRule>
  </conditionalFormatting>
  <conditionalFormatting sqref="G87">
    <cfRule type="expression" dxfId="390" priority="39" stopIfTrue="1">
      <formula>#REF!="Freelancer"</formula>
    </cfRule>
    <cfRule type="expression" dxfId="389" priority="40" stopIfTrue="1">
      <formula>#REF!="DTC Int. Staff"</formula>
    </cfRule>
  </conditionalFormatting>
  <conditionalFormatting sqref="G87">
    <cfRule type="expression" dxfId="388" priority="37" stopIfTrue="1">
      <formula>$F$5="Freelancer"</formula>
    </cfRule>
    <cfRule type="expression" dxfId="387" priority="38" stopIfTrue="1">
      <formula>$F$5="DTC Int. Staff"</formula>
    </cfRule>
  </conditionalFormatting>
  <conditionalFormatting sqref="G92">
    <cfRule type="expression" dxfId="386" priority="35" stopIfTrue="1">
      <formula>#REF!="Freelancer"</formula>
    </cfRule>
    <cfRule type="expression" dxfId="385" priority="36" stopIfTrue="1">
      <formula>#REF!="DTC Int. Staff"</formula>
    </cfRule>
  </conditionalFormatting>
  <conditionalFormatting sqref="G92">
    <cfRule type="expression" dxfId="384" priority="33" stopIfTrue="1">
      <formula>$F$5="Freelancer"</formula>
    </cfRule>
    <cfRule type="expression" dxfId="383" priority="34" stopIfTrue="1">
      <formula>$F$5="DTC Int. Staff"</formula>
    </cfRule>
  </conditionalFormatting>
  <conditionalFormatting sqref="G98">
    <cfRule type="expression" dxfId="382" priority="31" stopIfTrue="1">
      <formula>#REF!="Freelancer"</formula>
    </cfRule>
    <cfRule type="expression" dxfId="381" priority="32" stopIfTrue="1">
      <formula>#REF!="DTC Int. Staff"</formula>
    </cfRule>
  </conditionalFormatting>
  <conditionalFormatting sqref="G98">
    <cfRule type="expression" dxfId="380" priority="29" stopIfTrue="1">
      <formula>$F$5="Freelancer"</formula>
    </cfRule>
    <cfRule type="expression" dxfId="379" priority="30" stopIfTrue="1">
      <formula>$F$5="DTC Int. Staff"</formula>
    </cfRule>
  </conditionalFormatting>
  <conditionalFormatting sqref="G103">
    <cfRule type="expression" dxfId="378" priority="27" stopIfTrue="1">
      <formula>#REF!="Freelancer"</formula>
    </cfRule>
    <cfRule type="expression" dxfId="377" priority="28" stopIfTrue="1">
      <formula>#REF!="DTC Int. Staff"</formula>
    </cfRule>
  </conditionalFormatting>
  <conditionalFormatting sqref="G103">
    <cfRule type="expression" dxfId="376" priority="25" stopIfTrue="1">
      <formula>$F$5="Freelancer"</formula>
    </cfRule>
    <cfRule type="expression" dxfId="375" priority="26" stopIfTrue="1">
      <formula>$F$5="DTC Int. Staff"</formula>
    </cfRule>
  </conditionalFormatting>
  <conditionalFormatting sqref="G110">
    <cfRule type="expression" dxfId="374" priority="23" stopIfTrue="1">
      <formula>#REF!="Freelancer"</formula>
    </cfRule>
    <cfRule type="expression" dxfId="373" priority="24" stopIfTrue="1">
      <formula>#REF!="DTC Int. Staff"</formula>
    </cfRule>
  </conditionalFormatting>
  <conditionalFormatting sqref="G110">
    <cfRule type="expression" dxfId="372" priority="21" stopIfTrue="1">
      <formula>$F$5="Freelancer"</formula>
    </cfRule>
    <cfRule type="expression" dxfId="371" priority="22" stopIfTrue="1">
      <formula>$F$5="DTC Int. Staff"</formula>
    </cfRule>
  </conditionalFormatting>
  <conditionalFormatting sqref="G120">
    <cfRule type="expression" dxfId="370" priority="15" stopIfTrue="1">
      <formula>#REF!="Freelancer"</formula>
    </cfRule>
    <cfRule type="expression" dxfId="369" priority="16" stopIfTrue="1">
      <formula>#REF!="DTC Int. Staff"</formula>
    </cfRule>
  </conditionalFormatting>
  <conditionalFormatting sqref="G120">
    <cfRule type="expression" dxfId="368" priority="13" stopIfTrue="1">
      <formula>$F$5="Freelancer"</formula>
    </cfRule>
    <cfRule type="expression" dxfId="367" priority="14" stopIfTrue="1">
      <formula>$F$5="DTC Int. Staff"</formula>
    </cfRule>
  </conditionalFormatting>
  <conditionalFormatting sqref="G125">
    <cfRule type="expression" dxfId="366" priority="11" stopIfTrue="1">
      <formula>#REF!="Freelancer"</formula>
    </cfRule>
    <cfRule type="expression" dxfId="365" priority="12" stopIfTrue="1">
      <formula>#REF!="DTC Int. Staff"</formula>
    </cfRule>
  </conditionalFormatting>
  <conditionalFormatting sqref="G125">
    <cfRule type="expression" dxfId="364" priority="9" stopIfTrue="1">
      <formula>$F$5="Freelancer"</formula>
    </cfRule>
    <cfRule type="expression" dxfId="363" priority="10" stopIfTrue="1">
      <formula>$F$5="DTC Int. Staff"</formula>
    </cfRule>
  </conditionalFormatting>
  <conditionalFormatting sqref="C115">
    <cfRule type="expression" dxfId="362" priority="3" stopIfTrue="1">
      <formula>IF($A115=1,B115,)</formula>
    </cfRule>
    <cfRule type="expression" dxfId="361" priority="4" stopIfTrue="1">
      <formula>IF($A115="",B115,)</formula>
    </cfRule>
  </conditionalFormatting>
  <conditionalFormatting sqref="E115">
    <cfRule type="expression" dxfId="360" priority="5" stopIfTrue="1">
      <formula>IF($A115&lt;&gt;1,B115,"")</formula>
    </cfRule>
  </conditionalFormatting>
  <conditionalFormatting sqref="D115">
    <cfRule type="expression" dxfId="359" priority="6" stopIfTrue="1">
      <formula>IF($A115="",B115,)</formula>
    </cfRule>
  </conditionalFormatting>
  <conditionalFormatting sqref="G115">
    <cfRule type="expression" dxfId="358" priority="7" stopIfTrue="1">
      <formula>#REF!="Freelancer"</formula>
    </cfRule>
    <cfRule type="expression" dxfId="357" priority="8" stopIfTrue="1">
      <formula>#REF!="DTC Int. Staff"</formula>
    </cfRule>
  </conditionalFormatting>
  <conditionalFormatting sqref="G115">
    <cfRule type="expression" dxfId="356" priority="1" stopIfTrue="1">
      <formula>$F$5="Freelancer"</formula>
    </cfRule>
    <cfRule type="expression" dxfId="3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7" zoomScale="90" zoomScaleNormal="90" workbookViewId="0">
      <selection activeCell="F120" sqref="F120:J1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8554687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110</v>
      </c>
      <c r="G11" s="36">
        <v>9001</v>
      </c>
      <c r="H11" s="43" t="s">
        <v>105</v>
      </c>
      <c r="I11" s="36" t="s">
        <v>61</v>
      </c>
      <c r="J11" s="38">
        <v>3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 t="s">
        <v>113</v>
      </c>
      <c r="G12" s="36">
        <v>9001</v>
      </c>
      <c r="H12" s="43" t="s">
        <v>112</v>
      </c>
      <c r="I12" s="36" t="s">
        <v>61</v>
      </c>
      <c r="J12" s="38">
        <v>6</v>
      </c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43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103</v>
      </c>
      <c r="G18" s="36">
        <v>9001</v>
      </c>
      <c r="H18" s="43" t="s">
        <v>105</v>
      </c>
      <c r="I18" s="36" t="s">
        <v>61</v>
      </c>
      <c r="J18" s="38">
        <v>6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 t="s">
        <v>110</v>
      </c>
      <c r="G19" s="36">
        <v>9001</v>
      </c>
      <c r="H19" s="43" t="s">
        <v>114</v>
      </c>
      <c r="I19" s="36" t="s">
        <v>61</v>
      </c>
      <c r="J19" s="38">
        <v>1</v>
      </c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113</v>
      </c>
      <c r="G20" s="36">
        <v>9001</v>
      </c>
      <c r="H20" s="43" t="s">
        <v>115</v>
      </c>
      <c r="I20" s="36" t="s">
        <v>61</v>
      </c>
      <c r="J20" s="38">
        <v>1</v>
      </c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110</v>
      </c>
      <c r="G23" s="47">
        <v>9001</v>
      </c>
      <c r="H23" s="48" t="s">
        <v>116</v>
      </c>
      <c r="I23" s="47" t="s">
        <v>68</v>
      </c>
      <c r="J23" s="49">
        <v>2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 t="s">
        <v>103</v>
      </c>
      <c r="G24" s="47">
        <v>9001</v>
      </c>
      <c r="H24" s="48" t="s">
        <v>118</v>
      </c>
      <c r="I24" s="47" t="s">
        <v>68</v>
      </c>
      <c r="J24" s="49">
        <v>2</v>
      </c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100</v>
      </c>
      <c r="G25" s="47">
        <v>9001</v>
      </c>
      <c r="H25" s="48" t="s">
        <v>119</v>
      </c>
      <c r="I25" s="47" t="s">
        <v>68</v>
      </c>
      <c r="J25" s="49">
        <v>0.5</v>
      </c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 t="s">
        <v>120</v>
      </c>
      <c r="G26" s="47">
        <v>9003</v>
      </c>
      <c r="H26" s="48" t="s">
        <v>112</v>
      </c>
      <c r="I26" s="47" t="s">
        <v>68</v>
      </c>
      <c r="J26" s="49">
        <v>3.5</v>
      </c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110</v>
      </c>
      <c r="G28" s="36">
        <v>9001</v>
      </c>
      <c r="H28" s="43" t="s">
        <v>111</v>
      </c>
      <c r="I28" s="36" t="s">
        <v>61</v>
      </c>
      <c r="J28" s="38">
        <v>4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 t="s">
        <v>120</v>
      </c>
      <c r="G29" s="36">
        <v>9003</v>
      </c>
      <c r="H29" s="43" t="s">
        <v>112</v>
      </c>
      <c r="I29" s="36" t="s">
        <v>61</v>
      </c>
      <c r="J29" s="38">
        <v>5</v>
      </c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43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120</v>
      </c>
      <c r="G33" s="47">
        <v>9003</v>
      </c>
      <c r="H33" s="48" t="s">
        <v>121</v>
      </c>
      <c r="I33" s="47" t="s">
        <v>68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46" t="s">
        <v>120</v>
      </c>
      <c r="G38" s="47">
        <v>9003</v>
      </c>
      <c r="H38" s="48" t="s">
        <v>122</v>
      </c>
      <c r="I38" s="47" t="s">
        <v>61</v>
      </c>
      <c r="J38" s="49">
        <v>10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46" t="s">
        <v>120</v>
      </c>
      <c r="G43" s="47">
        <v>9003</v>
      </c>
      <c r="H43" s="48" t="s">
        <v>122</v>
      </c>
      <c r="I43" s="47" t="s">
        <v>68</v>
      </c>
      <c r="J43" s="49">
        <v>4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46" t="s">
        <v>120</v>
      </c>
      <c r="G45" s="47">
        <v>9003</v>
      </c>
      <c r="H45" s="48" t="s">
        <v>123</v>
      </c>
      <c r="I45" s="47" t="s">
        <v>61</v>
      </c>
      <c r="J45" s="49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120</v>
      </c>
      <c r="G50" s="47">
        <v>9003</v>
      </c>
      <c r="H50" s="48" t="s">
        <v>121</v>
      </c>
      <c r="I50" s="47" t="s">
        <v>61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46" t="s">
        <v>120</v>
      </c>
      <c r="G55" s="47">
        <v>9003</v>
      </c>
      <c r="H55" s="48" t="s">
        <v>112</v>
      </c>
      <c r="I55" s="47" t="s">
        <v>68</v>
      </c>
      <c r="J55" s="49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120</v>
      </c>
      <c r="G60" s="47">
        <v>9003</v>
      </c>
      <c r="H60" s="48" t="s">
        <v>124</v>
      </c>
      <c r="I60" s="47" t="s">
        <v>61</v>
      </c>
      <c r="J60" s="49">
        <v>10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46" t="s">
        <v>120</v>
      </c>
      <c r="G65" s="47">
        <v>9003</v>
      </c>
      <c r="H65" s="48" t="s">
        <v>125</v>
      </c>
      <c r="I65" s="47" t="s">
        <v>61</v>
      </c>
      <c r="J65" s="49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120</v>
      </c>
      <c r="G72" s="36">
        <v>9003</v>
      </c>
      <c r="H72" s="43" t="s">
        <v>126</v>
      </c>
      <c r="I72" s="36" t="s">
        <v>61</v>
      </c>
      <c r="J72" s="38">
        <v>1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128</v>
      </c>
      <c r="G73" s="36">
        <v>9003</v>
      </c>
      <c r="H73" s="43" t="s">
        <v>109</v>
      </c>
      <c r="I73" s="36" t="s">
        <v>61</v>
      </c>
      <c r="J73" s="38">
        <v>0.5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100</v>
      </c>
      <c r="G74" s="36">
        <v>9001</v>
      </c>
      <c r="H74" s="43" t="s">
        <v>130</v>
      </c>
      <c r="I74" s="36" t="s">
        <v>61</v>
      </c>
      <c r="J74" s="38">
        <v>3</v>
      </c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 t="s">
        <v>128</v>
      </c>
      <c r="G75" s="36">
        <v>9003</v>
      </c>
      <c r="H75" s="43" t="s">
        <v>130</v>
      </c>
      <c r="I75" s="36" t="s">
        <v>61</v>
      </c>
      <c r="J75" s="38">
        <v>3.5</v>
      </c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128</v>
      </c>
      <c r="G77" s="47">
        <v>9003</v>
      </c>
      <c r="H77" s="48" t="s">
        <v>129</v>
      </c>
      <c r="I77" s="47" t="s">
        <v>127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3.2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110</v>
      </c>
      <c r="G82" s="36">
        <v>9001</v>
      </c>
      <c r="H82" s="43" t="s">
        <v>111</v>
      </c>
      <c r="I82" s="36" t="s">
        <v>61</v>
      </c>
      <c r="J82" s="38">
        <v>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 t="s">
        <v>128</v>
      </c>
      <c r="G83" s="36">
        <v>9003</v>
      </c>
      <c r="H83" s="43" t="s">
        <v>129</v>
      </c>
      <c r="I83" s="36" t="s">
        <v>61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132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13</v>
      </c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128</v>
      </c>
      <c r="G100" s="36">
        <v>9003</v>
      </c>
      <c r="H100" s="43" t="s">
        <v>129</v>
      </c>
      <c r="I100" s="36" t="s">
        <v>127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128</v>
      </c>
      <c r="G105" s="47">
        <v>9003</v>
      </c>
      <c r="H105" s="132" t="s">
        <v>129</v>
      </c>
      <c r="I105" s="47" t="s">
        <v>61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128</v>
      </c>
      <c r="G110" s="36">
        <v>9003</v>
      </c>
      <c r="H110" s="43" t="s">
        <v>129</v>
      </c>
      <c r="I110" s="36" t="s">
        <v>127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128</v>
      </c>
      <c r="G115" s="36">
        <v>9003</v>
      </c>
      <c r="H115" s="43" t="s">
        <v>129</v>
      </c>
      <c r="I115" s="47" t="s">
        <v>61</v>
      </c>
      <c r="J115" s="49">
        <v>4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 t="s">
        <v>117</v>
      </c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128</v>
      </c>
      <c r="G120" s="36">
        <v>9003</v>
      </c>
      <c r="H120" s="43" t="s">
        <v>129</v>
      </c>
      <c r="I120" s="47" t="s">
        <v>61</v>
      </c>
      <c r="J120" s="49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47"/>
      <c r="J121" s="49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21 C30:C32 C34:C76 C78:C82 C84:C99 C102:C104 C106:C124">
    <cfRule type="expression" dxfId="354" priority="209" stopIfTrue="1">
      <formula>IF($A11=1,B11,)</formula>
    </cfRule>
    <cfRule type="expression" dxfId="353" priority="210" stopIfTrue="1">
      <formula>IF($A11="",B11,)</formula>
    </cfRule>
  </conditionalFormatting>
  <conditionalFormatting sqref="E11:E15">
    <cfRule type="expression" dxfId="352" priority="211" stopIfTrue="1">
      <formula>IF($A11="",B11,"")</formula>
    </cfRule>
  </conditionalFormatting>
  <conditionalFormatting sqref="E16:E21 E30:E32 E34:E76 E78:E82 E84:E99 E102:E104 E106:E124">
    <cfRule type="expression" dxfId="351" priority="212" stopIfTrue="1">
      <formula>IF($A16&lt;&gt;1,B16,"")</formula>
    </cfRule>
  </conditionalFormatting>
  <conditionalFormatting sqref="D11:D21 D30:D32 D34:D76 D78:D82 D84:D99 D102:D104 D106:D124">
    <cfRule type="expression" dxfId="350" priority="213" stopIfTrue="1">
      <formula>IF($A11="",B11,)</formula>
    </cfRule>
  </conditionalFormatting>
  <conditionalFormatting sqref="G84:G99 G21 G13:G16 G30:G32 G34:G37 G39:G42 G46:G49 G51:G54 G44 G56:G59 G61:G64 G66:G76 G102:G104 G106:G109 G111:G114 G116:G119">
    <cfRule type="expression" dxfId="349" priority="214" stopIfTrue="1">
      <formula>#REF!="Freelancer"</formula>
    </cfRule>
    <cfRule type="expression" dxfId="348" priority="215" stopIfTrue="1">
      <formula>#REF!="DTC Int. Staff"</formula>
    </cfRule>
  </conditionalFormatting>
  <conditionalFormatting sqref="G116:G119 G87:G99 G21 G34:G37 G61:G64 G39:G42 G46:G49 G44 G66:G76 G102:G104">
    <cfRule type="expression" dxfId="347" priority="207" stopIfTrue="1">
      <formula>$F$5="Freelancer"</formula>
    </cfRule>
    <cfRule type="expression" dxfId="346" priority="208" stopIfTrue="1">
      <formula>$F$5="DTC Int. Staff"</formula>
    </cfRule>
  </conditionalFormatting>
  <conditionalFormatting sqref="G16">
    <cfRule type="expression" dxfId="345" priority="205" stopIfTrue="1">
      <formula>#REF!="Freelancer"</formula>
    </cfRule>
    <cfRule type="expression" dxfId="344" priority="206" stopIfTrue="1">
      <formula>#REF!="DTC Int. Staff"</formula>
    </cfRule>
  </conditionalFormatting>
  <conditionalFormatting sqref="G16">
    <cfRule type="expression" dxfId="343" priority="203" stopIfTrue="1">
      <formula>$F$5="Freelancer"</formula>
    </cfRule>
    <cfRule type="expression" dxfId="342" priority="204" stopIfTrue="1">
      <formula>$F$5="DTC Int. Staff"</formula>
    </cfRule>
  </conditionalFormatting>
  <conditionalFormatting sqref="G17">
    <cfRule type="expression" dxfId="341" priority="201" stopIfTrue="1">
      <formula>#REF!="Freelancer"</formula>
    </cfRule>
    <cfRule type="expression" dxfId="340" priority="202" stopIfTrue="1">
      <formula>#REF!="DTC Int. Staff"</formula>
    </cfRule>
  </conditionalFormatting>
  <conditionalFormatting sqref="G17">
    <cfRule type="expression" dxfId="339" priority="199" stopIfTrue="1">
      <formula>$F$5="Freelancer"</formula>
    </cfRule>
    <cfRule type="expression" dxfId="338" priority="200" stopIfTrue="1">
      <formula>$F$5="DTC Int. Staff"</formula>
    </cfRule>
  </conditionalFormatting>
  <conditionalFormatting sqref="C126">
    <cfRule type="expression" dxfId="337" priority="196" stopIfTrue="1">
      <formula>IF($A126=1,B126,)</formula>
    </cfRule>
    <cfRule type="expression" dxfId="336" priority="197" stopIfTrue="1">
      <formula>IF($A126="",B126,)</formula>
    </cfRule>
  </conditionalFormatting>
  <conditionalFormatting sqref="D126">
    <cfRule type="expression" dxfId="335" priority="198" stopIfTrue="1">
      <formula>IF($A126="",B126,)</formula>
    </cfRule>
  </conditionalFormatting>
  <conditionalFormatting sqref="C125">
    <cfRule type="expression" dxfId="334" priority="193" stopIfTrue="1">
      <formula>IF($A125=1,B125,)</formula>
    </cfRule>
    <cfRule type="expression" dxfId="333" priority="194" stopIfTrue="1">
      <formula>IF($A125="",B125,)</formula>
    </cfRule>
  </conditionalFormatting>
  <conditionalFormatting sqref="D125">
    <cfRule type="expression" dxfId="332" priority="195" stopIfTrue="1">
      <formula>IF($A125="",B125,)</formula>
    </cfRule>
  </conditionalFormatting>
  <conditionalFormatting sqref="E125">
    <cfRule type="expression" dxfId="331" priority="192" stopIfTrue="1">
      <formula>IF($A125&lt;&gt;1,B125,"")</formula>
    </cfRule>
  </conditionalFormatting>
  <conditionalFormatting sqref="E126">
    <cfRule type="expression" dxfId="330" priority="191" stopIfTrue="1">
      <formula>IF($A126&lt;&gt;1,B126,"")</formula>
    </cfRule>
  </conditionalFormatting>
  <conditionalFormatting sqref="G56:G59">
    <cfRule type="expression" dxfId="329" priority="189" stopIfTrue="1">
      <formula>$F$5="Freelancer"</formula>
    </cfRule>
    <cfRule type="expression" dxfId="328" priority="190" stopIfTrue="1">
      <formula>$F$5="DTC Int. Staff"</formula>
    </cfRule>
  </conditionalFormatting>
  <conditionalFormatting sqref="G78:G81">
    <cfRule type="expression" dxfId="327" priority="187" stopIfTrue="1">
      <formula>#REF!="Freelancer"</formula>
    </cfRule>
    <cfRule type="expression" dxfId="326" priority="188" stopIfTrue="1">
      <formula>#REF!="DTC Int. Staff"</formula>
    </cfRule>
  </conditionalFormatting>
  <conditionalFormatting sqref="G78:G81">
    <cfRule type="expression" dxfId="325" priority="185" stopIfTrue="1">
      <formula>$F$5="Freelancer"</formula>
    </cfRule>
    <cfRule type="expression" dxfId="324" priority="186" stopIfTrue="1">
      <formula>$F$5="DTC Int. Staff"</formula>
    </cfRule>
  </conditionalFormatting>
  <conditionalFormatting sqref="G12">
    <cfRule type="expression" dxfId="323" priority="183" stopIfTrue="1">
      <formula>#REF!="Freelancer"</formula>
    </cfRule>
    <cfRule type="expression" dxfId="322" priority="184" stopIfTrue="1">
      <formula>#REF!="DTC Int. Staff"</formula>
    </cfRule>
  </conditionalFormatting>
  <conditionalFormatting sqref="G12">
    <cfRule type="expression" dxfId="321" priority="181" stopIfTrue="1">
      <formula>$F$5="Freelancer"</formula>
    </cfRule>
    <cfRule type="expression" dxfId="320" priority="182" stopIfTrue="1">
      <formula>$F$5="DTC Int. Staff"</formula>
    </cfRule>
  </conditionalFormatting>
  <conditionalFormatting sqref="G11">
    <cfRule type="expression" dxfId="319" priority="179" stopIfTrue="1">
      <formula>#REF!="Freelancer"</formula>
    </cfRule>
    <cfRule type="expression" dxfId="318" priority="180" stopIfTrue="1">
      <formula>#REF!="DTC Int. Staff"</formula>
    </cfRule>
  </conditionalFormatting>
  <conditionalFormatting sqref="G11">
    <cfRule type="expression" dxfId="317" priority="177" stopIfTrue="1">
      <formula>$F$5="Freelancer"</formula>
    </cfRule>
    <cfRule type="expression" dxfId="316" priority="178" stopIfTrue="1">
      <formula>$F$5="DTC Int. Staff"</formula>
    </cfRule>
  </conditionalFormatting>
  <conditionalFormatting sqref="G18">
    <cfRule type="expression" dxfId="315" priority="175" stopIfTrue="1">
      <formula>#REF!="Freelancer"</formula>
    </cfRule>
    <cfRule type="expression" dxfId="314" priority="176" stopIfTrue="1">
      <formula>#REF!="DTC Int. Staff"</formula>
    </cfRule>
  </conditionalFormatting>
  <conditionalFormatting sqref="G18">
    <cfRule type="expression" dxfId="313" priority="173" stopIfTrue="1">
      <formula>$F$5="Freelancer"</formula>
    </cfRule>
    <cfRule type="expression" dxfId="312" priority="174" stopIfTrue="1">
      <formula>$F$5="DTC Int. Staff"</formula>
    </cfRule>
  </conditionalFormatting>
  <conditionalFormatting sqref="G19">
    <cfRule type="expression" dxfId="311" priority="171" stopIfTrue="1">
      <formula>#REF!="Freelancer"</formula>
    </cfRule>
    <cfRule type="expression" dxfId="310" priority="172" stopIfTrue="1">
      <formula>#REF!="DTC Int. Staff"</formula>
    </cfRule>
  </conditionalFormatting>
  <conditionalFormatting sqref="G19">
    <cfRule type="expression" dxfId="309" priority="169" stopIfTrue="1">
      <formula>$F$5="Freelancer"</formula>
    </cfRule>
    <cfRule type="expression" dxfId="308" priority="170" stopIfTrue="1">
      <formula>$F$5="DTC Int. Staff"</formula>
    </cfRule>
  </conditionalFormatting>
  <conditionalFormatting sqref="G20">
    <cfRule type="expression" dxfId="307" priority="167" stopIfTrue="1">
      <formula>#REF!="Freelancer"</formula>
    </cfRule>
    <cfRule type="expression" dxfId="306" priority="168" stopIfTrue="1">
      <formula>#REF!="DTC Int. Staff"</formula>
    </cfRule>
  </conditionalFormatting>
  <conditionalFormatting sqref="G20">
    <cfRule type="expression" dxfId="305" priority="165" stopIfTrue="1">
      <formula>$F$5="Freelancer"</formula>
    </cfRule>
    <cfRule type="expression" dxfId="304" priority="166" stopIfTrue="1">
      <formula>$F$5="DTC Int. Staff"</formula>
    </cfRule>
  </conditionalFormatting>
  <conditionalFormatting sqref="G28:G29">
    <cfRule type="expression" dxfId="303" priority="139" stopIfTrue="1">
      <formula>#REF!="Freelancer"</formula>
    </cfRule>
    <cfRule type="expression" dxfId="302" priority="140" stopIfTrue="1">
      <formula>#REF!="DTC Int. Staff"</formula>
    </cfRule>
  </conditionalFormatting>
  <conditionalFormatting sqref="C28:C29">
    <cfRule type="expression" dxfId="301" priority="135" stopIfTrue="1">
      <formula>IF($A28=1,B28,)</formula>
    </cfRule>
    <cfRule type="expression" dxfId="300" priority="136" stopIfTrue="1">
      <formula>IF($A28="",B28,)</formula>
    </cfRule>
  </conditionalFormatting>
  <conditionalFormatting sqref="E28:E29">
    <cfRule type="expression" dxfId="299" priority="137" stopIfTrue="1">
      <formula>IF($A28&lt;&gt;1,B28,"")</formula>
    </cfRule>
  </conditionalFormatting>
  <conditionalFormatting sqref="D28:D29">
    <cfRule type="expression" dxfId="298" priority="138" stopIfTrue="1">
      <formula>IF($A28="",B28,)</formula>
    </cfRule>
  </conditionalFormatting>
  <conditionalFormatting sqref="C23:C27">
    <cfRule type="expression" dxfId="297" priority="121" stopIfTrue="1">
      <formula>IF($A23=1,B23,)</formula>
    </cfRule>
    <cfRule type="expression" dxfId="296" priority="122" stopIfTrue="1">
      <formula>IF($A23="",B23,)</formula>
    </cfRule>
  </conditionalFormatting>
  <conditionalFormatting sqref="E23:E27">
    <cfRule type="expression" dxfId="295" priority="123" stopIfTrue="1">
      <formula>IF($A23&lt;&gt;1,B23,"")</formula>
    </cfRule>
  </conditionalFormatting>
  <conditionalFormatting sqref="D23:D27">
    <cfRule type="expression" dxfId="294" priority="124" stopIfTrue="1">
      <formula>IF($A23="",B23,)</formula>
    </cfRule>
  </conditionalFormatting>
  <conditionalFormatting sqref="G23:G27">
    <cfRule type="expression" dxfId="293" priority="125" stopIfTrue="1">
      <formula>#REF!="Freelancer"</formula>
    </cfRule>
    <cfRule type="expression" dxfId="292" priority="126" stopIfTrue="1">
      <formula>#REF!="DTC Int. Staff"</formula>
    </cfRule>
  </conditionalFormatting>
  <conditionalFormatting sqref="G23:G27">
    <cfRule type="expression" dxfId="291" priority="119" stopIfTrue="1">
      <formula>$F$5="Freelancer"</formula>
    </cfRule>
    <cfRule type="expression" dxfId="290" priority="120" stopIfTrue="1">
      <formula>$F$5="DTC Int. Staff"</formula>
    </cfRule>
  </conditionalFormatting>
  <conditionalFormatting sqref="C22">
    <cfRule type="expression" dxfId="289" priority="113" stopIfTrue="1">
      <formula>IF($A22=1,B22,)</formula>
    </cfRule>
    <cfRule type="expression" dxfId="288" priority="114" stopIfTrue="1">
      <formula>IF($A22="",B22,)</formula>
    </cfRule>
  </conditionalFormatting>
  <conditionalFormatting sqref="E22">
    <cfRule type="expression" dxfId="287" priority="115" stopIfTrue="1">
      <formula>IF($A22&lt;&gt;1,B22,"")</formula>
    </cfRule>
  </conditionalFormatting>
  <conditionalFormatting sqref="D22">
    <cfRule type="expression" dxfId="286" priority="116" stopIfTrue="1">
      <formula>IF($A22="",B22,)</formula>
    </cfRule>
  </conditionalFormatting>
  <conditionalFormatting sqref="G22">
    <cfRule type="expression" dxfId="285" priority="117" stopIfTrue="1">
      <formula>#REF!="Freelancer"</formula>
    </cfRule>
    <cfRule type="expression" dxfId="284" priority="118" stopIfTrue="1">
      <formula>#REF!="DTC Int. Staff"</formula>
    </cfRule>
  </conditionalFormatting>
  <conditionalFormatting sqref="G22">
    <cfRule type="expression" dxfId="283" priority="111" stopIfTrue="1">
      <formula>$F$5="Freelancer"</formula>
    </cfRule>
    <cfRule type="expression" dxfId="282" priority="112" stopIfTrue="1">
      <formula>$F$5="DTC Int. Staff"</formula>
    </cfRule>
  </conditionalFormatting>
  <conditionalFormatting sqref="C33">
    <cfRule type="expression" dxfId="281" priority="103" stopIfTrue="1">
      <formula>IF($A33=1,B33,)</formula>
    </cfRule>
    <cfRule type="expression" dxfId="280" priority="104" stopIfTrue="1">
      <formula>IF($A33="",B33,)</formula>
    </cfRule>
  </conditionalFormatting>
  <conditionalFormatting sqref="E33">
    <cfRule type="expression" dxfId="279" priority="105" stopIfTrue="1">
      <formula>IF($A33&lt;&gt;1,B33,"")</formula>
    </cfRule>
  </conditionalFormatting>
  <conditionalFormatting sqref="D33">
    <cfRule type="expression" dxfId="278" priority="106" stopIfTrue="1">
      <formula>IF($A33="",B33,)</formula>
    </cfRule>
  </conditionalFormatting>
  <conditionalFormatting sqref="G33">
    <cfRule type="expression" dxfId="277" priority="107" stopIfTrue="1">
      <formula>#REF!="Freelancer"</formula>
    </cfRule>
    <cfRule type="expression" dxfId="276" priority="108" stopIfTrue="1">
      <formula>#REF!="DTC Int. Staff"</formula>
    </cfRule>
  </conditionalFormatting>
  <conditionalFormatting sqref="G33">
    <cfRule type="expression" dxfId="275" priority="101" stopIfTrue="1">
      <formula>$F$5="Freelancer"</formula>
    </cfRule>
    <cfRule type="expression" dxfId="274" priority="102" stopIfTrue="1">
      <formula>$F$5="DTC Int. Staff"</formula>
    </cfRule>
  </conditionalFormatting>
  <conditionalFormatting sqref="G38">
    <cfRule type="expression" dxfId="273" priority="99" stopIfTrue="1">
      <formula>#REF!="Freelancer"</formula>
    </cfRule>
    <cfRule type="expression" dxfId="272" priority="100" stopIfTrue="1">
      <formula>#REF!="DTC Int. Staff"</formula>
    </cfRule>
  </conditionalFormatting>
  <conditionalFormatting sqref="G38">
    <cfRule type="expression" dxfId="271" priority="97" stopIfTrue="1">
      <formula>$F$5="Freelancer"</formula>
    </cfRule>
    <cfRule type="expression" dxfId="270" priority="98" stopIfTrue="1">
      <formula>$F$5="DTC Int. Staff"</formula>
    </cfRule>
  </conditionalFormatting>
  <conditionalFormatting sqref="G45">
    <cfRule type="expression" dxfId="269" priority="95" stopIfTrue="1">
      <formula>#REF!="Freelancer"</formula>
    </cfRule>
    <cfRule type="expression" dxfId="268" priority="96" stopIfTrue="1">
      <formula>#REF!="DTC Int. Staff"</formula>
    </cfRule>
  </conditionalFormatting>
  <conditionalFormatting sqref="G45">
    <cfRule type="expression" dxfId="267" priority="93" stopIfTrue="1">
      <formula>$F$5="Freelancer"</formula>
    </cfRule>
    <cfRule type="expression" dxfId="266" priority="94" stopIfTrue="1">
      <formula>$F$5="DTC Int. Staff"</formula>
    </cfRule>
  </conditionalFormatting>
  <conditionalFormatting sqref="G50">
    <cfRule type="expression" dxfId="265" priority="91" stopIfTrue="1">
      <formula>#REF!="Freelancer"</formula>
    </cfRule>
    <cfRule type="expression" dxfId="264" priority="92" stopIfTrue="1">
      <formula>#REF!="DTC Int. Staff"</formula>
    </cfRule>
  </conditionalFormatting>
  <conditionalFormatting sqref="G50">
    <cfRule type="expression" dxfId="263" priority="89" stopIfTrue="1">
      <formula>$F$5="Freelancer"</formula>
    </cfRule>
    <cfRule type="expression" dxfId="262" priority="90" stopIfTrue="1">
      <formula>$F$5="DTC Int. Staff"</formula>
    </cfRule>
  </conditionalFormatting>
  <conditionalFormatting sqref="G43">
    <cfRule type="expression" dxfId="261" priority="87" stopIfTrue="1">
      <formula>#REF!="Freelancer"</formula>
    </cfRule>
    <cfRule type="expression" dxfId="260" priority="88" stopIfTrue="1">
      <formula>#REF!="DTC Int. Staff"</formula>
    </cfRule>
  </conditionalFormatting>
  <conditionalFormatting sqref="G43">
    <cfRule type="expression" dxfId="259" priority="85" stopIfTrue="1">
      <formula>$F$5="Freelancer"</formula>
    </cfRule>
    <cfRule type="expression" dxfId="258" priority="86" stopIfTrue="1">
      <formula>$F$5="DTC Int. Staff"</formula>
    </cfRule>
  </conditionalFormatting>
  <conditionalFormatting sqref="G55">
    <cfRule type="expression" dxfId="257" priority="83" stopIfTrue="1">
      <formula>#REF!="Freelancer"</formula>
    </cfRule>
    <cfRule type="expression" dxfId="256" priority="84" stopIfTrue="1">
      <formula>#REF!="DTC Int. Staff"</formula>
    </cfRule>
  </conditionalFormatting>
  <conditionalFormatting sqref="G55">
    <cfRule type="expression" dxfId="255" priority="81" stopIfTrue="1">
      <formula>$F$5="Freelancer"</formula>
    </cfRule>
    <cfRule type="expression" dxfId="254" priority="82" stopIfTrue="1">
      <formula>$F$5="DTC Int. Staff"</formula>
    </cfRule>
  </conditionalFormatting>
  <conditionalFormatting sqref="G60">
    <cfRule type="expression" dxfId="253" priority="79" stopIfTrue="1">
      <formula>#REF!="Freelancer"</formula>
    </cfRule>
    <cfRule type="expression" dxfId="252" priority="80" stopIfTrue="1">
      <formula>#REF!="DTC Int. Staff"</formula>
    </cfRule>
  </conditionalFormatting>
  <conditionalFormatting sqref="G60">
    <cfRule type="expression" dxfId="251" priority="77" stopIfTrue="1">
      <formula>$F$5="Freelancer"</formula>
    </cfRule>
    <cfRule type="expression" dxfId="250" priority="78" stopIfTrue="1">
      <formula>$F$5="DTC Int. Staff"</formula>
    </cfRule>
  </conditionalFormatting>
  <conditionalFormatting sqref="G65">
    <cfRule type="expression" dxfId="249" priority="75" stopIfTrue="1">
      <formula>#REF!="Freelancer"</formula>
    </cfRule>
    <cfRule type="expression" dxfId="248" priority="76" stopIfTrue="1">
      <formula>#REF!="DTC Int. Staff"</formula>
    </cfRule>
  </conditionalFormatting>
  <conditionalFormatting sqref="G65">
    <cfRule type="expression" dxfId="247" priority="73" stopIfTrue="1">
      <formula>$F$5="Freelancer"</formula>
    </cfRule>
    <cfRule type="expression" dxfId="246" priority="74" stopIfTrue="1">
      <formula>$F$5="DTC Int. Staff"</formula>
    </cfRule>
  </conditionalFormatting>
  <conditionalFormatting sqref="G75">
    <cfRule type="expression" dxfId="245" priority="67" stopIfTrue="1">
      <formula>#REF!="Freelancer"</formula>
    </cfRule>
    <cfRule type="expression" dxfId="244" priority="68" stopIfTrue="1">
      <formula>#REF!="DTC Int. Staff"</formula>
    </cfRule>
  </conditionalFormatting>
  <conditionalFormatting sqref="G75">
    <cfRule type="expression" dxfId="243" priority="65" stopIfTrue="1">
      <formula>$F$5="Freelancer"</formula>
    </cfRule>
    <cfRule type="expression" dxfId="242" priority="66" stopIfTrue="1">
      <formula>$F$5="DTC Int. Staff"</formula>
    </cfRule>
  </conditionalFormatting>
  <conditionalFormatting sqref="C77">
    <cfRule type="expression" dxfId="241" priority="61" stopIfTrue="1">
      <formula>IF($A77=1,B77,)</formula>
    </cfRule>
    <cfRule type="expression" dxfId="240" priority="62" stopIfTrue="1">
      <formula>IF($A77="",B77,)</formula>
    </cfRule>
  </conditionalFormatting>
  <conditionalFormatting sqref="E77">
    <cfRule type="expression" dxfId="239" priority="63" stopIfTrue="1">
      <formula>IF($A77&lt;&gt;1,B77,"")</formula>
    </cfRule>
  </conditionalFormatting>
  <conditionalFormatting sqref="D77">
    <cfRule type="expression" dxfId="238" priority="64" stopIfTrue="1">
      <formula>IF($A77="",B77,)</formula>
    </cfRule>
  </conditionalFormatting>
  <conditionalFormatting sqref="G77">
    <cfRule type="expression" dxfId="237" priority="59" stopIfTrue="1">
      <formula>#REF!="Freelancer"</formula>
    </cfRule>
    <cfRule type="expression" dxfId="236" priority="60" stopIfTrue="1">
      <formula>#REF!="DTC Int. Staff"</formula>
    </cfRule>
  </conditionalFormatting>
  <conditionalFormatting sqref="G77">
    <cfRule type="expression" dxfId="235" priority="57" stopIfTrue="1">
      <formula>$F$5="Freelancer"</formula>
    </cfRule>
    <cfRule type="expression" dxfId="234" priority="58" stopIfTrue="1">
      <formula>$F$5="DTC Int. Staff"</formula>
    </cfRule>
  </conditionalFormatting>
  <conditionalFormatting sqref="G100:G101">
    <cfRule type="expression" dxfId="233" priority="25" stopIfTrue="1">
      <formula>$F$5="Freelancer"</formula>
    </cfRule>
    <cfRule type="expression" dxfId="232" priority="26" stopIfTrue="1">
      <formula>$F$5="DTC Int. Staff"</formula>
    </cfRule>
  </conditionalFormatting>
  <conditionalFormatting sqref="H87">
    <cfRule type="expression" dxfId="231" priority="51" stopIfTrue="1">
      <formula>#REF!="Freelancer"</formula>
    </cfRule>
    <cfRule type="expression" dxfId="230" priority="52" stopIfTrue="1">
      <formula>#REF!="DTC Int. Staff"</formula>
    </cfRule>
  </conditionalFormatting>
  <conditionalFormatting sqref="H87">
    <cfRule type="expression" dxfId="229" priority="49" stopIfTrue="1">
      <formula>$F$5="Freelancer"</formula>
    </cfRule>
    <cfRule type="expression" dxfId="228" priority="50" stopIfTrue="1">
      <formula>$F$5="DTC Int. Staff"</formula>
    </cfRule>
  </conditionalFormatting>
  <conditionalFormatting sqref="G82">
    <cfRule type="expression" dxfId="227" priority="47" stopIfTrue="1">
      <formula>#REF!="Freelancer"</formula>
    </cfRule>
    <cfRule type="expression" dxfId="226" priority="48" stopIfTrue="1">
      <formula>#REF!="DTC Int. Staff"</formula>
    </cfRule>
  </conditionalFormatting>
  <conditionalFormatting sqref="G100:G101">
    <cfRule type="expression" dxfId="225" priority="31" stopIfTrue="1">
      <formula>#REF!="Freelancer"</formula>
    </cfRule>
    <cfRule type="expression" dxfId="224" priority="32" stopIfTrue="1">
      <formula>#REF!="DTC Int. Staff"</formula>
    </cfRule>
  </conditionalFormatting>
  <conditionalFormatting sqref="C83">
    <cfRule type="expression" dxfId="223" priority="35" stopIfTrue="1">
      <formula>IF($A83=1,B83,)</formula>
    </cfRule>
    <cfRule type="expression" dxfId="222" priority="36" stopIfTrue="1">
      <formula>IF($A83="",B83,)</formula>
    </cfRule>
  </conditionalFormatting>
  <conditionalFormatting sqref="E83">
    <cfRule type="expression" dxfId="221" priority="37" stopIfTrue="1">
      <formula>IF($A83&lt;&gt;1,B83,"")</formula>
    </cfRule>
  </conditionalFormatting>
  <conditionalFormatting sqref="D83">
    <cfRule type="expression" dxfId="220" priority="38" stopIfTrue="1">
      <formula>IF($A83="",B83,)</formula>
    </cfRule>
  </conditionalFormatting>
  <conditionalFormatting sqref="G83">
    <cfRule type="expression" dxfId="219" priority="33" stopIfTrue="1">
      <formula>#REF!="Freelancer"</formula>
    </cfRule>
    <cfRule type="expression" dxfId="218" priority="34" stopIfTrue="1">
      <formula>#REF!="DTC Int. Staff"</formula>
    </cfRule>
  </conditionalFormatting>
  <conditionalFormatting sqref="C100:C101">
    <cfRule type="expression" dxfId="217" priority="27" stopIfTrue="1">
      <formula>IF($A100=1,B100,)</formula>
    </cfRule>
    <cfRule type="expression" dxfId="216" priority="28" stopIfTrue="1">
      <formula>IF($A100="",B100,)</formula>
    </cfRule>
  </conditionalFormatting>
  <conditionalFormatting sqref="E100:E101">
    <cfRule type="expression" dxfId="215" priority="29" stopIfTrue="1">
      <formula>IF($A100&lt;&gt;1,B100,"")</formula>
    </cfRule>
  </conditionalFormatting>
  <conditionalFormatting sqref="D100:D101">
    <cfRule type="expression" dxfId="214" priority="30" stopIfTrue="1">
      <formula>IF($A100="",B100,)</formula>
    </cfRule>
  </conditionalFormatting>
  <conditionalFormatting sqref="C105">
    <cfRule type="expression" dxfId="213" priority="15" stopIfTrue="1">
      <formula>IF($A105=1,B105,)</formula>
    </cfRule>
    <cfRule type="expression" dxfId="212" priority="16" stopIfTrue="1">
      <formula>IF($A105="",B105,)</formula>
    </cfRule>
  </conditionalFormatting>
  <conditionalFormatting sqref="E105">
    <cfRule type="expression" dxfId="211" priority="17" stopIfTrue="1">
      <formula>IF($A105&lt;&gt;1,B105,"")</formula>
    </cfRule>
  </conditionalFormatting>
  <conditionalFormatting sqref="D105">
    <cfRule type="expression" dxfId="210" priority="18" stopIfTrue="1">
      <formula>IF($A105="",B105,)</formula>
    </cfRule>
  </conditionalFormatting>
  <conditionalFormatting sqref="G105">
    <cfRule type="expression" dxfId="209" priority="19" stopIfTrue="1">
      <formula>#REF!="Freelancer"</formula>
    </cfRule>
    <cfRule type="expression" dxfId="208" priority="20" stopIfTrue="1">
      <formula>#REF!="DTC Int. Staff"</formula>
    </cfRule>
  </conditionalFormatting>
  <conditionalFormatting sqref="H105">
    <cfRule type="expression" dxfId="207" priority="13" stopIfTrue="1">
      <formula>#REF!="Freelancer"</formula>
    </cfRule>
    <cfRule type="expression" dxfId="206" priority="14" stopIfTrue="1">
      <formula>#REF!="DTC Int. Staff"</formula>
    </cfRule>
  </conditionalFormatting>
  <conditionalFormatting sqref="G110">
    <cfRule type="expression" dxfId="205" priority="9" stopIfTrue="1">
      <formula>$F$5="Freelancer"</formula>
    </cfRule>
    <cfRule type="expression" dxfId="204" priority="10" stopIfTrue="1">
      <formula>$F$5="DTC Int. Staff"</formula>
    </cfRule>
  </conditionalFormatting>
  <conditionalFormatting sqref="G110">
    <cfRule type="expression" dxfId="203" priority="11" stopIfTrue="1">
      <formula>#REF!="Freelancer"</formula>
    </cfRule>
    <cfRule type="expression" dxfId="202" priority="12" stopIfTrue="1">
      <formula>#REF!="DTC Int. Staff"</formula>
    </cfRule>
  </conditionalFormatting>
  <conditionalFormatting sqref="G115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G115">
    <cfRule type="expression" dxfId="199" priority="7" stopIfTrue="1">
      <formula>#REF!="Freelancer"</formula>
    </cfRule>
    <cfRule type="expression" dxfId="198" priority="8" stopIfTrue="1">
      <formula>#REF!="DTC Int. Staff"</formula>
    </cfRule>
  </conditionalFormatting>
  <conditionalFormatting sqref="G120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conditionalFormatting sqref="G120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5333-D55B-4621-8548-24FAC776753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B317-B6F0-49F7-B86B-66A5FDAAB2DA}">
  <sheetPr>
    <pageSetUpPr fitToPage="1"/>
  </sheetPr>
  <dimension ref="A1:J283"/>
  <sheetViews>
    <sheetView showGridLines="0" topLeftCell="D124" zoomScale="90" zoomScaleNormal="90" workbookViewId="0">
      <selection activeCell="F125" sqref="F125"/>
    </sheetView>
  </sheetViews>
  <sheetFormatPr defaultColWidth="11.42578125" defaultRowHeight="14.25" x14ac:dyDescent="0.2"/>
  <cols>
    <col min="1" max="2" width="4" style="133" hidden="1" customWidth="1"/>
    <col min="3" max="3" width="3.5703125" style="133" hidden="1" customWidth="1"/>
    <col min="4" max="4" width="13" style="133" bestFit="1" customWidth="1"/>
    <col min="5" max="5" width="11.85546875" style="133" bestFit="1" customWidth="1"/>
    <col min="6" max="6" width="21.7109375" style="133" bestFit="1" customWidth="1"/>
    <col min="7" max="7" width="16.28515625" style="133" customWidth="1"/>
    <col min="8" max="8" width="85.28515625" style="133" customWidth="1"/>
    <col min="9" max="10" width="13.85546875" style="133" customWidth="1"/>
    <col min="11" max="16384" width="11.42578125" style="133"/>
  </cols>
  <sheetData>
    <row r="1" spans="1:10" ht="51.75" customHeight="1" thickBot="1" x14ac:dyDescent="0.25">
      <c r="D1" s="239" t="s">
        <v>5</v>
      </c>
      <c r="E1" s="240"/>
      <c r="F1" s="240"/>
      <c r="G1" s="240"/>
      <c r="H1" s="240"/>
      <c r="I1" s="240"/>
      <c r="J1" s="241"/>
    </row>
    <row r="2" spans="1:10" ht="13.5" customHeight="1" x14ac:dyDescent="0.2">
      <c r="D2" s="186"/>
      <c r="E2" s="186"/>
      <c r="F2" s="186"/>
      <c r="G2" s="186"/>
      <c r="H2" s="186"/>
      <c r="I2" s="186"/>
      <c r="J2" s="185"/>
    </row>
    <row r="3" spans="1:10" ht="20.25" customHeight="1" x14ac:dyDescent="0.2">
      <c r="D3" s="183" t="s">
        <v>0</v>
      </c>
      <c r="E3" s="184"/>
      <c r="F3" s="181" t="str">
        <f>'Information-General Settings'!C3</f>
        <v xml:space="preserve">Chanakan </v>
      </c>
      <c r="G3" s="176"/>
      <c r="I3" s="175"/>
      <c r="J3" s="175"/>
    </row>
    <row r="4" spans="1:10" ht="20.25" customHeight="1" x14ac:dyDescent="0.2">
      <c r="D4" s="242" t="s">
        <v>8</v>
      </c>
      <c r="E4" s="243"/>
      <c r="F4" s="181" t="str">
        <f>'Information-General Settings'!C4</f>
        <v>Opassirisunthon</v>
      </c>
      <c r="G4" s="176"/>
      <c r="I4" s="175"/>
      <c r="J4" s="175"/>
    </row>
    <row r="5" spans="1:10" ht="20.25" customHeight="1" x14ac:dyDescent="0.2">
      <c r="D5" s="183" t="s">
        <v>7</v>
      </c>
      <c r="E5" s="182"/>
      <c r="F5" s="181" t="str">
        <f>'Information-General Settings'!C5</f>
        <v>TIME109</v>
      </c>
      <c r="G5" s="176"/>
      <c r="I5" s="175"/>
      <c r="J5" s="175"/>
    </row>
    <row r="6" spans="1:10" ht="20.25" customHeight="1" x14ac:dyDescent="0.2">
      <c r="E6" s="175"/>
      <c r="F6" s="175"/>
      <c r="G6" s="175"/>
      <c r="H6" s="176"/>
      <c r="I6" s="175"/>
      <c r="J6" s="19"/>
    </row>
    <row r="7" spans="1:10" ht="28.5" x14ac:dyDescent="0.2">
      <c r="G7" s="180"/>
      <c r="H7" s="176"/>
      <c r="I7" s="179" t="s">
        <v>34</v>
      </c>
      <c r="J7" s="178" t="s">
        <v>35</v>
      </c>
    </row>
    <row r="8" spans="1:10" ht="43.5" customHeight="1" x14ac:dyDescent="0.2">
      <c r="G8" s="175"/>
      <c r="H8" s="176"/>
      <c r="I8" s="24">
        <f>SUM(J10:J193)</f>
        <v>163</v>
      </c>
      <c r="J8" s="177">
        <f>I8/8</f>
        <v>20.375</v>
      </c>
    </row>
    <row r="9" spans="1:10" ht="20.25" customHeight="1" thickBot="1" x14ac:dyDescent="0.25">
      <c r="E9" s="175"/>
      <c r="F9" s="175"/>
      <c r="G9" s="175"/>
      <c r="H9" s="176"/>
      <c r="I9" s="175"/>
      <c r="J9" s="19"/>
    </row>
    <row r="10" spans="1:10" ht="22.5" customHeight="1" thickBot="1" x14ac:dyDescent="0.25">
      <c r="B10" s="133">
        <f>MONTH(E11)</f>
        <v>11</v>
      </c>
      <c r="C10" s="174"/>
      <c r="D10" s="173">
        <v>44501</v>
      </c>
      <c r="E10" s="173" t="s">
        <v>33</v>
      </c>
      <c r="F10" s="172" t="s">
        <v>4</v>
      </c>
      <c r="G10" s="171" t="s">
        <v>6</v>
      </c>
      <c r="H10" s="170" t="s">
        <v>3</v>
      </c>
      <c r="I10" s="170" t="s">
        <v>1</v>
      </c>
      <c r="J10" s="169" t="s">
        <v>2</v>
      </c>
    </row>
    <row r="11" spans="1:10" ht="22.5" customHeight="1" x14ac:dyDescent="0.2">
      <c r="A11" s="133">
        <f>IF(OR(C11="f",C11="u",C11="F",C11="U"),"",IF(OR(B11=1,B11=2,B11=3,B11=4,B11=5),1,""))</f>
        <v>1</v>
      </c>
      <c r="B11" s="133">
        <f>WEEKDAY(E11,2)</f>
        <v>1</v>
      </c>
      <c r="C11" s="168"/>
      <c r="D11" s="150" t="str">
        <f>IF(B11=1,"Mo",IF(B11=2,"Tue",IF(B11=3,"Wed",IF(B11=4,"Thu",IF(B11=5,"Fri",IF(B11=6,"Sat",IF(B11=7,"Sun","")))))))</f>
        <v>Mo</v>
      </c>
      <c r="E11" s="149">
        <f>+D10</f>
        <v>44501</v>
      </c>
      <c r="F11" s="154" t="s">
        <v>128</v>
      </c>
      <c r="G11" s="152">
        <v>9003</v>
      </c>
      <c r="H11" s="153" t="s">
        <v>133</v>
      </c>
      <c r="I11" s="159" t="s">
        <v>61</v>
      </c>
      <c r="J11" s="167">
        <v>8</v>
      </c>
    </row>
    <row r="12" spans="1:10" ht="22.5" customHeight="1" x14ac:dyDescent="0.2">
      <c r="C12" s="166"/>
      <c r="D12" s="150" t="str">
        <f t="shared" ref="D12:E15" si="0">D11</f>
        <v>Mo</v>
      </c>
      <c r="E12" s="149">
        <f t="shared" si="0"/>
        <v>44501</v>
      </c>
      <c r="F12" s="161"/>
      <c r="G12" s="159"/>
      <c r="H12" s="162"/>
      <c r="I12" s="159"/>
      <c r="J12" s="158"/>
    </row>
    <row r="13" spans="1:10" ht="22.5" customHeight="1" x14ac:dyDescent="0.2">
      <c r="C13" s="166"/>
      <c r="D13" s="150" t="str">
        <f t="shared" si="0"/>
        <v>Mo</v>
      </c>
      <c r="E13" s="149">
        <f t="shared" si="0"/>
        <v>44501</v>
      </c>
      <c r="F13" s="161"/>
      <c r="G13" s="159"/>
      <c r="H13" s="162"/>
      <c r="I13" s="159"/>
      <c r="J13" s="158"/>
    </row>
    <row r="14" spans="1:10" ht="22.5" customHeight="1" x14ac:dyDescent="0.2">
      <c r="C14" s="166"/>
      <c r="D14" s="150" t="str">
        <f t="shared" si="0"/>
        <v>Mo</v>
      </c>
      <c r="E14" s="149">
        <f t="shared" si="0"/>
        <v>44501</v>
      </c>
      <c r="F14" s="161"/>
      <c r="G14" s="159"/>
      <c r="H14" s="162"/>
      <c r="I14" s="159"/>
      <c r="J14" s="158"/>
    </row>
    <row r="15" spans="1:10" ht="22.5" customHeight="1" x14ac:dyDescent="0.2">
      <c r="C15" s="166"/>
      <c r="D15" s="150" t="str">
        <f t="shared" si="0"/>
        <v>Mo</v>
      </c>
      <c r="E15" s="149">
        <f t="shared" si="0"/>
        <v>44501</v>
      </c>
      <c r="F15" s="161"/>
      <c r="G15" s="159"/>
      <c r="H15" s="162"/>
      <c r="I15" s="159"/>
      <c r="J15" s="158"/>
    </row>
    <row r="16" spans="1:10" ht="22.5" customHeight="1" x14ac:dyDescent="0.2">
      <c r="B16" s="133">
        <f>WEEKDAY(E16,2)</f>
        <v>2</v>
      </c>
      <c r="C16" s="135"/>
      <c r="D16" s="156" t="str">
        <f>IF(B16=1,"Mo",IF(B16=2,"Tue",IF(B16=3,"Wed",IF(B16=4,"Thu",IF(B16=5,"Fri",IF(B16=6,"Sat",IF(B16=7,"Sun","")))))))</f>
        <v>Tue</v>
      </c>
      <c r="E16" s="155">
        <f>+E11+1</f>
        <v>44502</v>
      </c>
      <c r="F16" s="154" t="s">
        <v>134</v>
      </c>
      <c r="G16" s="152">
        <v>9001</v>
      </c>
      <c r="H16" s="153" t="s">
        <v>137</v>
      </c>
      <c r="I16" s="152" t="s">
        <v>61</v>
      </c>
      <c r="J16" s="151">
        <v>8</v>
      </c>
    </row>
    <row r="17" spans="1:10" ht="22.5" customHeight="1" x14ac:dyDescent="0.2">
      <c r="C17" s="135"/>
      <c r="D17" s="156" t="str">
        <f t="shared" ref="D17:E20" si="1">D16</f>
        <v>Tue</v>
      </c>
      <c r="E17" s="155">
        <f t="shared" si="1"/>
        <v>44502</v>
      </c>
      <c r="F17" s="154"/>
      <c r="G17" s="152"/>
      <c r="H17" s="153"/>
      <c r="I17" s="152"/>
      <c r="J17" s="151"/>
    </row>
    <row r="18" spans="1:10" ht="22.5" customHeight="1" x14ac:dyDescent="0.2">
      <c r="C18" s="135"/>
      <c r="D18" s="156" t="str">
        <f t="shared" si="1"/>
        <v>Tue</v>
      </c>
      <c r="E18" s="155">
        <f t="shared" si="1"/>
        <v>44502</v>
      </c>
      <c r="F18" s="154"/>
      <c r="G18" s="152"/>
      <c r="H18" s="153"/>
      <c r="I18" s="152"/>
      <c r="J18" s="151"/>
    </row>
    <row r="19" spans="1:10" ht="22.5" customHeight="1" x14ac:dyDescent="0.2">
      <c r="C19" s="135"/>
      <c r="D19" s="156" t="str">
        <f t="shared" si="1"/>
        <v>Tue</v>
      </c>
      <c r="E19" s="155">
        <f t="shared" si="1"/>
        <v>44502</v>
      </c>
      <c r="F19" s="154"/>
      <c r="G19" s="152"/>
      <c r="H19" s="153"/>
      <c r="I19" s="152"/>
      <c r="J19" s="151"/>
    </row>
    <row r="20" spans="1:10" ht="22.5" customHeight="1" x14ac:dyDescent="0.2">
      <c r="C20" s="135"/>
      <c r="D20" s="156" t="str">
        <f t="shared" si="1"/>
        <v>Tue</v>
      </c>
      <c r="E20" s="155">
        <f t="shared" si="1"/>
        <v>44502</v>
      </c>
      <c r="F20" s="154"/>
      <c r="G20" s="152"/>
      <c r="H20" s="153"/>
      <c r="I20" s="152"/>
      <c r="J20" s="151"/>
    </row>
    <row r="21" spans="1:10" ht="22.5" customHeight="1" x14ac:dyDescent="0.2">
      <c r="B21" s="133">
        <f>WEEKDAY(E21,2)</f>
        <v>3</v>
      </c>
      <c r="C21" s="135"/>
      <c r="D21" s="150" t="str">
        <f>IF(B21=1,"Mo",IF(B21=2,"Tue",IF(B21=3,"Wed",IF(B21=4,"Thu",IF(B21=5,"Fri",IF(B21=6,"Sat",IF(B21=7,"Sun","")))))))</f>
        <v>Wed</v>
      </c>
      <c r="E21" s="149">
        <f>+E16+1</f>
        <v>44503</v>
      </c>
      <c r="F21" s="161" t="s">
        <v>134</v>
      </c>
      <c r="G21" s="159">
        <v>9001</v>
      </c>
      <c r="H21" s="160" t="s">
        <v>132</v>
      </c>
      <c r="I21" s="159" t="s">
        <v>131</v>
      </c>
      <c r="J21" s="158">
        <v>3</v>
      </c>
    </row>
    <row r="22" spans="1:10" ht="22.5" customHeight="1" x14ac:dyDescent="0.2">
      <c r="C22" s="135"/>
      <c r="D22" s="150" t="str">
        <f t="shared" ref="D22:E25" si="2">D21</f>
        <v>Wed</v>
      </c>
      <c r="E22" s="149">
        <f t="shared" si="2"/>
        <v>44503</v>
      </c>
      <c r="F22" s="161" t="s">
        <v>135</v>
      </c>
      <c r="G22" s="159">
        <v>9001</v>
      </c>
      <c r="H22" s="160" t="s">
        <v>132</v>
      </c>
      <c r="I22" s="159" t="s">
        <v>131</v>
      </c>
      <c r="J22" s="158">
        <v>3</v>
      </c>
    </row>
    <row r="23" spans="1:10" ht="22.5" customHeight="1" x14ac:dyDescent="0.2">
      <c r="C23" s="135"/>
      <c r="D23" s="150" t="str">
        <f t="shared" si="2"/>
        <v>Wed</v>
      </c>
      <c r="E23" s="149">
        <f t="shared" si="2"/>
        <v>44503</v>
      </c>
      <c r="F23" s="161" t="s">
        <v>134</v>
      </c>
      <c r="G23" s="159">
        <v>9001</v>
      </c>
      <c r="H23" s="160" t="s">
        <v>137</v>
      </c>
      <c r="I23" s="159" t="s">
        <v>61</v>
      </c>
      <c r="J23" s="158">
        <v>2</v>
      </c>
    </row>
    <row r="24" spans="1:10" ht="22.5" customHeight="1" x14ac:dyDescent="0.2">
      <c r="C24" s="135"/>
      <c r="D24" s="150" t="str">
        <f t="shared" si="2"/>
        <v>Wed</v>
      </c>
      <c r="E24" s="149">
        <f t="shared" si="2"/>
        <v>44503</v>
      </c>
      <c r="F24" s="161"/>
      <c r="G24" s="159"/>
      <c r="H24" s="162"/>
      <c r="I24" s="159"/>
      <c r="J24" s="158"/>
    </row>
    <row r="25" spans="1:10" ht="22.5" customHeight="1" x14ac:dyDescent="0.2">
      <c r="C25" s="135"/>
      <c r="D25" s="150" t="str">
        <f t="shared" si="2"/>
        <v>Wed</v>
      </c>
      <c r="E25" s="149">
        <f t="shared" si="2"/>
        <v>44503</v>
      </c>
      <c r="F25" s="161"/>
      <c r="G25" s="159"/>
      <c r="H25" s="162"/>
      <c r="I25" s="159"/>
      <c r="J25" s="158"/>
    </row>
    <row r="26" spans="1:10" ht="22.5" customHeight="1" x14ac:dyDescent="0.2">
      <c r="A26" s="133">
        <f>IF(OR(C26="f",C26="u",C26="F",C26="U"),"",IF(OR(B26=1,B26=2,B26=3,B26=4,B26=5),1,""))</f>
        <v>1</v>
      </c>
      <c r="B26" s="133">
        <f>WEEKDAY(E26,2)</f>
        <v>4</v>
      </c>
      <c r="C26" s="135"/>
      <c r="D26" s="156" t="str">
        <f>IF(B26=1,"Mo",IF(B26=2,"Tue",IF(B26=3,"Wed",IF(B26=4,"Thu",IF(B26=5,"Fri",IF(B26=6,"Sat",IF(B26=7,"Sun","")))))))</f>
        <v>Thu</v>
      </c>
      <c r="E26" s="155">
        <f>+E21+1</f>
        <v>44504</v>
      </c>
      <c r="F26" s="154" t="s">
        <v>134</v>
      </c>
      <c r="G26" s="152">
        <v>9001</v>
      </c>
      <c r="H26" s="153" t="s">
        <v>137</v>
      </c>
      <c r="I26" s="152" t="s">
        <v>61</v>
      </c>
      <c r="J26" s="151">
        <v>8</v>
      </c>
    </row>
    <row r="27" spans="1:10" ht="22.5" customHeight="1" x14ac:dyDescent="0.2">
      <c r="C27" s="135"/>
      <c r="D27" s="156" t="str">
        <f t="shared" ref="D27:E30" si="3">D26</f>
        <v>Thu</v>
      </c>
      <c r="E27" s="155">
        <f t="shared" si="3"/>
        <v>44504</v>
      </c>
      <c r="F27" s="154"/>
      <c r="G27" s="152"/>
      <c r="H27" s="165"/>
      <c r="I27" s="152"/>
      <c r="J27" s="151"/>
    </row>
    <row r="28" spans="1:10" ht="22.5" customHeight="1" x14ac:dyDescent="0.2">
      <c r="C28" s="135"/>
      <c r="D28" s="156" t="str">
        <f t="shared" si="3"/>
        <v>Thu</v>
      </c>
      <c r="E28" s="155">
        <f t="shared" si="3"/>
        <v>44504</v>
      </c>
      <c r="F28" s="154"/>
      <c r="G28" s="152"/>
      <c r="H28" s="165"/>
      <c r="I28" s="152"/>
      <c r="J28" s="151"/>
    </row>
    <row r="29" spans="1:10" ht="22.5" customHeight="1" x14ac:dyDescent="0.2">
      <c r="C29" s="135"/>
      <c r="D29" s="156" t="str">
        <f t="shared" si="3"/>
        <v>Thu</v>
      </c>
      <c r="E29" s="155">
        <f t="shared" si="3"/>
        <v>44504</v>
      </c>
      <c r="F29" s="154"/>
      <c r="G29" s="152"/>
      <c r="H29" s="165"/>
      <c r="I29" s="152"/>
      <c r="J29" s="151"/>
    </row>
    <row r="30" spans="1:10" ht="22.5" customHeight="1" x14ac:dyDescent="0.2">
      <c r="C30" s="135"/>
      <c r="D30" s="156" t="str">
        <f t="shared" si="3"/>
        <v>Thu</v>
      </c>
      <c r="E30" s="155">
        <f t="shared" si="3"/>
        <v>44504</v>
      </c>
      <c r="F30" s="154"/>
      <c r="G30" s="152"/>
      <c r="H30" s="165"/>
      <c r="I30" s="152"/>
      <c r="J30" s="151"/>
    </row>
    <row r="31" spans="1:10" ht="22.5" customHeight="1" x14ac:dyDescent="0.2">
      <c r="A31" s="133">
        <f>IF(OR(C31="f",C31="u",C31="F",C31="U"),"",IF(OR(B31=1,B31=2,B31=3,B31=4,B31=5),1,""))</f>
        <v>1</v>
      </c>
      <c r="B31" s="133">
        <f>WEEKDAY(E31,2)</f>
        <v>5</v>
      </c>
      <c r="C31" s="135"/>
      <c r="D31" s="150" t="str">
        <f>IF(B31=1,"Mo",IF(B31=2,"Tue",IF(B31=3,"Wed",IF(B31=4,"Thu",IF(B31=5,"Fri",IF(B31=6,"Sat",IF(B31=7,"Sun","")))))))</f>
        <v>Fri</v>
      </c>
      <c r="E31" s="149">
        <f>+E26+1</f>
        <v>44505</v>
      </c>
      <c r="F31" s="161" t="s">
        <v>134</v>
      </c>
      <c r="G31" s="159">
        <v>9001</v>
      </c>
      <c r="H31" s="160" t="s">
        <v>137</v>
      </c>
      <c r="I31" s="159" t="s">
        <v>68</v>
      </c>
      <c r="J31" s="158">
        <v>7</v>
      </c>
    </row>
    <row r="32" spans="1:10" ht="22.5" customHeight="1" x14ac:dyDescent="0.2">
      <c r="C32" s="135"/>
      <c r="D32" s="150" t="str">
        <f t="shared" ref="D32:E35" si="4">D31</f>
        <v>Fri</v>
      </c>
      <c r="E32" s="149">
        <f t="shared" si="4"/>
        <v>44505</v>
      </c>
      <c r="F32" s="161" t="s">
        <v>134</v>
      </c>
      <c r="G32" s="159">
        <v>9001</v>
      </c>
      <c r="H32" s="160" t="s">
        <v>138</v>
      </c>
      <c r="I32" s="159" t="s">
        <v>68</v>
      </c>
      <c r="J32" s="158">
        <v>1</v>
      </c>
    </row>
    <row r="33" spans="1:10" ht="22.5" customHeight="1" x14ac:dyDescent="0.2">
      <c r="C33" s="135"/>
      <c r="D33" s="150" t="str">
        <f t="shared" si="4"/>
        <v>Fri</v>
      </c>
      <c r="E33" s="149">
        <f t="shared" si="4"/>
        <v>44505</v>
      </c>
      <c r="F33" s="161"/>
      <c r="G33" s="159"/>
      <c r="H33" s="160"/>
      <c r="I33" s="159"/>
      <c r="J33" s="158"/>
    </row>
    <row r="34" spans="1:10" ht="22.5" customHeight="1" x14ac:dyDescent="0.2">
      <c r="C34" s="135"/>
      <c r="D34" s="150" t="str">
        <f t="shared" si="4"/>
        <v>Fri</v>
      </c>
      <c r="E34" s="149">
        <f t="shared" si="4"/>
        <v>44505</v>
      </c>
      <c r="F34" s="161"/>
      <c r="G34" s="159"/>
      <c r="H34" s="160"/>
      <c r="I34" s="159"/>
      <c r="J34" s="158"/>
    </row>
    <row r="35" spans="1:10" ht="22.5" customHeight="1" x14ac:dyDescent="0.2">
      <c r="C35" s="135"/>
      <c r="D35" s="150" t="str">
        <f t="shared" si="4"/>
        <v>Fri</v>
      </c>
      <c r="E35" s="149">
        <f t="shared" si="4"/>
        <v>44505</v>
      </c>
      <c r="F35" s="161"/>
      <c r="G35" s="159"/>
      <c r="H35" s="160"/>
      <c r="I35" s="159"/>
      <c r="J35" s="158"/>
    </row>
    <row r="36" spans="1:10" ht="22.5" customHeight="1" x14ac:dyDescent="0.2">
      <c r="A36" s="133" t="str">
        <f>IF(OR(C36="f",C36="u",C36="F",C36="U"),"",IF(OR(B36=1,B36=2,B36=3,B36=4,B36=5),1,""))</f>
        <v/>
      </c>
      <c r="B36" s="133">
        <f>WEEKDAY(E36,2)</f>
        <v>6</v>
      </c>
      <c r="C36" s="135"/>
      <c r="D36" s="156" t="str">
        <f>IF(B36=1,"Mo",IF(B36=2,"Tue",IF(B36=3,"Wed",IF(B36=4,"Thu",IF(B36=5,"Fri",IF(B36=6,"Sat",IF(B36=7,"Sun","")))))))</f>
        <v>Sat</v>
      </c>
      <c r="E36" s="155">
        <f>+E31+1</f>
        <v>44506</v>
      </c>
      <c r="F36" s="154"/>
      <c r="G36" s="152"/>
      <c r="H36" s="164"/>
      <c r="I36" s="152"/>
      <c r="J36" s="151"/>
    </row>
    <row r="37" spans="1:10" ht="22.5" customHeight="1" x14ac:dyDescent="0.2">
      <c r="A37" s="133" t="str">
        <f>IF(OR(C37="f",C37="u",C37="F",C37="U"),"",IF(OR(B37=1,B37=2,B37=3,B37=4,B37=5),1,""))</f>
        <v/>
      </c>
      <c r="B37" s="133">
        <f>WEEKDAY(E37,2)</f>
        <v>7</v>
      </c>
      <c r="C37" s="135"/>
      <c r="D37" s="150" t="str">
        <f>IF(B37=1,"Mo",IF(B37=2,"Tue",IF(B37=3,"Wed",IF(B37=4,"Thu",IF(B37=5,"Fri",IF(B37=6,"Sat",IF(B37=7,"Sun","")))))))</f>
        <v>Sun</v>
      </c>
      <c r="E37" s="149">
        <f>+E36+1</f>
        <v>44507</v>
      </c>
      <c r="F37" s="154"/>
      <c r="G37" s="152"/>
      <c r="H37" s="153"/>
      <c r="I37" s="152"/>
      <c r="J37" s="151"/>
    </row>
    <row r="38" spans="1:10" ht="22.5" customHeight="1" x14ac:dyDescent="0.2">
      <c r="A38" s="133">
        <f>IF(OR(C38="f",C38="u",C38="F",C38="U"),"",IF(OR(B38=1,B38=2,B38=3,B38=4,B38=5),1,""))</f>
        <v>1</v>
      </c>
      <c r="B38" s="133">
        <f>WEEKDAY(E38,2)</f>
        <v>1</v>
      </c>
      <c r="C38" s="135"/>
      <c r="D38" s="156" t="str">
        <f>IF(B38=1,"Mo",IF(B38=2,"Tue",IF(B38=3,"Wed",IF(B38=4,"Thu",IF(B38=5,"Fri",IF(B38=6,"Sat",IF(B38=7,"Sun","")))))))</f>
        <v>Mo</v>
      </c>
      <c r="E38" s="155">
        <f>+E37+1</f>
        <v>44508</v>
      </c>
      <c r="F38" s="161" t="s">
        <v>134</v>
      </c>
      <c r="G38" s="159">
        <v>9001</v>
      </c>
      <c r="H38" s="160" t="s">
        <v>136</v>
      </c>
      <c r="I38" s="159" t="s">
        <v>61</v>
      </c>
      <c r="J38" s="158">
        <v>1</v>
      </c>
    </row>
    <row r="39" spans="1:10" ht="22.5" customHeight="1" x14ac:dyDescent="0.2">
      <c r="C39" s="135"/>
      <c r="D39" s="156" t="str">
        <f t="shared" ref="D39:E42" si="5">D38</f>
        <v>Mo</v>
      </c>
      <c r="E39" s="155">
        <f t="shared" si="5"/>
        <v>44508</v>
      </c>
      <c r="F39" s="161" t="s">
        <v>135</v>
      </c>
      <c r="G39" s="159">
        <v>9001</v>
      </c>
      <c r="H39" s="160" t="s">
        <v>136</v>
      </c>
      <c r="I39" s="159" t="s">
        <v>61</v>
      </c>
      <c r="J39" s="158">
        <v>1</v>
      </c>
    </row>
    <row r="40" spans="1:10" ht="22.5" customHeight="1" x14ac:dyDescent="0.2">
      <c r="C40" s="135"/>
      <c r="D40" s="156" t="str">
        <f t="shared" si="5"/>
        <v>Mo</v>
      </c>
      <c r="E40" s="155">
        <f t="shared" si="5"/>
        <v>44508</v>
      </c>
      <c r="F40" s="161" t="s">
        <v>100</v>
      </c>
      <c r="G40" s="159">
        <v>9001</v>
      </c>
      <c r="H40" s="160" t="s">
        <v>139</v>
      </c>
      <c r="I40" s="159" t="s">
        <v>61</v>
      </c>
      <c r="J40" s="158">
        <v>6</v>
      </c>
    </row>
    <row r="41" spans="1:10" ht="22.5" customHeight="1" x14ac:dyDescent="0.2">
      <c r="C41" s="135"/>
      <c r="D41" s="156" t="str">
        <f t="shared" si="5"/>
        <v>Mo</v>
      </c>
      <c r="E41" s="155">
        <f t="shared" si="5"/>
        <v>44508</v>
      </c>
      <c r="F41" s="154"/>
      <c r="G41" s="152"/>
      <c r="H41" s="153"/>
      <c r="I41" s="152"/>
      <c r="J41" s="151"/>
    </row>
    <row r="42" spans="1:10" ht="22.5" customHeight="1" x14ac:dyDescent="0.2">
      <c r="C42" s="135"/>
      <c r="D42" s="156" t="str">
        <f t="shared" si="5"/>
        <v>Mo</v>
      </c>
      <c r="E42" s="155">
        <f t="shared" si="5"/>
        <v>44508</v>
      </c>
      <c r="F42" s="154"/>
      <c r="G42" s="152"/>
      <c r="H42" s="153"/>
      <c r="I42" s="152"/>
      <c r="J42" s="151"/>
    </row>
    <row r="43" spans="1:10" ht="22.5" customHeight="1" x14ac:dyDescent="0.2">
      <c r="A43" s="133">
        <f>IF(OR(C43="f",C43="u",C43="F",C43="U"),"",IF(OR(B43=1,B43=2,B43=3,B43=4,B43=5),1,""))</f>
        <v>1</v>
      </c>
      <c r="B43" s="133">
        <f>WEEKDAY(E43,2)</f>
        <v>2</v>
      </c>
      <c r="C43" s="135"/>
      <c r="D43" s="150" t="str">
        <f>IF(B43=1,"Mo",IF(B43=2,"Tue",IF(B43=3,"Wed",IF(B43=4,"Thu",IF(B43=5,"Fri",IF(B43=6,"Sat",IF(B43=7,"Sun","")))))))</f>
        <v>Tue</v>
      </c>
      <c r="E43" s="149">
        <f>+E38+1</f>
        <v>44509</v>
      </c>
      <c r="F43" s="161" t="s">
        <v>100</v>
      </c>
      <c r="G43" s="159">
        <v>9001</v>
      </c>
      <c r="H43" s="160" t="s">
        <v>139</v>
      </c>
      <c r="I43" s="159" t="s">
        <v>61</v>
      </c>
      <c r="J43" s="158">
        <v>8</v>
      </c>
    </row>
    <row r="44" spans="1:10" ht="22.5" customHeight="1" x14ac:dyDescent="0.2">
      <c r="C44" s="135"/>
      <c r="D44" s="150" t="str">
        <f t="shared" ref="D44:E47" si="6">D43</f>
        <v>Tue</v>
      </c>
      <c r="E44" s="149">
        <f t="shared" si="6"/>
        <v>44509</v>
      </c>
      <c r="F44" s="161"/>
      <c r="G44" s="159"/>
      <c r="H44" s="160"/>
      <c r="I44" s="159"/>
      <c r="J44" s="158"/>
    </row>
    <row r="45" spans="1:10" ht="22.5" customHeight="1" x14ac:dyDescent="0.2">
      <c r="C45" s="135"/>
      <c r="D45" s="150" t="str">
        <f t="shared" si="6"/>
        <v>Tue</v>
      </c>
      <c r="E45" s="149">
        <f t="shared" si="6"/>
        <v>44509</v>
      </c>
      <c r="F45" s="161"/>
      <c r="G45" s="159"/>
      <c r="H45" s="160"/>
      <c r="I45" s="159"/>
      <c r="J45" s="158"/>
    </row>
    <row r="46" spans="1:10" ht="22.5" customHeight="1" x14ac:dyDescent="0.2">
      <c r="C46" s="135"/>
      <c r="D46" s="150" t="str">
        <f t="shared" si="6"/>
        <v>Tue</v>
      </c>
      <c r="E46" s="149">
        <f t="shared" si="6"/>
        <v>44509</v>
      </c>
      <c r="F46" s="161"/>
      <c r="G46" s="159"/>
      <c r="H46" s="160"/>
      <c r="I46" s="159"/>
      <c r="J46" s="158"/>
    </row>
    <row r="47" spans="1:10" ht="22.5" customHeight="1" x14ac:dyDescent="0.2">
      <c r="C47" s="135"/>
      <c r="D47" s="150" t="str">
        <f t="shared" si="6"/>
        <v>Tue</v>
      </c>
      <c r="E47" s="149">
        <f t="shared" si="6"/>
        <v>44509</v>
      </c>
      <c r="F47" s="161"/>
      <c r="G47" s="159"/>
      <c r="H47" s="160"/>
      <c r="I47" s="159"/>
      <c r="J47" s="158"/>
    </row>
    <row r="48" spans="1:10" ht="22.5" customHeight="1" x14ac:dyDescent="0.2">
      <c r="A48" s="133">
        <f>IF(OR(C48="f",C48="u",C48="F",C48="U"),"",IF(OR(B48=1,B48=2,B48=3,B48=4,B48=5),1,""))</f>
        <v>1</v>
      </c>
      <c r="B48" s="133">
        <f>WEEKDAY(E48,2)</f>
        <v>3</v>
      </c>
      <c r="C48" s="135"/>
      <c r="D48" s="156" t="str">
        <f>IF(B48=1,"Mo",IF(B48=2,"Tue",IF(B48=3,"Wed",IF(B48=4,"Thu",IF(B48=5,"Fri",IF(B48=6,"Sat",IF(B48=7,"Sun","")))))))</f>
        <v>Wed</v>
      </c>
      <c r="E48" s="155">
        <f>+E43+1</f>
        <v>44510</v>
      </c>
      <c r="F48" s="154"/>
      <c r="G48" s="152"/>
      <c r="H48" s="165" t="s">
        <v>117</v>
      </c>
      <c r="I48" s="152"/>
      <c r="J48" s="151"/>
    </row>
    <row r="49" spans="1:10" ht="22.5" customHeight="1" x14ac:dyDescent="0.2">
      <c r="C49" s="135"/>
      <c r="D49" s="156" t="str">
        <f t="shared" ref="D49:E52" si="7">D48</f>
        <v>Wed</v>
      </c>
      <c r="E49" s="155">
        <f t="shared" si="7"/>
        <v>44510</v>
      </c>
      <c r="F49" s="154"/>
      <c r="G49" s="152"/>
      <c r="H49" s="165"/>
      <c r="I49" s="152"/>
      <c r="J49" s="151"/>
    </row>
    <row r="50" spans="1:10" ht="22.5" customHeight="1" x14ac:dyDescent="0.2">
      <c r="C50" s="135"/>
      <c r="D50" s="156" t="str">
        <f t="shared" si="7"/>
        <v>Wed</v>
      </c>
      <c r="E50" s="155">
        <f t="shared" si="7"/>
        <v>44510</v>
      </c>
      <c r="F50" s="154"/>
      <c r="G50" s="152"/>
      <c r="H50" s="165"/>
      <c r="I50" s="152"/>
      <c r="J50" s="151"/>
    </row>
    <row r="51" spans="1:10" ht="22.5" customHeight="1" x14ac:dyDescent="0.2">
      <c r="C51" s="135"/>
      <c r="D51" s="156" t="str">
        <f t="shared" si="7"/>
        <v>Wed</v>
      </c>
      <c r="E51" s="155">
        <f t="shared" si="7"/>
        <v>44510</v>
      </c>
      <c r="F51" s="154"/>
      <c r="G51" s="152"/>
      <c r="H51" s="165"/>
      <c r="I51" s="152"/>
      <c r="J51" s="151"/>
    </row>
    <row r="52" spans="1:10" ht="22.5" customHeight="1" x14ac:dyDescent="0.2">
      <c r="C52" s="135"/>
      <c r="D52" s="156" t="str">
        <f t="shared" si="7"/>
        <v>Wed</v>
      </c>
      <c r="E52" s="155">
        <f t="shared" si="7"/>
        <v>44510</v>
      </c>
      <c r="F52" s="154"/>
      <c r="G52" s="152"/>
      <c r="H52" s="165"/>
      <c r="I52" s="152"/>
      <c r="J52" s="151"/>
    </row>
    <row r="53" spans="1:10" ht="22.5" customHeight="1" x14ac:dyDescent="0.2">
      <c r="A53" s="133">
        <f>IF(OR(C53="f",C53="u",C53="F",C53="U"),"",IF(OR(B53=1,B53=2,B53=3,B53=4,B53=5),1,""))</f>
        <v>1</v>
      </c>
      <c r="B53" s="133">
        <f>WEEKDAY(E53,2)</f>
        <v>4</v>
      </c>
      <c r="C53" s="163"/>
      <c r="D53" s="150" t="str">
        <f>IF(B53=1,"Mo",IF(B53=2,"Tue",IF(B53=3,"Wed",IF(B53=4,"Thu",IF(B53=5,"Fri",IF(B53=6,"Sat",IF(B53=7,"Sun","")))))))</f>
        <v>Thu</v>
      </c>
      <c r="E53" s="149">
        <f>+E48+1</f>
        <v>44511</v>
      </c>
      <c r="F53" s="161" t="s">
        <v>100</v>
      </c>
      <c r="G53" s="159">
        <v>9001</v>
      </c>
      <c r="H53" s="160" t="s">
        <v>139</v>
      </c>
      <c r="I53" s="159" t="s">
        <v>61</v>
      </c>
      <c r="J53" s="158">
        <v>8</v>
      </c>
    </row>
    <row r="54" spans="1:10" ht="22.5" customHeight="1" x14ac:dyDescent="0.2">
      <c r="C54" s="163"/>
      <c r="D54" s="150" t="str">
        <f t="shared" ref="D54:E57" si="8">D53</f>
        <v>Thu</v>
      </c>
      <c r="E54" s="149">
        <f t="shared" si="8"/>
        <v>44511</v>
      </c>
      <c r="F54" s="161"/>
      <c r="G54" s="159"/>
      <c r="H54" s="160"/>
      <c r="I54" s="159"/>
      <c r="J54" s="158"/>
    </row>
    <row r="55" spans="1:10" ht="22.5" customHeight="1" x14ac:dyDescent="0.2">
      <c r="C55" s="163"/>
      <c r="D55" s="150" t="str">
        <f t="shared" si="8"/>
        <v>Thu</v>
      </c>
      <c r="E55" s="149">
        <f t="shared" si="8"/>
        <v>44511</v>
      </c>
      <c r="F55" s="161"/>
      <c r="G55" s="159"/>
      <c r="H55" s="160"/>
      <c r="I55" s="159"/>
      <c r="J55" s="158"/>
    </row>
    <row r="56" spans="1:10" ht="22.5" customHeight="1" x14ac:dyDescent="0.2">
      <c r="C56" s="163"/>
      <c r="D56" s="150" t="str">
        <f t="shared" si="8"/>
        <v>Thu</v>
      </c>
      <c r="E56" s="149">
        <f t="shared" si="8"/>
        <v>44511</v>
      </c>
      <c r="F56" s="161"/>
      <c r="G56" s="159"/>
      <c r="H56" s="160"/>
      <c r="I56" s="159"/>
      <c r="J56" s="158"/>
    </row>
    <row r="57" spans="1:10" ht="22.5" customHeight="1" x14ac:dyDescent="0.2">
      <c r="C57" s="163"/>
      <c r="D57" s="150" t="str">
        <f t="shared" si="8"/>
        <v>Thu</v>
      </c>
      <c r="E57" s="149">
        <f t="shared" si="8"/>
        <v>44511</v>
      </c>
      <c r="F57" s="161"/>
      <c r="G57" s="159"/>
      <c r="H57" s="160"/>
      <c r="I57" s="159"/>
      <c r="J57" s="158"/>
    </row>
    <row r="58" spans="1:10" ht="22.5" customHeight="1" x14ac:dyDescent="0.2">
      <c r="A58" s="133">
        <f>IF(OR(C58="f",C58="u",C58="F",C58="U"),"",IF(OR(B58=1,B58=2,B58=3,B58=4,B58=5),1,""))</f>
        <v>1</v>
      </c>
      <c r="B58" s="133">
        <f>WEEKDAY(E58,2)</f>
        <v>5</v>
      </c>
      <c r="C58" s="163"/>
      <c r="D58" s="156" t="str">
        <f>IF(B58=1,"Mo",IF(B58=2,"Tue",IF(B58=3,"Wed",IF(B58=4,"Thu",IF(B58=5,"Fri",IF(B58=6,"Sat",IF(B58=7,"Sun","")))))))</f>
        <v>Fri</v>
      </c>
      <c r="E58" s="155">
        <f>+E53+1</f>
        <v>44512</v>
      </c>
      <c r="F58" s="154" t="s">
        <v>100</v>
      </c>
      <c r="G58" s="152">
        <v>9001</v>
      </c>
      <c r="H58" s="164" t="s">
        <v>87</v>
      </c>
      <c r="I58" s="152" t="s">
        <v>61</v>
      </c>
      <c r="J58" s="151">
        <v>1</v>
      </c>
    </row>
    <row r="59" spans="1:10" ht="22.5" customHeight="1" x14ac:dyDescent="0.2">
      <c r="C59" s="163"/>
      <c r="D59" s="156" t="str">
        <f t="shared" ref="D59:E62" si="9">D58</f>
        <v>Fri</v>
      </c>
      <c r="E59" s="155">
        <f t="shared" si="9"/>
        <v>44512</v>
      </c>
      <c r="F59" s="154" t="s">
        <v>100</v>
      </c>
      <c r="G59" s="152">
        <v>9001</v>
      </c>
      <c r="H59" s="164" t="s">
        <v>140</v>
      </c>
      <c r="I59" s="152" t="s">
        <v>61</v>
      </c>
      <c r="J59" s="151">
        <v>7</v>
      </c>
    </row>
    <row r="60" spans="1:10" ht="22.5" customHeight="1" x14ac:dyDescent="0.2">
      <c r="C60" s="163"/>
      <c r="D60" s="156" t="str">
        <f t="shared" si="9"/>
        <v>Fri</v>
      </c>
      <c r="E60" s="155">
        <f t="shared" si="9"/>
        <v>44512</v>
      </c>
      <c r="F60" s="154"/>
      <c r="G60" s="152"/>
      <c r="H60" s="157"/>
      <c r="I60" s="152"/>
      <c r="J60" s="151"/>
    </row>
    <row r="61" spans="1:10" ht="22.5" customHeight="1" x14ac:dyDescent="0.2">
      <c r="C61" s="163"/>
      <c r="D61" s="156" t="str">
        <f t="shared" si="9"/>
        <v>Fri</v>
      </c>
      <c r="E61" s="155">
        <f t="shared" si="9"/>
        <v>44512</v>
      </c>
      <c r="F61" s="154"/>
      <c r="G61" s="152"/>
      <c r="H61" s="157"/>
      <c r="I61" s="152"/>
      <c r="J61" s="151"/>
    </row>
    <row r="62" spans="1:10" ht="22.5" customHeight="1" x14ac:dyDescent="0.2">
      <c r="C62" s="163"/>
      <c r="D62" s="156" t="str">
        <f t="shared" si="9"/>
        <v>Fri</v>
      </c>
      <c r="E62" s="155">
        <f t="shared" si="9"/>
        <v>44512</v>
      </c>
      <c r="F62" s="154"/>
      <c r="G62" s="152"/>
      <c r="H62" s="157"/>
      <c r="I62" s="152"/>
      <c r="J62" s="151"/>
    </row>
    <row r="63" spans="1:10" ht="22.5" customHeight="1" x14ac:dyDescent="0.2">
      <c r="A63" s="133" t="str">
        <f>IF(OR(C63="f",C63="u",C63="F",C63="U"),"",IF(OR(B63=1,B63=2,B63=3,B63=4,B63=5),1,""))</f>
        <v/>
      </c>
      <c r="B63" s="133">
        <f>WEEKDAY(E63,2)</f>
        <v>6</v>
      </c>
      <c r="C63" s="135"/>
      <c r="D63" s="150" t="str">
        <f>IF(B63=1,"Mo",IF(B63=2,"Tue",IF(B63=3,"Wed",IF(B63=4,"Thu",IF(B63=5,"Fri",IF(B63=6,"Sat",IF(B63=7,"Sun","")))))))</f>
        <v>Sat</v>
      </c>
      <c r="E63" s="149">
        <f>+E58+1</f>
        <v>44513</v>
      </c>
      <c r="F63" s="161"/>
      <c r="G63" s="159"/>
      <c r="H63" s="160"/>
      <c r="I63" s="159"/>
      <c r="J63" s="158"/>
    </row>
    <row r="64" spans="1:10" ht="22.5" customHeight="1" x14ac:dyDescent="0.2">
      <c r="A64" s="133" t="str">
        <f>IF(OR(C64="f",C64="u",C64="F",C64="U"),"",IF(OR(B64=1,B64=2,B64=3,B64=4,B64=5),1,""))</f>
        <v/>
      </c>
      <c r="B64" s="133">
        <f>WEEKDAY(E64,2)</f>
        <v>7</v>
      </c>
      <c r="C64" s="135"/>
      <c r="D64" s="150" t="str">
        <f>IF(B64=1,"Mo",IF(B64=2,"Tue",IF(B64=3,"Wed",IF(B64=4,"Thu",IF(B64=5,"Fri",IF(B64=6,"Sat",IF(B64=7,"Sun","")))))))</f>
        <v>Sun</v>
      </c>
      <c r="E64" s="149">
        <f>+E63+1</f>
        <v>44514</v>
      </c>
      <c r="F64" s="161"/>
      <c r="G64" s="159"/>
      <c r="H64" s="160"/>
      <c r="I64" s="159"/>
      <c r="J64" s="158"/>
    </row>
    <row r="65" spans="1:10" ht="22.5" customHeight="1" x14ac:dyDescent="0.2">
      <c r="A65" s="133">
        <f>IF(OR(C65="f",C65="u",C65="F",C65="U"),"",IF(OR(B65=1,B65=2,B65=3,B65=4,B65=5),1,""))</f>
        <v>1</v>
      </c>
      <c r="B65" s="133">
        <f>WEEKDAY(E65,2)</f>
        <v>1</v>
      </c>
      <c r="C65" s="135"/>
      <c r="D65" s="156" t="str">
        <f>IF(B65=1,"Mo",IF(B65=2,"Tue",IF(B65=3,"Wed",IF(B65=4,"Thu",IF(B65=5,"Fri",IF(B65=6,"Sat",IF(B65=7,"Sun","")))))))</f>
        <v>Mo</v>
      </c>
      <c r="E65" s="155">
        <f>+E64+1</f>
        <v>44515</v>
      </c>
      <c r="F65" s="154" t="s">
        <v>100</v>
      </c>
      <c r="G65" s="152">
        <v>9001</v>
      </c>
      <c r="H65" s="153" t="s">
        <v>144</v>
      </c>
      <c r="I65" s="152" t="s">
        <v>61</v>
      </c>
      <c r="J65" s="151">
        <v>6</v>
      </c>
    </row>
    <row r="66" spans="1:10" ht="22.5" customHeight="1" x14ac:dyDescent="0.2">
      <c r="C66" s="135"/>
      <c r="D66" s="156" t="str">
        <f t="shared" ref="D66:E69" si="10">D65</f>
        <v>Mo</v>
      </c>
      <c r="E66" s="155">
        <f t="shared" si="10"/>
        <v>44515</v>
      </c>
      <c r="F66" s="154" t="s">
        <v>100</v>
      </c>
      <c r="G66" s="152">
        <v>9001</v>
      </c>
      <c r="H66" s="153" t="s">
        <v>143</v>
      </c>
      <c r="I66" s="152" t="s">
        <v>131</v>
      </c>
      <c r="J66" s="151">
        <v>2</v>
      </c>
    </row>
    <row r="67" spans="1:10" ht="22.5" customHeight="1" x14ac:dyDescent="0.2">
      <c r="C67" s="135"/>
      <c r="D67" s="156" t="str">
        <f t="shared" si="10"/>
        <v>Mo</v>
      </c>
      <c r="E67" s="155">
        <f t="shared" si="10"/>
        <v>44515</v>
      </c>
      <c r="F67" s="154"/>
      <c r="G67" s="152"/>
      <c r="H67" s="153"/>
      <c r="I67" s="152"/>
      <c r="J67" s="151"/>
    </row>
    <row r="68" spans="1:10" ht="22.5" customHeight="1" x14ac:dyDescent="0.2">
      <c r="C68" s="135"/>
      <c r="D68" s="156" t="str">
        <f t="shared" si="10"/>
        <v>Mo</v>
      </c>
      <c r="E68" s="155">
        <f t="shared" si="10"/>
        <v>44515</v>
      </c>
      <c r="F68" s="154"/>
      <c r="G68" s="152"/>
      <c r="H68" s="153"/>
      <c r="I68" s="152"/>
      <c r="J68" s="151"/>
    </row>
    <row r="69" spans="1:10" ht="22.5" customHeight="1" x14ac:dyDescent="0.2">
      <c r="C69" s="135"/>
      <c r="D69" s="156" t="str">
        <f t="shared" si="10"/>
        <v>Mo</v>
      </c>
      <c r="E69" s="155">
        <f t="shared" si="10"/>
        <v>44515</v>
      </c>
      <c r="F69" s="154"/>
      <c r="G69" s="152"/>
      <c r="H69" s="153"/>
      <c r="I69" s="152"/>
      <c r="J69" s="151"/>
    </row>
    <row r="70" spans="1:10" ht="22.5" customHeight="1" x14ac:dyDescent="0.2">
      <c r="A70" s="133">
        <f>IF(OR(C70="f",C70="u",C70="F",C70="U"),"",IF(OR(B70=1,B70=2,B70=3,B70=4,B70=5),1,""))</f>
        <v>1</v>
      </c>
      <c r="B70" s="133">
        <f>WEEKDAY(E70,2)</f>
        <v>2</v>
      </c>
      <c r="C70" s="135"/>
      <c r="D70" s="150" t="str">
        <f>IF(B70=1,"Mo",IF(B70=2,"Tue",IF(B70=3,"Wed",IF(B70=4,"Thu",IF(B70=5,"Fri",IF(B70=6,"Sat",IF(B70=7,"Sun","")))))))</f>
        <v>Tue</v>
      </c>
      <c r="E70" s="149">
        <f>+E65+1</f>
        <v>44516</v>
      </c>
      <c r="F70" s="154" t="s">
        <v>100</v>
      </c>
      <c r="G70" s="152">
        <v>9001</v>
      </c>
      <c r="H70" s="160" t="s">
        <v>142</v>
      </c>
      <c r="I70" s="159" t="s">
        <v>131</v>
      </c>
      <c r="J70" s="158">
        <v>5</v>
      </c>
    </row>
    <row r="71" spans="1:10" ht="22.5" customHeight="1" x14ac:dyDescent="0.2">
      <c r="C71" s="135"/>
      <c r="D71" s="150" t="str">
        <f t="shared" ref="D71:E74" si="11">D70</f>
        <v>Tue</v>
      </c>
      <c r="E71" s="149">
        <f t="shared" si="11"/>
        <v>44516</v>
      </c>
      <c r="F71" s="154" t="s">
        <v>100</v>
      </c>
      <c r="G71" s="152">
        <v>9001</v>
      </c>
      <c r="H71" s="160" t="s">
        <v>145</v>
      </c>
      <c r="I71" s="160" t="s">
        <v>61</v>
      </c>
      <c r="J71" s="158">
        <v>3</v>
      </c>
    </row>
    <row r="72" spans="1:10" ht="22.5" customHeight="1" x14ac:dyDescent="0.2">
      <c r="C72" s="135"/>
      <c r="D72" s="150" t="str">
        <f t="shared" si="11"/>
        <v>Tue</v>
      </c>
      <c r="E72" s="149">
        <f t="shared" si="11"/>
        <v>44516</v>
      </c>
      <c r="F72" s="161"/>
      <c r="G72" s="159"/>
      <c r="H72" s="160"/>
      <c r="I72" s="159"/>
      <c r="J72" s="158"/>
    </row>
    <row r="73" spans="1:10" ht="22.5" customHeight="1" x14ac:dyDescent="0.2">
      <c r="C73" s="135"/>
      <c r="D73" s="150" t="str">
        <f t="shared" si="11"/>
        <v>Tue</v>
      </c>
      <c r="E73" s="149">
        <f t="shared" si="11"/>
        <v>44516</v>
      </c>
      <c r="F73" s="161"/>
      <c r="G73" s="159"/>
      <c r="H73" s="160"/>
      <c r="I73" s="159"/>
      <c r="J73" s="158"/>
    </row>
    <row r="74" spans="1:10" ht="22.5" customHeight="1" x14ac:dyDescent="0.2">
      <c r="C74" s="135"/>
      <c r="D74" s="150" t="str">
        <f t="shared" si="11"/>
        <v>Tue</v>
      </c>
      <c r="E74" s="149">
        <f t="shared" si="11"/>
        <v>44516</v>
      </c>
      <c r="F74" s="161"/>
      <c r="G74" s="159"/>
      <c r="H74" s="160"/>
      <c r="I74" s="159"/>
      <c r="J74" s="158"/>
    </row>
    <row r="75" spans="1:10" ht="22.5" customHeight="1" x14ac:dyDescent="0.2">
      <c r="A75" s="133">
        <f>IF(OR(C75="f",C75="u",C75="F",C75="U"),"",IF(OR(B75=1,B75=2,B75=3,B75=4,B75=5),1,""))</f>
        <v>1</v>
      </c>
      <c r="B75" s="133">
        <f>WEEKDAY(E75,2)</f>
        <v>3</v>
      </c>
      <c r="C75" s="135"/>
      <c r="D75" s="156" t="str">
        <f>IF(B75=1,"Mo",IF(B75=2,"Tue",IF(B75=3,"Wed",IF(B75=4,"Thu",IF(B75=5,"Fri",IF(B75=6,"Sat",IF(B75=7,"Sun","")))))))</f>
        <v>Wed</v>
      </c>
      <c r="E75" s="155">
        <f>+E70+1</f>
        <v>44517</v>
      </c>
      <c r="F75" s="154" t="s">
        <v>100</v>
      </c>
      <c r="G75" s="152">
        <v>9001</v>
      </c>
      <c r="H75" s="153" t="s">
        <v>141</v>
      </c>
      <c r="I75" s="152" t="s">
        <v>61</v>
      </c>
      <c r="J75" s="151">
        <v>1</v>
      </c>
    </row>
    <row r="76" spans="1:10" ht="22.5" customHeight="1" x14ac:dyDescent="0.2">
      <c r="C76" s="135"/>
      <c r="D76" s="156" t="str">
        <f t="shared" ref="D76:E79" si="12">D75</f>
        <v>Wed</v>
      </c>
      <c r="E76" s="155">
        <f t="shared" si="12"/>
        <v>44517</v>
      </c>
      <c r="F76" s="154" t="s">
        <v>100</v>
      </c>
      <c r="G76" s="152">
        <v>9001</v>
      </c>
      <c r="H76" s="153" t="s">
        <v>146</v>
      </c>
      <c r="I76" s="152" t="s">
        <v>61</v>
      </c>
      <c r="J76" s="151">
        <v>7</v>
      </c>
    </row>
    <row r="77" spans="1:10" ht="22.5" customHeight="1" x14ac:dyDescent="0.2">
      <c r="C77" s="135"/>
      <c r="D77" s="156" t="str">
        <f t="shared" si="12"/>
        <v>Wed</v>
      </c>
      <c r="E77" s="155">
        <f t="shared" si="12"/>
        <v>44517</v>
      </c>
      <c r="F77" s="154"/>
      <c r="G77" s="152"/>
      <c r="H77" s="153"/>
      <c r="I77" s="152"/>
      <c r="J77" s="151"/>
    </row>
    <row r="78" spans="1:10" ht="22.5" customHeight="1" x14ac:dyDescent="0.2">
      <c r="C78" s="135"/>
      <c r="D78" s="156" t="str">
        <f t="shared" si="12"/>
        <v>Wed</v>
      </c>
      <c r="E78" s="155">
        <f t="shared" si="12"/>
        <v>44517</v>
      </c>
      <c r="F78" s="154"/>
      <c r="G78" s="152"/>
      <c r="H78" s="153"/>
      <c r="I78" s="152"/>
      <c r="J78" s="151"/>
    </row>
    <row r="79" spans="1:10" ht="22.5" customHeight="1" x14ac:dyDescent="0.2">
      <c r="C79" s="135"/>
      <c r="D79" s="156" t="str">
        <f t="shared" si="12"/>
        <v>Wed</v>
      </c>
      <c r="E79" s="155">
        <f t="shared" si="12"/>
        <v>44517</v>
      </c>
      <c r="F79" s="154"/>
      <c r="G79" s="152"/>
      <c r="H79" s="153"/>
      <c r="I79" s="152"/>
      <c r="J79" s="151"/>
    </row>
    <row r="80" spans="1:10" ht="22.5" customHeight="1" x14ac:dyDescent="0.2">
      <c r="A80" s="133">
        <f>IF(OR(C80="f",C80="u",C80="F",C80="U"),"",IF(OR(B80=1,B80=2,B80=3,B80=4,B80=5),1,""))</f>
        <v>1</v>
      </c>
      <c r="B80" s="133">
        <f>WEEKDAY(E80,2)</f>
        <v>4</v>
      </c>
      <c r="C80" s="135"/>
      <c r="D80" s="150" t="str">
        <f>IF(B80=1,"Mo",IF(B80=2,"Tue",IF(B80=3,"Wed",IF(B80=4,"Thu",IF(B80=5,"Fri",IF(B80=6,"Sat",IF(B80=7,"Sun","")))))))</f>
        <v>Thu</v>
      </c>
      <c r="E80" s="149">
        <f>+E75+1</f>
        <v>44518</v>
      </c>
      <c r="F80" s="161" t="s">
        <v>100</v>
      </c>
      <c r="G80" s="159">
        <v>9001</v>
      </c>
      <c r="H80" s="160" t="s">
        <v>147</v>
      </c>
      <c r="I80" s="159" t="s">
        <v>61</v>
      </c>
      <c r="J80" s="158">
        <v>8</v>
      </c>
    </row>
    <row r="81" spans="1:10" ht="22.5" customHeight="1" x14ac:dyDescent="0.2">
      <c r="C81" s="135"/>
      <c r="D81" s="150" t="str">
        <f t="shared" ref="D81:E84" si="13">D80</f>
        <v>Thu</v>
      </c>
      <c r="E81" s="149">
        <f t="shared" si="13"/>
        <v>44518</v>
      </c>
      <c r="F81" s="161"/>
      <c r="G81" s="159"/>
      <c r="H81" s="160"/>
      <c r="I81" s="159"/>
      <c r="J81" s="158"/>
    </row>
    <row r="82" spans="1:10" ht="22.5" customHeight="1" x14ac:dyDescent="0.2">
      <c r="C82" s="135"/>
      <c r="D82" s="150" t="str">
        <f t="shared" si="13"/>
        <v>Thu</v>
      </c>
      <c r="E82" s="149">
        <f t="shared" si="13"/>
        <v>44518</v>
      </c>
      <c r="F82" s="161"/>
      <c r="G82" s="159"/>
      <c r="H82" s="160"/>
      <c r="I82" s="159"/>
      <c r="J82" s="158"/>
    </row>
    <row r="83" spans="1:10" ht="22.5" customHeight="1" x14ac:dyDescent="0.2">
      <c r="C83" s="135"/>
      <c r="D83" s="150" t="str">
        <f t="shared" si="13"/>
        <v>Thu</v>
      </c>
      <c r="E83" s="149">
        <f t="shared" si="13"/>
        <v>44518</v>
      </c>
      <c r="F83" s="161"/>
      <c r="G83" s="159"/>
      <c r="H83" s="160"/>
      <c r="I83" s="159"/>
      <c r="J83" s="158"/>
    </row>
    <row r="84" spans="1:10" ht="22.5" customHeight="1" x14ac:dyDescent="0.2">
      <c r="C84" s="135"/>
      <c r="D84" s="150" t="str">
        <f t="shared" si="13"/>
        <v>Thu</v>
      </c>
      <c r="E84" s="149">
        <f t="shared" si="13"/>
        <v>44518</v>
      </c>
      <c r="F84" s="161"/>
      <c r="G84" s="159"/>
      <c r="H84" s="160"/>
      <c r="I84" s="159"/>
      <c r="J84" s="158"/>
    </row>
    <row r="85" spans="1:10" ht="22.5" customHeight="1" x14ac:dyDescent="0.2">
      <c r="A85" s="133">
        <f>IF(OR(C85="f",C85="u",C85="F",C85="U"),"",IF(OR(B85=1,B85=2,B85=3,B85=4,B85=5),1,""))</f>
        <v>1</v>
      </c>
      <c r="B85" s="133">
        <f>WEEKDAY(E85,2)</f>
        <v>5</v>
      </c>
      <c r="C85" s="135"/>
      <c r="D85" s="156" t="str">
        <f>IF(B85=1,"Mo",IF(B85=2,"Tue",IF(B85=3,"Wed",IF(B85=4,"Thu",IF(B85=5,"Fri",IF(B85=6,"Sat",IF(B85=7,"Sun","")))))))</f>
        <v>Fri</v>
      </c>
      <c r="E85" s="155">
        <f>+E80+1</f>
        <v>44519</v>
      </c>
      <c r="F85" s="161" t="s">
        <v>100</v>
      </c>
      <c r="G85" s="159">
        <v>9001</v>
      </c>
      <c r="H85" s="160" t="s">
        <v>147</v>
      </c>
      <c r="I85" s="159" t="s">
        <v>61</v>
      </c>
      <c r="J85" s="158">
        <v>4</v>
      </c>
    </row>
    <row r="86" spans="1:10" ht="22.5" customHeight="1" x14ac:dyDescent="0.2">
      <c r="C86" s="135"/>
      <c r="D86" s="156" t="str">
        <f t="shared" ref="D86:E89" si="14">D85</f>
        <v>Fri</v>
      </c>
      <c r="E86" s="155">
        <f t="shared" si="14"/>
        <v>44519</v>
      </c>
      <c r="F86" s="154"/>
      <c r="G86" s="152"/>
      <c r="H86" s="160" t="s">
        <v>19</v>
      </c>
      <c r="I86" s="152"/>
      <c r="J86" s="151"/>
    </row>
    <row r="87" spans="1:10" ht="22.5" customHeight="1" x14ac:dyDescent="0.2">
      <c r="C87" s="135"/>
      <c r="D87" s="156" t="str">
        <f t="shared" si="14"/>
        <v>Fri</v>
      </c>
      <c r="E87" s="155">
        <f t="shared" si="14"/>
        <v>44519</v>
      </c>
      <c r="F87" s="154"/>
      <c r="G87" s="152"/>
      <c r="H87" s="153"/>
      <c r="I87" s="152"/>
      <c r="J87" s="151"/>
    </row>
    <row r="88" spans="1:10" ht="22.5" customHeight="1" x14ac:dyDescent="0.2">
      <c r="C88" s="135"/>
      <c r="D88" s="156" t="str">
        <f t="shared" si="14"/>
        <v>Fri</v>
      </c>
      <c r="E88" s="155">
        <f t="shared" si="14"/>
        <v>44519</v>
      </c>
      <c r="F88" s="154"/>
      <c r="G88" s="152"/>
      <c r="H88" s="153"/>
      <c r="I88" s="152"/>
      <c r="J88" s="151"/>
    </row>
    <row r="89" spans="1:10" ht="22.5" customHeight="1" x14ac:dyDescent="0.2">
      <c r="C89" s="135"/>
      <c r="D89" s="156" t="str">
        <f t="shared" si="14"/>
        <v>Fri</v>
      </c>
      <c r="E89" s="155">
        <f t="shared" si="14"/>
        <v>44519</v>
      </c>
      <c r="F89" s="154"/>
      <c r="G89" s="152"/>
      <c r="H89" s="153"/>
      <c r="I89" s="152"/>
      <c r="J89" s="151"/>
    </row>
    <row r="90" spans="1:10" ht="22.5" customHeight="1" x14ac:dyDescent="0.2">
      <c r="A90" s="133" t="str">
        <f>IF(OR(C90="f",C90="u",C90="F",C90="U"),"",IF(OR(B90=1,B90=2,B90=3,B90=4,B90=5),1,""))</f>
        <v/>
      </c>
      <c r="B90" s="133">
        <f>WEEKDAY(E90,2)</f>
        <v>6</v>
      </c>
      <c r="C90" s="135"/>
      <c r="D90" s="156" t="str">
        <f>IF(B90=1,"Mo",IF(B90=2,"Tue",IF(B90=3,"Wed",IF(B90=4,"Thu",IF(B90=5,"Fri",IF(B90=6,"Sat",IF(B90=7,"Sun","")))))))</f>
        <v>Sat</v>
      </c>
      <c r="E90" s="155">
        <f>+E85+1</f>
        <v>44520</v>
      </c>
      <c r="F90" s="154"/>
      <c r="G90" s="152"/>
      <c r="H90" s="153"/>
      <c r="I90" s="152"/>
      <c r="J90" s="151"/>
    </row>
    <row r="91" spans="1:10" ht="22.5" customHeight="1" x14ac:dyDescent="0.2">
      <c r="A91" s="133" t="str">
        <f>IF(OR(C91="f",C91="u",C91="F",C91="U"),"",IF(OR(B91=1,B91=2,B91=3,B91=4,B91=5),1,""))</f>
        <v/>
      </c>
      <c r="B91" s="133">
        <f>WEEKDAY(E91,2)</f>
        <v>7</v>
      </c>
      <c r="C91" s="135"/>
      <c r="D91" s="150" t="str">
        <f>IF(B91=1,"Mo",IF(B91=2,"Tue",IF(B91=3,"Wed",IF(B91=4,"Thu",IF(B91=5,"Fri",IF(B91=6,"Sat",IF(B91=7,"Sun","")))))))</f>
        <v>Sun</v>
      </c>
      <c r="E91" s="149">
        <f>+E90+1</f>
        <v>44521</v>
      </c>
      <c r="F91" s="161"/>
      <c r="G91" s="159"/>
      <c r="H91" s="160"/>
      <c r="I91" s="159"/>
      <c r="J91" s="158"/>
    </row>
    <row r="92" spans="1:10" ht="22.5" customHeight="1" x14ac:dyDescent="0.2">
      <c r="A92" s="133">
        <f>IF(OR(C92="f",C92="u",C92="F",C92="U"),"",IF(OR(B92=1,B92=2,B92=3,B92=4,B92=5),1,""))</f>
        <v>1</v>
      </c>
      <c r="B92" s="133">
        <f>WEEKDAY(E92,2)</f>
        <v>1</v>
      </c>
      <c r="C92" s="135"/>
      <c r="D92" s="156" t="str">
        <f>IF(B92=1,"Mo",IF(B92=2,"Tue",IF(B92=3,"Wed",IF(B92=4,"Thu",IF(B92=5,"Fri",IF(B92=6,"Sat",IF(B92=7,"Sun","")))))))</f>
        <v>Mo</v>
      </c>
      <c r="E92" s="155">
        <f>+E91+1</f>
        <v>44522</v>
      </c>
      <c r="F92" s="161" t="s">
        <v>100</v>
      </c>
      <c r="G92" s="159">
        <v>9001</v>
      </c>
      <c r="H92" s="160" t="s">
        <v>148</v>
      </c>
      <c r="I92" s="159" t="s">
        <v>61</v>
      </c>
      <c r="J92" s="158">
        <v>8</v>
      </c>
    </row>
    <row r="93" spans="1:10" ht="22.5" customHeight="1" x14ac:dyDescent="0.2">
      <c r="C93" s="135"/>
      <c r="D93" s="156" t="str">
        <f t="shared" ref="D93:E97" si="15">D92</f>
        <v>Mo</v>
      </c>
      <c r="E93" s="155">
        <f t="shared" si="15"/>
        <v>44522</v>
      </c>
      <c r="F93" s="154"/>
      <c r="G93" s="152"/>
      <c r="H93" s="153"/>
      <c r="I93" s="152"/>
      <c r="J93" s="151"/>
    </row>
    <row r="94" spans="1:10" ht="22.5" customHeight="1" x14ac:dyDescent="0.2">
      <c r="C94" s="135"/>
      <c r="D94" s="156" t="str">
        <f t="shared" si="15"/>
        <v>Mo</v>
      </c>
      <c r="E94" s="155">
        <f t="shared" si="15"/>
        <v>44522</v>
      </c>
      <c r="F94" s="154"/>
      <c r="G94" s="152"/>
      <c r="H94" s="153"/>
      <c r="I94" s="152"/>
      <c r="J94" s="151"/>
    </row>
    <row r="95" spans="1:10" ht="22.5" customHeight="1" x14ac:dyDescent="0.2">
      <c r="C95" s="135"/>
      <c r="D95" s="156" t="str">
        <f t="shared" si="15"/>
        <v>Mo</v>
      </c>
      <c r="E95" s="155">
        <f t="shared" si="15"/>
        <v>44522</v>
      </c>
      <c r="F95" s="154"/>
      <c r="G95" s="152"/>
      <c r="H95" s="153"/>
      <c r="I95" s="152"/>
      <c r="J95" s="151"/>
    </row>
    <row r="96" spans="1:10" ht="22.5" customHeight="1" x14ac:dyDescent="0.2">
      <c r="C96" s="135"/>
      <c r="D96" s="156" t="str">
        <f t="shared" si="15"/>
        <v>Mo</v>
      </c>
      <c r="E96" s="155">
        <f t="shared" si="15"/>
        <v>44522</v>
      </c>
      <c r="F96" s="154"/>
      <c r="G96" s="152"/>
      <c r="H96" s="153"/>
      <c r="I96" s="152"/>
      <c r="J96" s="151"/>
    </row>
    <row r="97" spans="1:10" ht="22.5" customHeight="1" x14ac:dyDescent="0.2">
      <c r="C97" s="135"/>
      <c r="D97" s="156" t="str">
        <f t="shared" si="15"/>
        <v>Mo</v>
      </c>
      <c r="E97" s="155">
        <f t="shared" si="15"/>
        <v>44522</v>
      </c>
      <c r="F97" s="154"/>
      <c r="G97" s="152"/>
      <c r="H97" s="153"/>
      <c r="I97" s="152"/>
      <c r="J97" s="151"/>
    </row>
    <row r="98" spans="1:10" ht="22.5" customHeight="1" x14ac:dyDescent="0.2">
      <c r="A98" s="133">
        <f>IF(OR(C98="f",C98="u",C98="F",C98="U"),"",IF(OR(B98=1,B98=2,B98=3,B98=4,B98=5),1,""))</f>
        <v>1</v>
      </c>
      <c r="B98" s="133">
        <f>WEEKDAY(E98,2)</f>
        <v>2</v>
      </c>
      <c r="C98" s="135"/>
      <c r="D98" s="150" t="str">
        <f>IF(B98=1,"Mo",IF(B98=2,"Tue",IF(B98=3,"Wed",IF(B98=4,"Thu",IF(B98=5,"Fri",IF(B98=6,"Sat",IF(B98=7,"Sun","")))))))</f>
        <v>Tue</v>
      </c>
      <c r="E98" s="149">
        <f>+E92+1</f>
        <v>44523</v>
      </c>
      <c r="F98" s="161" t="s">
        <v>100</v>
      </c>
      <c r="G98" s="159">
        <v>9001</v>
      </c>
      <c r="H98" s="160" t="s">
        <v>148</v>
      </c>
      <c r="I98" s="159" t="s">
        <v>61</v>
      </c>
      <c r="J98" s="158">
        <v>8</v>
      </c>
    </row>
    <row r="99" spans="1:10" ht="22.5" customHeight="1" x14ac:dyDescent="0.2">
      <c r="C99" s="135"/>
      <c r="D99" s="150" t="str">
        <f t="shared" ref="D99:E102" si="16">D98</f>
        <v>Tue</v>
      </c>
      <c r="E99" s="149">
        <f t="shared" si="16"/>
        <v>44523</v>
      </c>
      <c r="F99" s="161"/>
      <c r="G99" s="159"/>
      <c r="H99" s="162"/>
      <c r="I99" s="159"/>
      <c r="J99" s="158"/>
    </row>
    <row r="100" spans="1:10" ht="22.5" customHeight="1" x14ac:dyDescent="0.2">
      <c r="C100" s="135"/>
      <c r="D100" s="150" t="str">
        <f t="shared" si="16"/>
        <v>Tue</v>
      </c>
      <c r="E100" s="149">
        <f t="shared" si="16"/>
        <v>44523</v>
      </c>
      <c r="F100" s="161"/>
      <c r="G100" s="159"/>
      <c r="H100" s="162"/>
      <c r="I100" s="159"/>
      <c r="J100" s="158"/>
    </row>
    <row r="101" spans="1:10" ht="22.5" customHeight="1" x14ac:dyDescent="0.2">
      <c r="C101" s="135"/>
      <c r="D101" s="150" t="str">
        <f t="shared" si="16"/>
        <v>Tue</v>
      </c>
      <c r="E101" s="149">
        <f t="shared" si="16"/>
        <v>44523</v>
      </c>
      <c r="F101" s="161"/>
      <c r="G101" s="159"/>
      <c r="H101" s="162"/>
      <c r="I101" s="159"/>
      <c r="J101" s="158"/>
    </row>
    <row r="102" spans="1:10" ht="22.5" customHeight="1" x14ac:dyDescent="0.2">
      <c r="C102" s="135"/>
      <c r="D102" s="150" t="str">
        <f t="shared" si="16"/>
        <v>Tue</v>
      </c>
      <c r="E102" s="149">
        <f t="shared" si="16"/>
        <v>44523</v>
      </c>
      <c r="F102" s="161"/>
      <c r="G102" s="159"/>
      <c r="H102" s="162"/>
      <c r="I102" s="159"/>
      <c r="J102" s="158"/>
    </row>
    <row r="103" spans="1:10" ht="22.5" customHeight="1" x14ac:dyDescent="0.2">
      <c r="A103" s="133">
        <f>IF(OR(C103="f",C103="u",C103="F",C103="U"),"",IF(OR(B103=1,B103=2,B103=3,B103=4,B103=5),1,""))</f>
        <v>1</v>
      </c>
      <c r="B103" s="133">
        <f>WEEKDAY(E103,2)</f>
        <v>3</v>
      </c>
      <c r="C103" s="135"/>
      <c r="D103" s="156" t="str">
        <f>IF(B103=1,"Mo",IF(B103=2,"Tue",IF(B103=3,"Wed",IF(B103=4,"Thu",IF(B103=5,"Fri",IF(B103=6,"Sat",IF(B103=7,"Sun","")))))))</f>
        <v>Wed</v>
      </c>
      <c r="E103" s="155">
        <f>+E98+1</f>
        <v>44524</v>
      </c>
      <c r="F103" s="161" t="s">
        <v>100</v>
      </c>
      <c r="G103" s="159">
        <v>9001</v>
      </c>
      <c r="H103" s="160" t="s">
        <v>148</v>
      </c>
      <c r="I103" s="159" t="s">
        <v>61</v>
      </c>
      <c r="J103" s="158">
        <v>7</v>
      </c>
    </row>
    <row r="104" spans="1:10" ht="22.5" customHeight="1" x14ac:dyDescent="0.2">
      <c r="C104" s="135"/>
      <c r="D104" s="156" t="str">
        <f t="shared" ref="D104:E107" si="17">D103</f>
        <v>Wed</v>
      </c>
      <c r="E104" s="155">
        <f t="shared" si="17"/>
        <v>44524</v>
      </c>
      <c r="F104" s="161" t="s">
        <v>134</v>
      </c>
      <c r="G104" s="159">
        <v>9001</v>
      </c>
      <c r="H104" s="160" t="s">
        <v>149</v>
      </c>
      <c r="I104" s="159" t="s">
        <v>61</v>
      </c>
      <c r="J104" s="158">
        <v>1</v>
      </c>
    </row>
    <row r="105" spans="1:10" ht="22.5" customHeight="1" x14ac:dyDescent="0.2">
      <c r="C105" s="135"/>
      <c r="D105" s="156" t="str">
        <f t="shared" si="17"/>
        <v>Wed</v>
      </c>
      <c r="E105" s="155">
        <f t="shared" si="17"/>
        <v>44524</v>
      </c>
      <c r="F105" s="154"/>
      <c r="G105" s="152"/>
      <c r="H105" s="153"/>
      <c r="I105" s="152"/>
      <c r="J105" s="151"/>
    </row>
    <row r="106" spans="1:10" ht="22.5" customHeight="1" x14ac:dyDescent="0.2">
      <c r="C106" s="135"/>
      <c r="D106" s="156" t="str">
        <f t="shared" si="17"/>
        <v>Wed</v>
      </c>
      <c r="E106" s="155">
        <f t="shared" si="17"/>
        <v>44524</v>
      </c>
      <c r="F106" s="154"/>
      <c r="G106" s="152"/>
      <c r="H106" s="153"/>
      <c r="I106" s="152"/>
      <c r="J106" s="151"/>
    </row>
    <row r="107" spans="1:10" ht="22.5" customHeight="1" x14ac:dyDescent="0.2">
      <c r="C107" s="135"/>
      <c r="D107" s="156" t="str">
        <f t="shared" si="17"/>
        <v>Wed</v>
      </c>
      <c r="E107" s="155">
        <f t="shared" si="17"/>
        <v>44524</v>
      </c>
      <c r="F107" s="154"/>
      <c r="G107" s="152"/>
      <c r="H107" s="153"/>
      <c r="I107" s="152"/>
      <c r="J107" s="151"/>
    </row>
    <row r="108" spans="1:10" ht="22.5" customHeight="1" x14ac:dyDescent="0.2">
      <c r="A108" s="133">
        <f>IF(OR(C108="f",C108="u",C108="F",C108="U"),"",IF(OR(B108=1,B108=2,B108=3,B108=4,B108=5),1,""))</f>
        <v>1</v>
      </c>
      <c r="B108" s="133">
        <f>WEEKDAY(E108,2)</f>
        <v>4</v>
      </c>
      <c r="C108" s="135"/>
      <c r="D108" s="150" t="str">
        <f>IF(B108=1,"Mo",IF(B108=2,"Tue",IF(B108=3,"Wed",IF(B108=4,"Thu",IF(B108=5,"Fri",IF(B108=6,"Sat",IF(B108=7,"Sun","")))))))</f>
        <v>Thu</v>
      </c>
      <c r="E108" s="149">
        <f>+E103+1</f>
        <v>44525</v>
      </c>
      <c r="F108" s="161" t="s">
        <v>100</v>
      </c>
      <c r="G108" s="159">
        <v>9001</v>
      </c>
      <c r="H108" s="160" t="s">
        <v>148</v>
      </c>
      <c r="I108" s="159" t="s">
        <v>68</v>
      </c>
      <c r="J108" s="158">
        <v>8</v>
      </c>
    </row>
    <row r="109" spans="1:10" ht="22.5" customHeight="1" x14ac:dyDescent="0.2">
      <c r="C109" s="135"/>
      <c r="D109" s="150" t="str">
        <f t="shared" ref="D109:E112" si="18">D108</f>
        <v>Thu</v>
      </c>
      <c r="E109" s="149">
        <f t="shared" si="18"/>
        <v>44525</v>
      </c>
      <c r="F109" s="161"/>
      <c r="G109" s="159"/>
      <c r="H109" s="160"/>
      <c r="I109" s="159"/>
      <c r="J109" s="158"/>
    </row>
    <row r="110" spans="1:10" ht="22.5" customHeight="1" x14ac:dyDescent="0.2">
      <c r="C110" s="135"/>
      <c r="D110" s="150" t="str">
        <f t="shared" si="18"/>
        <v>Thu</v>
      </c>
      <c r="E110" s="149">
        <f t="shared" si="18"/>
        <v>44525</v>
      </c>
      <c r="F110" s="161"/>
      <c r="G110" s="159"/>
      <c r="H110" s="160"/>
      <c r="I110" s="159"/>
      <c r="J110" s="158"/>
    </row>
    <row r="111" spans="1:10" ht="22.5" customHeight="1" x14ac:dyDescent="0.2">
      <c r="C111" s="135"/>
      <c r="D111" s="150" t="str">
        <f t="shared" si="18"/>
        <v>Thu</v>
      </c>
      <c r="E111" s="149">
        <f t="shared" si="18"/>
        <v>44525</v>
      </c>
      <c r="F111" s="161"/>
      <c r="G111" s="159"/>
      <c r="H111" s="160"/>
      <c r="I111" s="159"/>
      <c r="J111" s="158"/>
    </row>
    <row r="112" spans="1:10" ht="22.5" customHeight="1" x14ac:dyDescent="0.2">
      <c r="C112" s="135"/>
      <c r="D112" s="150" t="str">
        <f t="shared" si="18"/>
        <v>Thu</v>
      </c>
      <c r="E112" s="149">
        <f t="shared" si="18"/>
        <v>44525</v>
      </c>
      <c r="F112" s="161"/>
      <c r="G112" s="159"/>
      <c r="H112" s="160"/>
      <c r="I112" s="159"/>
      <c r="J112" s="158"/>
    </row>
    <row r="113" spans="1:10" ht="22.5" customHeight="1" x14ac:dyDescent="0.2">
      <c r="A113" s="133">
        <f>IF(OR(C113="f",C113="u",C113="F",C113="U"),"",IF(OR(B113=1,B113=2,B113=3,B113=4,B113=5),1,""))</f>
        <v>1</v>
      </c>
      <c r="B113" s="133">
        <f>WEEKDAY(E113,2)</f>
        <v>5</v>
      </c>
      <c r="C113" s="135"/>
      <c r="D113" s="156" t="str">
        <f>IF(B113=1,"Mo",IF(B113=2,"Tue",IF(B113=3,"Wed",IF(B113=4,"Thu",IF(B113=5,"Fri",IF(B113=6,"Sat",IF(B113=7,"Sun","")))))))</f>
        <v>Fri</v>
      </c>
      <c r="E113" s="155">
        <f>+E108+1</f>
        <v>44526</v>
      </c>
      <c r="F113" s="154" t="s">
        <v>100</v>
      </c>
      <c r="G113" s="152">
        <v>9001</v>
      </c>
      <c r="H113" s="153" t="s">
        <v>150</v>
      </c>
      <c r="I113" s="152" t="s">
        <v>61</v>
      </c>
      <c r="J113" s="151">
        <v>1</v>
      </c>
    </row>
    <row r="114" spans="1:10" ht="22.5" customHeight="1" x14ac:dyDescent="0.2">
      <c r="C114" s="135"/>
      <c r="D114" s="156" t="str">
        <f t="shared" ref="D114:E117" si="19">D113</f>
        <v>Fri</v>
      </c>
      <c r="E114" s="155">
        <f t="shared" si="19"/>
        <v>44526</v>
      </c>
      <c r="F114" s="154" t="s">
        <v>100</v>
      </c>
      <c r="G114" s="152">
        <v>9001</v>
      </c>
      <c r="H114" s="153" t="s">
        <v>154</v>
      </c>
      <c r="I114" s="152" t="s">
        <v>61</v>
      </c>
      <c r="J114" s="151">
        <v>7</v>
      </c>
    </row>
    <row r="115" spans="1:10" ht="22.5" customHeight="1" x14ac:dyDescent="0.2">
      <c r="C115" s="135"/>
      <c r="D115" s="156" t="str">
        <f t="shared" si="19"/>
        <v>Fri</v>
      </c>
      <c r="E115" s="155">
        <f t="shared" si="19"/>
        <v>44526</v>
      </c>
      <c r="F115" s="154"/>
      <c r="G115" s="152"/>
      <c r="H115" s="153"/>
      <c r="I115" s="152"/>
      <c r="J115" s="151"/>
    </row>
    <row r="116" spans="1:10" ht="22.5" customHeight="1" x14ac:dyDescent="0.2">
      <c r="C116" s="135"/>
      <c r="D116" s="156" t="str">
        <f t="shared" si="19"/>
        <v>Fri</v>
      </c>
      <c r="E116" s="155">
        <f t="shared" si="19"/>
        <v>44526</v>
      </c>
      <c r="F116" s="154"/>
      <c r="G116" s="152"/>
      <c r="H116" s="153"/>
      <c r="I116" s="152"/>
      <c r="J116" s="151"/>
    </row>
    <row r="117" spans="1:10" ht="22.5" customHeight="1" x14ac:dyDescent="0.2">
      <c r="C117" s="135"/>
      <c r="D117" s="156" t="str">
        <f t="shared" si="19"/>
        <v>Fri</v>
      </c>
      <c r="E117" s="155">
        <f t="shared" si="19"/>
        <v>44526</v>
      </c>
      <c r="F117" s="154"/>
      <c r="G117" s="152"/>
      <c r="H117" s="153"/>
      <c r="I117" s="152"/>
      <c r="J117" s="151"/>
    </row>
    <row r="118" spans="1:10" ht="22.5" customHeight="1" x14ac:dyDescent="0.2">
      <c r="A118" s="133" t="str">
        <f>IF(OR(C118="f",C118="u",C118="F",C118="U"),"",IF(OR(B118=1,B118=2,B118=3,B118=4,B118=5),1,""))</f>
        <v/>
      </c>
      <c r="B118" s="133">
        <f>WEEKDAY(E118,2)</f>
        <v>6</v>
      </c>
      <c r="C118" s="135"/>
      <c r="D118" s="156" t="str">
        <f>IF(B118=1,"Mo",IF(B118=2,"Tue",IF(B118=3,"Wed",IF(B118=4,"Thu",IF(B118=5,"Fri",IF(B118=6,"Sat",IF(B118=7,"Sun","")))))))</f>
        <v>Sat</v>
      </c>
      <c r="E118" s="155">
        <f>+E113+1</f>
        <v>44527</v>
      </c>
      <c r="F118" s="154"/>
      <c r="G118" s="152"/>
      <c r="H118" s="153"/>
      <c r="I118" s="152"/>
      <c r="J118" s="151"/>
    </row>
    <row r="119" spans="1:10" ht="22.5" customHeight="1" x14ac:dyDescent="0.2">
      <c r="A119" s="133" t="str">
        <f>IF(OR(C119="f",C119="u",C119="F",C119="U"),"",IF(OR(B119=1,B119=2,B119=3,B119=4,B119=5),1,""))</f>
        <v/>
      </c>
      <c r="B119" s="133">
        <f>WEEKDAY(E119,2)</f>
        <v>7</v>
      </c>
      <c r="C119" s="135"/>
      <c r="D119" s="150" t="str">
        <f>IF(B119=1,"Mo",IF(B119=2,"Tue",IF(B119=3,"Wed",IF(B119=4,"Thu",IF(B119=5,"Fri",IF(B119=6,"Sat",IF(B119=7,"Sun","")))))))</f>
        <v>Sun</v>
      </c>
      <c r="E119" s="149">
        <f>+E118+1</f>
        <v>44528</v>
      </c>
      <c r="F119" s="154"/>
      <c r="G119" s="152"/>
      <c r="H119" s="157"/>
      <c r="I119" s="152"/>
      <c r="J119" s="151"/>
    </row>
    <row r="120" spans="1:10" ht="22.5" customHeight="1" x14ac:dyDescent="0.2">
      <c r="A120" s="133">
        <f>IF(OR(C120="f",C120="u",C120="F",C120="U"),"",IF(OR(B120=1,B120=2,B120=3,B120=4,B120=5),1,""))</f>
        <v>1</v>
      </c>
      <c r="B120" s="133">
        <f>WEEKDAY(E119+1,2)</f>
        <v>1</v>
      </c>
      <c r="C120" s="135"/>
      <c r="D120" s="156" t="str">
        <f>IF(B120=1,"Mo",IF(B120=2,"Tue",IF(B120=3,"Wed",IF(B120=4,"Thu",IF(B120=5,"Fri",IF(B120=6,"Sat",IF(B120=7,"Sun","")))))))</f>
        <v>Mo</v>
      </c>
      <c r="E120" s="155">
        <f>IF(MONTH(E119+1)&gt;MONTH(E119),"",E119+1)</f>
        <v>44529</v>
      </c>
      <c r="F120" s="154" t="s">
        <v>134</v>
      </c>
      <c r="G120" s="152">
        <v>9001</v>
      </c>
      <c r="H120" s="153" t="s">
        <v>155</v>
      </c>
      <c r="I120" s="152" t="s">
        <v>61</v>
      </c>
      <c r="J120" s="151">
        <v>8</v>
      </c>
    </row>
    <row r="121" spans="1:10" ht="22.5" customHeight="1" x14ac:dyDescent="0.2">
      <c r="C121" s="135"/>
      <c r="D121" s="156" t="str">
        <f t="shared" ref="D121:E124" si="20">D120</f>
        <v>Mo</v>
      </c>
      <c r="E121" s="155">
        <f t="shared" si="20"/>
        <v>44529</v>
      </c>
      <c r="F121" s="154"/>
      <c r="G121" s="152"/>
      <c r="H121" s="153"/>
      <c r="I121" s="152"/>
      <c r="J121" s="151"/>
    </row>
    <row r="122" spans="1:10" ht="22.5" customHeight="1" x14ac:dyDescent="0.2">
      <c r="C122" s="135"/>
      <c r="D122" s="156" t="str">
        <f t="shared" si="20"/>
        <v>Mo</v>
      </c>
      <c r="E122" s="155">
        <f t="shared" si="20"/>
        <v>44529</v>
      </c>
      <c r="F122" s="154"/>
      <c r="G122" s="152"/>
      <c r="H122" s="153"/>
      <c r="I122" s="152"/>
      <c r="J122" s="151"/>
    </row>
    <row r="123" spans="1:10" ht="22.5" customHeight="1" x14ac:dyDescent="0.2">
      <c r="C123" s="135"/>
      <c r="D123" s="156" t="str">
        <f t="shared" si="20"/>
        <v>Mo</v>
      </c>
      <c r="E123" s="155">
        <f t="shared" si="20"/>
        <v>44529</v>
      </c>
      <c r="F123" s="154"/>
      <c r="G123" s="152"/>
      <c r="H123" s="153"/>
      <c r="I123" s="152"/>
      <c r="J123" s="151"/>
    </row>
    <row r="124" spans="1:10" ht="22.5" customHeight="1" x14ac:dyDescent="0.2">
      <c r="C124" s="135"/>
      <c r="D124" s="156" t="str">
        <f t="shared" si="20"/>
        <v>Mo</v>
      </c>
      <c r="E124" s="155">
        <f t="shared" si="20"/>
        <v>44529</v>
      </c>
      <c r="F124" s="154"/>
      <c r="G124" s="152"/>
      <c r="H124" s="153"/>
      <c r="I124" s="152"/>
      <c r="J124" s="151"/>
    </row>
    <row r="125" spans="1:10" ht="22.5" customHeight="1" x14ac:dyDescent="0.2">
      <c r="A125" s="133">
        <f>IF(OR(C125="f",C125="u",C125="F",C125="U"),"",IF(OR(B125=1,B125=2,B125=3,B125=4,B125=5),1,""))</f>
        <v>1</v>
      </c>
      <c r="B125" s="133">
        <v>2</v>
      </c>
      <c r="C125" s="135"/>
      <c r="D125" s="150" t="str">
        <f>IF(B125=1,"Mo",IF(B125=2,"Tue",IF(B125=3,"Wed",IF(B125=4,"Thu",IF(B125=5,"Fri",IF(B125=6,"Sat",IF(B125=7,"Sun","")))))))</f>
        <v>Tue</v>
      </c>
      <c r="E125" s="149">
        <f>IF(MONTH(E120+1)&gt;MONTH(E120),"",E120+1)</f>
        <v>44530</v>
      </c>
      <c r="F125" s="145" t="s">
        <v>134</v>
      </c>
      <c r="G125" s="143">
        <v>9001</v>
      </c>
      <c r="H125" s="148" t="s">
        <v>152</v>
      </c>
      <c r="I125" s="143" t="s">
        <v>151</v>
      </c>
      <c r="J125" s="142">
        <v>5</v>
      </c>
    </row>
    <row r="126" spans="1:10" ht="22.5" customHeight="1" x14ac:dyDescent="0.2">
      <c r="C126" s="135"/>
      <c r="D126" s="147" t="str">
        <f t="shared" ref="D126:E129" si="21">D125</f>
        <v>Tue</v>
      </c>
      <c r="E126" s="146">
        <f t="shared" si="21"/>
        <v>44530</v>
      </c>
      <c r="F126" s="145" t="s">
        <v>134</v>
      </c>
      <c r="G126" s="143">
        <v>9001</v>
      </c>
      <c r="H126" s="148" t="s">
        <v>153</v>
      </c>
      <c r="I126" s="143" t="s">
        <v>61</v>
      </c>
      <c r="J126" s="142">
        <v>2</v>
      </c>
    </row>
    <row r="127" spans="1:10" ht="22.5" customHeight="1" x14ac:dyDescent="0.2">
      <c r="C127" s="135"/>
      <c r="D127" s="147" t="str">
        <f t="shared" si="21"/>
        <v>Tue</v>
      </c>
      <c r="E127" s="146">
        <f t="shared" si="21"/>
        <v>44530</v>
      </c>
      <c r="F127" s="145"/>
      <c r="G127" s="143"/>
      <c r="H127" s="144"/>
      <c r="I127" s="143"/>
      <c r="J127" s="142"/>
    </row>
    <row r="128" spans="1:10" ht="22.5" customHeight="1" x14ac:dyDescent="0.2">
      <c r="C128" s="135"/>
      <c r="D128" s="147" t="str">
        <f t="shared" si="21"/>
        <v>Tue</v>
      </c>
      <c r="E128" s="146">
        <f t="shared" si="21"/>
        <v>44530</v>
      </c>
      <c r="F128" s="145"/>
      <c r="G128" s="143"/>
      <c r="H128" s="144"/>
      <c r="I128" s="143"/>
      <c r="J128" s="142"/>
    </row>
    <row r="129" spans="1:10" ht="22.5" customHeight="1" thickBot="1" x14ac:dyDescent="0.25">
      <c r="C129" s="135"/>
      <c r="D129" s="141" t="str">
        <f t="shared" si="21"/>
        <v>Tue</v>
      </c>
      <c r="E129" s="140">
        <f t="shared" si="21"/>
        <v>44530</v>
      </c>
      <c r="F129" s="139"/>
      <c r="G129" s="137"/>
      <c r="H129" s="138"/>
      <c r="I129" s="137"/>
      <c r="J129" s="136"/>
    </row>
    <row r="130" spans="1:10" ht="22.5" customHeight="1" x14ac:dyDescent="0.2">
      <c r="A130" s="133">
        <f>IF(OR(C130="f",C130="u",C130="F",C130="U"),"",IF(OR(B130=1,B130=2,B130=3,B130=4,B130=5),1,""))</f>
        <v>1</v>
      </c>
      <c r="B130" s="133">
        <v>3</v>
      </c>
      <c r="C130" s="135"/>
    </row>
    <row r="131" spans="1:10" ht="22.5" customHeight="1" x14ac:dyDescent="0.2">
      <c r="C131" s="135"/>
    </row>
    <row r="132" spans="1:10" ht="22.5" customHeight="1" x14ac:dyDescent="0.2">
      <c r="C132" s="135"/>
    </row>
    <row r="133" spans="1:10" ht="22.5" customHeight="1" x14ac:dyDescent="0.2">
      <c r="C133" s="135"/>
    </row>
    <row r="134" spans="1:10" ht="22.5" customHeight="1" thickBot="1" x14ac:dyDescent="0.25">
      <c r="C134" s="134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s="133" customFormat="1" ht="30" customHeight="1" x14ac:dyDescent="0.2"/>
    <row r="146" s="133" customFormat="1" ht="30" customHeight="1" x14ac:dyDescent="0.2"/>
    <row r="147" s="133" customFormat="1" ht="30" customHeight="1" x14ac:dyDescent="0.2"/>
    <row r="148" s="133" customFormat="1" ht="30" customHeight="1" x14ac:dyDescent="0.2"/>
    <row r="149" s="133" customFormat="1" ht="30" customHeight="1" x14ac:dyDescent="0.2"/>
    <row r="150" s="133" customFormat="1" ht="30" customHeight="1" x14ac:dyDescent="0.2"/>
    <row r="151" s="133" customFormat="1" ht="30" customHeight="1" x14ac:dyDescent="0.2"/>
    <row r="152" s="133" customFormat="1" ht="30" customHeight="1" x14ac:dyDescent="0.2"/>
    <row r="153" s="133" customFormat="1" ht="30" customHeight="1" x14ac:dyDescent="0.2"/>
    <row r="154" s="133" customFormat="1" ht="30" customHeight="1" x14ac:dyDescent="0.2"/>
    <row r="155" s="133" customFormat="1" ht="30" customHeight="1" x14ac:dyDescent="0.2"/>
    <row r="156" s="133" customFormat="1" ht="30" customHeight="1" x14ac:dyDescent="0.2"/>
    <row r="157" s="133" customFormat="1" ht="30" customHeight="1" x14ac:dyDescent="0.2"/>
    <row r="158" s="133" customFormat="1" ht="30" customHeight="1" x14ac:dyDescent="0.2"/>
    <row r="159" s="133" customFormat="1" ht="30" customHeight="1" x14ac:dyDescent="0.2"/>
    <row r="160" s="133" customFormat="1" ht="30" customHeight="1" x14ac:dyDescent="0.2"/>
    <row r="161" s="133" customFormat="1" ht="30" customHeight="1" x14ac:dyDescent="0.2"/>
    <row r="162" s="133" customFormat="1" ht="30" customHeight="1" x14ac:dyDescent="0.2"/>
    <row r="163" s="133" customFormat="1" ht="30" customHeight="1" x14ac:dyDescent="0.2"/>
    <row r="164" s="133" customFormat="1" ht="30" customHeight="1" x14ac:dyDescent="0.2"/>
    <row r="165" s="133" customFormat="1" ht="30" customHeight="1" x14ac:dyDescent="0.2"/>
    <row r="166" s="133" customFormat="1" ht="30" customHeight="1" x14ac:dyDescent="0.2"/>
    <row r="167" s="133" customFormat="1" ht="30" customHeight="1" x14ac:dyDescent="0.2"/>
    <row r="168" s="133" customFormat="1" ht="30" customHeight="1" x14ac:dyDescent="0.2"/>
    <row r="169" s="133" customFormat="1" ht="30" customHeight="1" x14ac:dyDescent="0.2"/>
    <row r="170" s="133" customFormat="1" ht="30" customHeight="1" x14ac:dyDescent="0.2"/>
    <row r="171" s="133" customFormat="1" ht="30" customHeight="1" x14ac:dyDescent="0.2"/>
    <row r="172" s="133" customFormat="1" ht="30" customHeight="1" x14ac:dyDescent="0.2"/>
    <row r="173" s="133" customFormat="1" ht="30" customHeight="1" x14ac:dyDescent="0.2"/>
    <row r="174" s="133" customFormat="1" ht="30" customHeight="1" x14ac:dyDescent="0.2"/>
    <row r="175" s="133" customFormat="1" ht="30" customHeight="1" x14ac:dyDescent="0.2"/>
    <row r="176" s="133" customFormat="1" ht="30" customHeight="1" x14ac:dyDescent="0.2"/>
    <row r="177" s="133" customFormat="1" ht="30" customHeight="1" x14ac:dyDescent="0.2"/>
    <row r="178" s="133" customFormat="1" ht="30" customHeight="1" x14ac:dyDescent="0.2"/>
    <row r="179" s="133" customFormat="1" ht="30" customHeight="1" x14ac:dyDescent="0.2"/>
    <row r="180" s="133" customFormat="1" ht="30" customHeight="1" x14ac:dyDescent="0.2"/>
    <row r="181" s="133" customFormat="1" ht="30" customHeight="1" x14ac:dyDescent="0.2"/>
    <row r="182" s="133" customFormat="1" ht="30" customHeight="1" x14ac:dyDescent="0.2"/>
    <row r="183" s="133" customFormat="1" ht="30" customHeight="1" x14ac:dyDescent="0.2"/>
    <row r="184" s="133" customFormat="1" ht="30" customHeight="1" x14ac:dyDescent="0.2"/>
    <row r="185" s="133" customFormat="1" ht="30" customHeight="1" x14ac:dyDescent="0.2"/>
    <row r="186" s="133" customFormat="1" ht="30" customHeight="1" x14ac:dyDescent="0.2"/>
    <row r="187" s="133" customFormat="1" ht="30" customHeight="1" x14ac:dyDescent="0.2"/>
    <row r="188" s="133" customFormat="1" ht="30" customHeight="1" x14ac:dyDescent="0.2"/>
    <row r="189" s="133" customFormat="1" ht="30" customHeight="1" x14ac:dyDescent="0.2"/>
    <row r="190" s="133" customFormat="1" ht="30" customHeight="1" x14ac:dyDescent="0.2"/>
    <row r="191" s="133" customFormat="1" ht="30" customHeight="1" x14ac:dyDescent="0.2"/>
    <row r="192" s="133" customFormat="1" ht="30" customHeight="1" x14ac:dyDescent="0.2"/>
    <row r="193" s="133" customFormat="1" ht="30" customHeight="1" x14ac:dyDescent="0.2"/>
    <row r="194" s="133" customFormat="1" ht="30" customHeight="1" x14ac:dyDescent="0.2"/>
    <row r="195" s="133" customFormat="1" ht="30" customHeight="1" x14ac:dyDescent="0.2"/>
    <row r="196" s="133" customFormat="1" ht="30" customHeight="1" x14ac:dyDescent="0.2"/>
    <row r="197" s="133" customFormat="1" ht="30" customHeight="1" x14ac:dyDescent="0.2"/>
    <row r="198" s="133" customFormat="1" ht="30" customHeight="1" x14ac:dyDescent="0.2"/>
    <row r="199" s="133" customFormat="1" ht="30" customHeight="1" x14ac:dyDescent="0.2"/>
    <row r="200" s="133" customFormat="1" ht="30" customHeight="1" x14ac:dyDescent="0.2"/>
    <row r="201" s="133" customFormat="1" ht="30" customHeight="1" x14ac:dyDescent="0.2"/>
    <row r="202" s="133" customFormat="1" ht="30" customHeight="1" x14ac:dyDescent="0.2"/>
    <row r="203" s="133" customFormat="1" ht="30" customHeight="1" x14ac:dyDescent="0.2"/>
    <row r="204" s="133" customFormat="1" ht="30" customHeight="1" x14ac:dyDescent="0.2"/>
    <row r="205" s="133" customFormat="1" ht="30" customHeight="1" x14ac:dyDescent="0.2"/>
    <row r="206" s="133" customFormat="1" ht="30" customHeight="1" x14ac:dyDescent="0.2"/>
    <row r="207" s="133" customFormat="1" ht="30" customHeight="1" x14ac:dyDescent="0.2"/>
    <row r="208" s="133" customFormat="1" ht="30" customHeight="1" x14ac:dyDescent="0.2"/>
    <row r="209" s="133" customFormat="1" ht="30" customHeight="1" x14ac:dyDescent="0.2"/>
    <row r="210" s="133" customFormat="1" ht="30" customHeight="1" x14ac:dyDescent="0.2"/>
    <row r="211" s="133" customFormat="1" ht="30" customHeight="1" x14ac:dyDescent="0.2"/>
    <row r="212" s="133" customFormat="1" ht="30" customHeight="1" x14ac:dyDescent="0.2"/>
    <row r="213" s="133" customFormat="1" ht="30" customHeight="1" x14ac:dyDescent="0.2"/>
    <row r="214" s="133" customFormat="1" ht="30" customHeight="1" x14ac:dyDescent="0.2"/>
    <row r="215" s="133" customFormat="1" ht="30" customHeight="1" x14ac:dyDescent="0.2"/>
    <row r="216" s="133" customFormat="1" ht="30" customHeight="1" x14ac:dyDescent="0.2"/>
    <row r="217" s="133" customFormat="1" ht="30" customHeight="1" x14ac:dyDescent="0.2"/>
    <row r="218" s="133" customFormat="1" ht="30" customHeight="1" x14ac:dyDescent="0.2"/>
    <row r="219" s="133" customFormat="1" ht="30" customHeight="1" x14ac:dyDescent="0.2"/>
    <row r="220" s="133" customFormat="1" ht="30" customHeight="1" x14ac:dyDescent="0.2"/>
    <row r="221" s="133" customFormat="1" ht="30" customHeight="1" x14ac:dyDescent="0.2"/>
    <row r="222" s="133" customFormat="1" ht="30" customHeight="1" x14ac:dyDescent="0.2"/>
    <row r="223" s="133" customFormat="1" ht="30" customHeight="1" x14ac:dyDescent="0.2"/>
    <row r="224" s="133" customFormat="1" ht="30" customHeight="1" x14ac:dyDescent="0.2"/>
    <row r="225" s="133" customFormat="1" ht="30" customHeight="1" x14ac:dyDescent="0.2"/>
    <row r="226" s="133" customFormat="1" ht="30" customHeight="1" x14ac:dyDescent="0.2"/>
    <row r="227" s="133" customFormat="1" ht="30" customHeight="1" x14ac:dyDescent="0.2"/>
    <row r="228" s="133" customFormat="1" ht="30" customHeight="1" x14ac:dyDescent="0.2"/>
    <row r="229" s="133" customFormat="1" ht="30" customHeight="1" x14ac:dyDescent="0.2"/>
    <row r="230" s="133" customFormat="1" ht="30" customHeight="1" x14ac:dyDescent="0.2"/>
    <row r="231" s="133" customFormat="1" ht="30" customHeight="1" x14ac:dyDescent="0.2"/>
    <row r="232" s="133" customFormat="1" ht="30" customHeight="1" x14ac:dyDescent="0.2"/>
    <row r="233" s="133" customFormat="1" ht="30" customHeight="1" x14ac:dyDescent="0.2"/>
    <row r="234" s="133" customFormat="1" ht="30" customHeight="1" x14ac:dyDescent="0.2"/>
    <row r="235" s="133" customFormat="1" ht="30" customHeight="1" x14ac:dyDescent="0.2"/>
    <row r="236" s="133" customFormat="1" ht="30" customHeight="1" x14ac:dyDescent="0.2"/>
    <row r="237" s="133" customFormat="1" ht="30" customHeight="1" x14ac:dyDescent="0.2"/>
    <row r="238" s="133" customFormat="1" ht="30" customHeight="1" x14ac:dyDescent="0.2"/>
    <row r="239" s="133" customFormat="1" ht="30" customHeight="1" x14ac:dyDescent="0.2"/>
    <row r="240" s="133" customFormat="1" ht="30" customHeight="1" x14ac:dyDescent="0.2"/>
    <row r="241" s="133" customFormat="1" ht="30" customHeight="1" x14ac:dyDescent="0.2"/>
    <row r="242" s="133" customFormat="1" ht="30" customHeight="1" x14ac:dyDescent="0.2"/>
    <row r="243" s="133" customFormat="1" ht="30" customHeight="1" x14ac:dyDescent="0.2"/>
    <row r="244" s="133" customFormat="1" ht="30" customHeight="1" x14ac:dyDescent="0.2"/>
    <row r="245" s="133" customFormat="1" ht="30" customHeight="1" x14ac:dyDescent="0.2"/>
    <row r="246" s="133" customFormat="1" ht="30" customHeight="1" x14ac:dyDescent="0.2"/>
    <row r="247" s="133" customFormat="1" ht="30" customHeight="1" x14ac:dyDescent="0.2"/>
    <row r="248" s="133" customFormat="1" ht="30" customHeight="1" x14ac:dyDescent="0.2"/>
    <row r="249" s="133" customFormat="1" ht="30" customHeight="1" x14ac:dyDescent="0.2"/>
    <row r="250" s="133" customFormat="1" ht="30" customHeight="1" x14ac:dyDescent="0.2"/>
    <row r="251" s="133" customFormat="1" ht="30" customHeight="1" x14ac:dyDescent="0.2"/>
    <row r="252" s="133" customFormat="1" ht="30" customHeight="1" x14ac:dyDescent="0.2"/>
    <row r="253" s="133" customFormat="1" ht="30" customHeight="1" x14ac:dyDescent="0.2"/>
    <row r="254" s="133" customFormat="1" ht="30" customHeight="1" x14ac:dyDescent="0.2"/>
    <row r="255" s="133" customFormat="1" ht="30" customHeight="1" x14ac:dyDescent="0.2"/>
    <row r="256" s="133" customFormat="1" ht="30" customHeight="1" x14ac:dyDescent="0.2"/>
    <row r="257" s="133" customFormat="1" ht="30" customHeight="1" x14ac:dyDescent="0.2"/>
    <row r="258" s="133" customFormat="1" ht="30" customHeight="1" x14ac:dyDescent="0.2"/>
    <row r="259" s="133" customFormat="1" ht="30" customHeight="1" x14ac:dyDescent="0.2"/>
    <row r="260" s="133" customFormat="1" ht="30" customHeight="1" x14ac:dyDescent="0.2"/>
    <row r="261" s="133" customFormat="1" ht="30" customHeight="1" x14ac:dyDescent="0.2"/>
    <row r="262" s="133" customFormat="1" ht="30" customHeight="1" x14ac:dyDescent="0.2"/>
    <row r="263" s="133" customFormat="1" ht="30" customHeight="1" x14ac:dyDescent="0.2"/>
    <row r="264" s="133" customFormat="1" ht="30" customHeight="1" x14ac:dyDescent="0.2"/>
    <row r="265" s="133" customFormat="1" ht="30" customHeight="1" x14ac:dyDescent="0.2"/>
    <row r="266" s="133" customFormat="1" ht="30" customHeight="1" x14ac:dyDescent="0.2"/>
    <row r="267" s="133" customFormat="1" ht="30" customHeight="1" x14ac:dyDescent="0.2"/>
    <row r="268" s="133" customFormat="1" ht="30" customHeight="1" x14ac:dyDescent="0.2"/>
    <row r="269" s="133" customFormat="1" ht="30" customHeight="1" x14ac:dyDescent="0.2"/>
    <row r="270" s="133" customFormat="1" ht="30" customHeight="1" x14ac:dyDescent="0.2"/>
    <row r="271" s="133" customFormat="1" ht="30" customHeight="1" x14ac:dyDescent="0.2"/>
    <row r="272" s="133" customFormat="1" ht="39" customHeight="1" x14ac:dyDescent="0.2"/>
    <row r="273" s="133" customFormat="1" ht="39" customHeight="1" x14ac:dyDescent="0.2"/>
    <row r="274" s="133" customFormat="1" ht="39" customHeight="1" x14ac:dyDescent="0.2"/>
    <row r="275" s="133" customFormat="1" ht="39" customHeight="1" x14ac:dyDescent="0.2"/>
    <row r="276" s="133" customFormat="1" ht="39" customHeight="1" x14ac:dyDescent="0.2"/>
    <row r="277" s="133" customFormat="1" ht="39" customHeight="1" x14ac:dyDescent="0.2"/>
    <row r="278" s="133" customFormat="1" ht="39" customHeight="1" x14ac:dyDescent="0.2"/>
    <row r="279" s="133" customFormat="1" ht="39" customHeight="1" x14ac:dyDescent="0.2"/>
    <row r="280" s="133" customFormat="1" ht="39" customHeight="1" x14ac:dyDescent="0.2"/>
    <row r="281" s="133" customFormat="1" ht="39" customHeight="1" x14ac:dyDescent="0.2"/>
    <row r="282" s="133" customFormat="1" ht="39" customHeight="1" x14ac:dyDescent="0.2"/>
    <row r="283" s="133" customFormat="1" ht="39" customHeight="1" x14ac:dyDescent="0.2"/>
  </sheetData>
  <mergeCells count="2">
    <mergeCell ref="D1:J1"/>
    <mergeCell ref="D4:E4"/>
  </mergeCells>
  <conditionalFormatting sqref="C11:C15 C130:C134 C26:C124">
    <cfRule type="expression" dxfId="193" priority="95" stopIfTrue="1">
      <formula>IF($A11=1,B11,)</formula>
    </cfRule>
    <cfRule type="expression" dxfId="192" priority="96" stopIfTrue="1">
      <formula>IF($A11="",B11,)</formula>
    </cfRule>
  </conditionalFormatting>
  <conditionalFormatting sqref="E11:E15">
    <cfRule type="expression" dxfId="191" priority="97" stopIfTrue="1">
      <formula>IF($A11="",B11,"")</formula>
    </cfRule>
  </conditionalFormatting>
  <conditionalFormatting sqref="E26:E124">
    <cfRule type="expression" dxfId="190" priority="98" stopIfTrue="1">
      <formula>IF($A26&lt;&gt;1,B26,"")</formula>
    </cfRule>
  </conditionalFormatting>
  <conditionalFormatting sqref="D11:D15 D26:D124">
    <cfRule type="expression" dxfId="189" priority="99" stopIfTrue="1">
      <formula>IF($A11="",B11,)</formula>
    </cfRule>
  </conditionalFormatting>
  <conditionalFormatting sqref="G12:G15 G27:G30 G90:G91 G17:G20 G33:G37 G41:G42 G44:G58 G60:G64 G72:G74 G67:G69 G77:G84 G93:G97 G99:G102 G105:G107 G109:G119">
    <cfRule type="expression" dxfId="188" priority="100" stopIfTrue="1">
      <formula>#REF!="Freelancer"</formula>
    </cfRule>
    <cfRule type="expression" dxfId="187" priority="101" stopIfTrue="1">
      <formula>#REF!="DTC Int. Staff"</formula>
    </cfRule>
  </conditionalFormatting>
  <conditionalFormatting sqref="G119 G27:G30 G37 G64 G91 G41:G42 G44:G57 G72:G74 G67:G69 G77:G84 G93:G97 G99:G102 G105:G107 G109:G112">
    <cfRule type="expression" dxfId="186" priority="93" stopIfTrue="1">
      <formula>$F$5="Freelancer"</formula>
    </cfRule>
    <cfRule type="expression" dxfId="185" priority="94" stopIfTrue="1">
      <formula>$F$5="DTC Int. Staff"</formula>
    </cfRule>
  </conditionalFormatting>
  <conditionalFormatting sqref="G17:G20">
    <cfRule type="expression" dxfId="184" priority="91" stopIfTrue="1">
      <formula>#REF!="Freelancer"</formula>
    </cfRule>
    <cfRule type="expression" dxfId="183" priority="92" stopIfTrue="1">
      <formula>#REF!="DTC Int. Staff"</formula>
    </cfRule>
  </conditionalFormatting>
  <conditionalFormatting sqref="G17:G20">
    <cfRule type="expression" dxfId="182" priority="89" stopIfTrue="1">
      <formula>$F$5="Freelancer"</formula>
    </cfRule>
    <cfRule type="expression" dxfId="181" priority="90" stopIfTrue="1">
      <formula>$F$5="DTC Int. Staff"</formula>
    </cfRule>
  </conditionalFormatting>
  <conditionalFormatting sqref="G24:G25">
    <cfRule type="expression" dxfId="180" priority="87" stopIfTrue="1">
      <formula>#REF!="Freelancer"</formula>
    </cfRule>
    <cfRule type="expression" dxfId="179" priority="88" stopIfTrue="1">
      <formula>#REF!="DTC Int. Staff"</formula>
    </cfRule>
  </conditionalFormatting>
  <conditionalFormatting sqref="G24:G25">
    <cfRule type="expression" dxfId="178" priority="85" stopIfTrue="1">
      <formula>$F$5="Freelancer"</formula>
    </cfRule>
    <cfRule type="expression" dxfId="177" priority="86" stopIfTrue="1">
      <formula>$F$5="DTC Int. Staff"</formula>
    </cfRule>
  </conditionalFormatting>
  <conditionalFormatting sqref="C125:C129">
    <cfRule type="expression" dxfId="176" priority="82" stopIfTrue="1">
      <formula>IF($A125=1,B125,)</formula>
    </cfRule>
    <cfRule type="expression" dxfId="175" priority="83" stopIfTrue="1">
      <formula>IF($A125="",B125,)</formula>
    </cfRule>
  </conditionalFormatting>
  <conditionalFormatting sqref="D125:D129">
    <cfRule type="expression" dxfId="174" priority="84" stopIfTrue="1">
      <formula>IF($A125="",B125,)</formula>
    </cfRule>
  </conditionalFormatting>
  <conditionalFormatting sqref="E125:E129">
    <cfRule type="expression" dxfId="173" priority="81" stopIfTrue="1">
      <formula>IF($A125&lt;&gt;1,B125,"")</formula>
    </cfRule>
  </conditionalFormatting>
  <conditionalFormatting sqref="G63">
    <cfRule type="expression" dxfId="172" priority="79" stopIfTrue="1">
      <formula>$F$5="Freelancer"</formula>
    </cfRule>
    <cfRule type="expression" dxfId="171" priority="80" stopIfTrue="1">
      <formula>$F$5="DTC Int. Staff"</formula>
    </cfRule>
  </conditionalFormatting>
  <conditionalFormatting sqref="G86:G89">
    <cfRule type="expression" dxfId="170" priority="77" stopIfTrue="1">
      <formula>#REF!="Freelancer"</formula>
    </cfRule>
    <cfRule type="expression" dxfId="169" priority="78" stopIfTrue="1">
      <formula>#REF!="DTC Int. Staff"</formula>
    </cfRule>
  </conditionalFormatting>
  <conditionalFormatting sqref="G86:G89">
    <cfRule type="expression" dxfId="168" priority="75" stopIfTrue="1">
      <formula>$F$5="Freelancer"</formula>
    </cfRule>
    <cfRule type="expression" dxfId="167" priority="76" stopIfTrue="1">
      <formula>$F$5="DTC Int. Staff"</formula>
    </cfRule>
  </conditionalFormatting>
  <conditionalFormatting sqref="E17:E20">
    <cfRule type="expression" dxfId="166" priority="73" stopIfTrue="1">
      <formula>IF($A17="",B17,"")</formula>
    </cfRule>
  </conditionalFormatting>
  <conditionalFormatting sqref="D17:D20">
    <cfRule type="expression" dxfId="165" priority="74" stopIfTrue="1">
      <formula>IF($A17="",B17,)</formula>
    </cfRule>
  </conditionalFormatting>
  <conditionalFormatting sqref="E22:E25">
    <cfRule type="expression" dxfId="164" priority="71" stopIfTrue="1">
      <formula>IF($A22="",B22,"")</formula>
    </cfRule>
  </conditionalFormatting>
  <conditionalFormatting sqref="D22:D25">
    <cfRule type="expression" dxfId="163" priority="72" stopIfTrue="1">
      <formula>IF($A22="",B22,)</formula>
    </cfRule>
  </conditionalFormatting>
  <conditionalFormatting sqref="G21:G23">
    <cfRule type="expression" dxfId="162" priority="69" stopIfTrue="1">
      <formula>#REF!="Freelancer"</formula>
    </cfRule>
    <cfRule type="expression" dxfId="161" priority="70" stopIfTrue="1">
      <formula>#REF!="DTC Int. Staff"</formula>
    </cfRule>
  </conditionalFormatting>
  <conditionalFormatting sqref="G21:G23">
    <cfRule type="expression" dxfId="160" priority="67" stopIfTrue="1">
      <formula>$F$5="Freelancer"</formula>
    </cfRule>
    <cfRule type="expression" dxfId="159" priority="68" stopIfTrue="1">
      <formula>$F$5="DTC Int. Staff"</formula>
    </cfRule>
  </conditionalFormatting>
  <conditionalFormatting sqref="G16">
    <cfRule type="expression" dxfId="158" priority="65" stopIfTrue="1">
      <formula>#REF!="Freelancer"</formula>
    </cfRule>
    <cfRule type="expression" dxfId="157" priority="66" stopIfTrue="1">
      <formula>#REF!="DTC Int. Staff"</formula>
    </cfRule>
  </conditionalFormatting>
  <conditionalFormatting sqref="G16">
    <cfRule type="expression" dxfId="156" priority="63" stopIfTrue="1">
      <formula>#REF!="Freelancer"</formula>
    </cfRule>
    <cfRule type="expression" dxfId="155" priority="64" stopIfTrue="1">
      <formula>#REF!="DTC Int. Staff"</formula>
    </cfRule>
  </conditionalFormatting>
  <conditionalFormatting sqref="G16">
    <cfRule type="expression" dxfId="154" priority="61" stopIfTrue="1">
      <formula>$F$5="Freelancer"</formula>
    </cfRule>
    <cfRule type="expression" dxfId="153" priority="62" stopIfTrue="1">
      <formula>$F$5="DTC Int. Staff"</formula>
    </cfRule>
  </conditionalFormatting>
  <conditionalFormatting sqref="G26">
    <cfRule type="expression" dxfId="152" priority="59" stopIfTrue="1">
      <formula>#REF!="Freelancer"</formula>
    </cfRule>
    <cfRule type="expression" dxfId="151" priority="60" stopIfTrue="1">
      <formula>#REF!="DTC Int. Staff"</formula>
    </cfRule>
  </conditionalFormatting>
  <conditionalFormatting sqref="G26">
    <cfRule type="expression" dxfId="150" priority="57" stopIfTrue="1">
      <formula>#REF!="Freelancer"</formula>
    </cfRule>
    <cfRule type="expression" dxfId="149" priority="58" stopIfTrue="1">
      <formula>#REF!="DTC Int. Staff"</formula>
    </cfRule>
  </conditionalFormatting>
  <conditionalFormatting sqref="G26">
    <cfRule type="expression" dxfId="148" priority="55" stopIfTrue="1">
      <formula>$F$5="Freelancer"</formula>
    </cfRule>
    <cfRule type="expression" dxfId="147" priority="56" stopIfTrue="1">
      <formula>$F$5="DTC Int. Staff"</formula>
    </cfRule>
  </conditionalFormatting>
  <conditionalFormatting sqref="G11">
    <cfRule type="expression" dxfId="146" priority="51" stopIfTrue="1">
      <formula>$F$5="Freelancer"</formula>
    </cfRule>
    <cfRule type="expression" dxfId="145" priority="52" stopIfTrue="1">
      <formula>$F$5="DTC Int. Staff"</formula>
    </cfRule>
  </conditionalFormatting>
  <conditionalFormatting sqref="G11">
    <cfRule type="expression" dxfId="144" priority="53" stopIfTrue="1">
      <formula>#REF!="Freelancer"</formula>
    </cfRule>
    <cfRule type="expression" dxfId="143" priority="54" stopIfTrue="1">
      <formula>#REF!="DTC Int. Staff"</formula>
    </cfRule>
  </conditionalFormatting>
  <conditionalFormatting sqref="G59">
    <cfRule type="expression" dxfId="142" priority="49" stopIfTrue="1">
      <formula>#REF!="Freelancer"</formula>
    </cfRule>
    <cfRule type="expression" dxfId="141" priority="50" stopIfTrue="1">
      <formula>#REF!="DTC Int. Staff"</formula>
    </cfRule>
  </conditionalFormatting>
  <conditionalFormatting sqref="G43">
    <cfRule type="expression" dxfId="140" priority="47" stopIfTrue="1">
      <formula>#REF!="Freelancer"</formula>
    </cfRule>
    <cfRule type="expression" dxfId="139" priority="48" stopIfTrue="1">
      <formula>#REF!="DTC Int. Staff"</formula>
    </cfRule>
  </conditionalFormatting>
  <conditionalFormatting sqref="G43">
    <cfRule type="expression" dxfId="138" priority="45" stopIfTrue="1">
      <formula>$F$5="Freelancer"</formula>
    </cfRule>
    <cfRule type="expression" dxfId="137" priority="46" stopIfTrue="1">
      <formula>$F$5="DTC Int. Staff"</formula>
    </cfRule>
  </conditionalFormatting>
  <conditionalFormatting sqref="G38:G39">
    <cfRule type="expression" dxfId="136" priority="43" stopIfTrue="1">
      <formula>#REF!="Freelancer"</formula>
    </cfRule>
    <cfRule type="expression" dxfId="135" priority="44" stopIfTrue="1">
      <formula>#REF!="DTC Int. Staff"</formula>
    </cfRule>
  </conditionalFormatting>
  <conditionalFormatting sqref="G31:G32">
    <cfRule type="expression" dxfId="134" priority="41" stopIfTrue="1">
      <formula>#REF!="Freelancer"</formula>
    </cfRule>
    <cfRule type="expression" dxfId="133" priority="42" stopIfTrue="1">
      <formula>#REF!="DTC Int. Staff"</formula>
    </cfRule>
  </conditionalFormatting>
  <conditionalFormatting sqref="G40">
    <cfRule type="expression" dxfId="132" priority="39" stopIfTrue="1">
      <formula>#REF!="Freelancer"</formula>
    </cfRule>
    <cfRule type="expression" dxfId="131" priority="40" stopIfTrue="1">
      <formula>#REF!="DTC Int. Staff"</formula>
    </cfRule>
  </conditionalFormatting>
  <conditionalFormatting sqref="G40">
    <cfRule type="expression" dxfId="130" priority="37" stopIfTrue="1">
      <formula>$F$5="Freelancer"</formula>
    </cfRule>
    <cfRule type="expression" dxfId="129" priority="38" stopIfTrue="1">
      <formula>$F$5="DTC Int. Staff"</formula>
    </cfRule>
  </conditionalFormatting>
  <conditionalFormatting sqref="G70">
    <cfRule type="expression" dxfId="128" priority="35" stopIfTrue="1">
      <formula>#REF!="Freelancer"</formula>
    </cfRule>
    <cfRule type="expression" dxfId="127" priority="36" stopIfTrue="1">
      <formula>#REF!="DTC Int. Staff"</formula>
    </cfRule>
  </conditionalFormatting>
  <conditionalFormatting sqref="G66">
    <cfRule type="expression" dxfId="126" priority="33" stopIfTrue="1">
      <formula>#REF!="Freelancer"</formula>
    </cfRule>
    <cfRule type="expression" dxfId="125" priority="34" stopIfTrue="1">
      <formula>#REF!="DTC Int. Staff"</formula>
    </cfRule>
  </conditionalFormatting>
  <conditionalFormatting sqref="G65">
    <cfRule type="expression" dxfId="124" priority="31" stopIfTrue="1">
      <formula>#REF!="Freelancer"</formula>
    </cfRule>
    <cfRule type="expression" dxfId="123" priority="32" stopIfTrue="1">
      <formula>#REF!="DTC Int. Staff"</formula>
    </cfRule>
  </conditionalFormatting>
  <conditionalFormatting sqref="G71">
    <cfRule type="expression" dxfId="122" priority="29" stopIfTrue="1">
      <formula>#REF!="Freelancer"</formula>
    </cfRule>
    <cfRule type="expression" dxfId="121" priority="30" stopIfTrue="1">
      <formula>#REF!="DTC Int. Staff"</formula>
    </cfRule>
  </conditionalFormatting>
  <conditionalFormatting sqref="G75">
    <cfRule type="expression" dxfId="120" priority="27" stopIfTrue="1">
      <formula>#REF!="Freelancer"</formula>
    </cfRule>
    <cfRule type="expression" dxfId="119" priority="28" stopIfTrue="1">
      <formula>#REF!="DTC Int. Staff"</formula>
    </cfRule>
  </conditionalFormatting>
  <conditionalFormatting sqref="G76">
    <cfRule type="expression" dxfId="118" priority="25" stopIfTrue="1">
      <formula>#REF!="Freelancer"</formula>
    </cfRule>
    <cfRule type="expression" dxfId="117" priority="26" stopIfTrue="1">
      <formula>#REF!="DTC Int. Staff"</formula>
    </cfRule>
  </conditionalFormatting>
  <conditionalFormatting sqref="G85">
    <cfRule type="expression" dxfId="116" priority="23" stopIfTrue="1">
      <formula>#REF!="Freelancer"</formula>
    </cfRule>
    <cfRule type="expression" dxfId="115" priority="24" stopIfTrue="1">
      <formula>#REF!="DTC Int. Staff"</formula>
    </cfRule>
  </conditionalFormatting>
  <conditionalFormatting sqref="G85">
    <cfRule type="expression" dxfId="114" priority="21" stopIfTrue="1">
      <formula>$F$5="Freelancer"</formula>
    </cfRule>
    <cfRule type="expression" dxfId="113" priority="22" stopIfTrue="1">
      <formula>$F$5="DTC Int. Staff"</formula>
    </cfRule>
  </conditionalFormatting>
  <conditionalFormatting sqref="G92">
    <cfRule type="expression" dxfId="112" priority="19" stopIfTrue="1">
      <formula>#REF!="Freelancer"</formula>
    </cfRule>
    <cfRule type="expression" dxfId="111" priority="20" stopIfTrue="1">
      <formula>#REF!="DTC Int. Staff"</formula>
    </cfRule>
  </conditionalFormatting>
  <conditionalFormatting sqref="G92">
    <cfRule type="expression" dxfId="110" priority="17" stopIfTrue="1">
      <formula>$F$5="Freelancer"</formula>
    </cfRule>
    <cfRule type="expression" dxfId="109" priority="18" stopIfTrue="1">
      <formula>$F$5="DTC Int. Staff"</formula>
    </cfRule>
  </conditionalFormatting>
  <conditionalFormatting sqref="G98">
    <cfRule type="expression" dxfId="108" priority="15" stopIfTrue="1">
      <formula>#REF!="Freelancer"</formula>
    </cfRule>
    <cfRule type="expression" dxfId="107" priority="16" stopIfTrue="1">
      <formula>#REF!="DTC Int. Staff"</formula>
    </cfRule>
  </conditionalFormatting>
  <conditionalFormatting sqref="G98">
    <cfRule type="expression" dxfId="106" priority="13" stopIfTrue="1">
      <formula>$F$5="Freelancer"</formula>
    </cfRule>
    <cfRule type="expression" dxfId="105" priority="14" stopIfTrue="1">
      <formula>$F$5="DTC Int. Staff"</formula>
    </cfRule>
  </conditionalFormatting>
  <conditionalFormatting sqref="G103">
    <cfRule type="expression" dxfId="104" priority="11" stopIfTrue="1">
      <formula>#REF!="Freelancer"</formula>
    </cfRule>
    <cfRule type="expression" dxfId="103" priority="12" stopIfTrue="1">
      <formula>#REF!="DTC Int. Staff"</formula>
    </cfRule>
  </conditionalFormatting>
  <conditionalFormatting sqref="G103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108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108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104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104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08" zoomScale="90" zoomScaleNormal="90" workbookViewId="0">
      <selection activeCell="F108" sqref="F108:J10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8554687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134</v>
      </c>
      <c r="J8" s="25">
        <f>I8/8</f>
        <v>16.75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134</v>
      </c>
      <c r="G11" s="36">
        <v>9001</v>
      </c>
      <c r="H11" s="43" t="s">
        <v>156</v>
      </c>
      <c r="I11" s="36" t="s">
        <v>61</v>
      </c>
      <c r="J11" s="85">
        <v>5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 t="s">
        <v>100</v>
      </c>
      <c r="G12" s="36">
        <v>9001</v>
      </c>
      <c r="H12" s="43" t="s">
        <v>157</v>
      </c>
      <c r="I12" s="36" t="s">
        <v>61</v>
      </c>
      <c r="J12" s="85">
        <v>3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35" t="s">
        <v>134</v>
      </c>
      <c r="G16" s="36">
        <v>9001</v>
      </c>
      <c r="H16" s="48" t="s">
        <v>159</v>
      </c>
      <c r="I16" s="47" t="s">
        <v>61</v>
      </c>
      <c r="J16" s="86">
        <v>8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43" t="s">
        <v>158</v>
      </c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43" t="s">
        <v>13</v>
      </c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 t="s">
        <v>134</v>
      </c>
      <c r="G33" s="36">
        <v>9001</v>
      </c>
      <c r="H33" s="48" t="s">
        <v>159</v>
      </c>
      <c r="I33" s="47" t="s">
        <v>61</v>
      </c>
      <c r="J33" s="86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100</v>
      </c>
      <c r="G38" s="36">
        <v>9001</v>
      </c>
      <c r="H38" s="43" t="s">
        <v>159</v>
      </c>
      <c r="I38" s="36" t="s">
        <v>61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35" t="s">
        <v>134</v>
      </c>
      <c r="G43" s="36">
        <v>9001</v>
      </c>
      <c r="H43" s="48" t="s">
        <v>160</v>
      </c>
      <c r="I43" s="47" t="s">
        <v>61</v>
      </c>
      <c r="J43" s="86">
        <v>3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35" t="s">
        <v>100</v>
      </c>
      <c r="G44" s="36">
        <v>9001</v>
      </c>
      <c r="H44" s="48" t="s">
        <v>159</v>
      </c>
      <c r="I44" s="47" t="s">
        <v>61</v>
      </c>
      <c r="J44" s="86">
        <v>5</v>
      </c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43" t="s">
        <v>13</v>
      </c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100</v>
      </c>
      <c r="G55" s="36">
        <v>9001</v>
      </c>
      <c r="H55" s="48" t="s">
        <v>159</v>
      </c>
      <c r="I55" s="36" t="s">
        <v>161</v>
      </c>
      <c r="J55" s="85">
        <v>4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 t="s">
        <v>162</v>
      </c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35" t="s">
        <v>100</v>
      </c>
      <c r="G60" s="36">
        <v>9001</v>
      </c>
      <c r="H60" s="48" t="s">
        <v>163</v>
      </c>
      <c r="I60" s="47" t="s">
        <v>161</v>
      </c>
      <c r="J60" s="86">
        <v>2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35" t="s">
        <v>100</v>
      </c>
      <c r="G61" s="36">
        <v>9001</v>
      </c>
      <c r="H61" s="48" t="s">
        <v>159</v>
      </c>
      <c r="I61" s="47" t="s">
        <v>161</v>
      </c>
      <c r="J61" s="86">
        <v>2</v>
      </c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35" t="s">
        <v>134</v>
      </c>
      <c r="G62" s="36">
        <v>9001</v>
      </c>
      <c r="H62" s="48" t="s">
        <v>165</v>
      </c>
      <c r="I62" s="47" t="s">
        <v>164</v>
      </c>
      <c r="J62" s="86">
        <v>4</v>
      </c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134</v>
      </c>
      <c r="G65" s="36">
        <v>9001</v>
      </c>
      <c r="H65" s="43" t="s">
        <v>166</v>
      </c>
      <c r="I65" s="47" t="s">
        <v>164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35" t="s">
        <v>100</v>
      </c>
      <c r="G70" s="36">
        <v>9001</v>
      </c>
      <c r="H70" s="48" t="s">
        <v>159</v>
      </c>
      <c r="I70" s="47" t="s">
        <v>164</v>
      </c>
      <c r="J70" s="85">
        <v>4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 t="s">
        <v>168</v>
      </c>
      <c r="G71" s="36">
        <v>9001</v>
      </c>
      <c r="H71" s="48" t="s">
        <v>165</v>
      </c>
      <c r="I71" s="47" t="s">
        <v>167</v>
      </c>
      <c r="J71" s="86">
        <v>4</v>
      </c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168</v>
      </c>
      <c r="G75" s="36">
        <v>9001</v>
      </c>
      <c r="H75" s="43" t="s">
        <v>166</v>
      </c>
      <c r="I75" s="36" t="s">
        <v>167</v>
      </c>
      <c r="J75" s="85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 t="s">
        <v>158</v>
      </c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170</v>
      </c>
      <c r="G87" s="36">
        <v>9001</v>
      </c>
      <c r="H87" s="48" t="s">
        <v>165</v>
      </c>
      <c r="I87" s="47" t="s">
        <v>169</v>
      </c>
      <c r="J87" s="86">
        <v>6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 t="s">
        <v>171</v>
      </c>
      <c r="G88" s="36">
        <v>9001</v>
      </c>
      <c r="H88" s="48" t="s">
        <v>159</v>
      </c>
      <c r="I88" s="47" t="s">
        <v>169</v>
      </c>
      <c r="J88" s="86">
        <v>2</v>
      </c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46" t="s">
        <v>170</v>
      </c>
      <c r="G92" s="36">
        <v>9001</v>
      </c>
      <c r="H92" s="48" t="s">
        <v>166</v>
      </c>
      <c r="I92" s="47" t="s">
        <v>169</v>
      </c>
      <c r="J92" s="86">
        <v>8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171</v>
      </c>
      <c r="G98" s="36">
        <v>9001</v>
      </c>
      <c r="H98" s="48" t="s">
        <v>165</v>
      </c>
      <c r="I98" s="47" t="s">
        <v>172</v>
      </c>
      <c r="J98" s="86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46" t="s">
        <v>171</v>
      </c>
      <c r="G103" s="36">
        <v>9001</v>
      </c>
      <c r="H103" s="48" t="s">
        <v>166</v>
      </c>
      <c r="I103" s="47" t="s">
        <v>172</v>
      </c>
      <c r="J103" s="86">
        <v>8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 t="s">
        <v>100</v>
      </c>
      <c r="G108" s="36">
        <v>9001</v>
      </c>
      <c r="H108" s="48" t="s">
        <v>159</v>
      </c>
      <c r="I108" s="47" t="s">
        <v>61</v>
      </c>
      <c r="J108" s="86">
        <v>8</v>
      </c>
    </row>
    <row r="109" spans="1:10" s="109" customFormat="1" ht="22.5" customHeight="1" x14ac:dyDescent="0.2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36" t="s">
        <v>174</v>
      </c>
      <c r="G115" s="8">
        <v>9003</v>
      </c>
      <c r="H115" s="43" t="s">
        <v>175</v>
      </c>
      <c r="I115" s="47"/>
      <c r="J115" s="86">
        <v>10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6" t="s">
        <v>174</v>
      </c>
      <c r="G120" s="8">
        <v>9003</v>
      </c>
      <c r="H120" s="43" t="s">
        <v>175</v>
      </c>
      <c r="I120" s="36" t="s">
        <v>61</v>
      </c>
      <c r="J120" s="85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 t="s">
        <v>173</v>
      </c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2.5" customHeight="1" x14ac:dyDescent="0.2">
      <c r="A130" s="31"/>
      <c r="C130" s="76"/>
      <c r="D130" s="74" t="str">
        <f>IF(B103=1,"Mo",IF(B103=2,"Tue",IF(B103=3,"Wed",IF(B103=4,"Thu",IF(B103=5,"Fri",IF(B103=6,"Sat",IF(B103=7,"Sun","")))))))</f>
        <v>Fri</v>
      </c>
      <c r="E130" s="34">
        <f>IF(MONTH(E125+1)&gt;MONTH(E125),"",E125+1)</f>
        <v>44561</v>
      </c>
      <c r="F130" s="35"/>
      <c r="G130" s="36"/>
      <c r="H130" s="43" t="s">
        <v>13</v>
      </c>
      <c r="I130" s="36"/>
      <c r="J130" s="85"/>
    </row>
    <row r="131" spans="1:10" ht="22.5" customHeight="1" x14ac:dyDescent="0.2">
      <c r="A131" s="31"/>
      <c r="C131" s="76"/>
      <c r="D131" s="74" t="str">
        <f>D130</f>
        <v>Fri</v>
      </c>
      <c r="E131" s="34">
        <f>E130</f>
        <v>44561</v>
      </c>
      <c r="F131" s="35"/>
      <c r="G131" s="36"/>
      <c r="H131" s="43"/>
      <c r="I131" s="36"/>
      <c r="J131" s="85"/>
    </row>
    <row r="132" spans="1:10" ht="22.5" customHeight="1" x14ac:dyDescent="0.2">
      <c r="A132" s="31"/>
      <c r="C132" s="76"/>
      <c r="D132" s="74" t="str">
        <f t="shared" ref="D132:D134" si="27">D131</f>
        <v>Fri</v>
      </c>
      <c r="E132" s="34">
        <f t="shared" ref="E132:E134" si="28">E131</f>
        <v>44561</v>
      </c>
      <c r="F132" s="35"/>
      <c r="G132" s="36"/>
      <c r="H132" s="43"/>
      <c r="I132" s="36"/>
      <c r="J132" s="85"/>
    </row>
    <row r="133" spans="1:10" ht="22.5" customHeight="1" x14ac:dyDescent="0.2">
      <c r="A133" s="31"/>
      <c r="C133" s="76"/>
      <c r="D133" s="74" t="str">
        <f t="shared" si="27"/>
        <v>Fri</v>
      </c>
      <c r="E133" s="34">
        <f t="shared" si="28"/>
        <v>44561</v>
      </c>
      <c r="F133" s="35"/>
      <c r="G133" s="36"/>
      <c r="H133" s="43"/>
      <c r="I133" s="36"/>
      <c r="J133" s="85"/>
    </row>
    <row r="134" spans="1:10" ht="22.5" customHeight="1" x14ac:dyDescent="0.2">
      <c r="A134" s="31"/>
      <c r="C134" s="76"/>
      <c r="D134" s="74" t="str">
        <f t="shared" si="27"/>
        <v>Fri</v>
      </c>
      <c r="E134" s="34">
        <f t="shared" si="28"/>
        <v>44561</v>
      </c>
      <c r="F134" s="35"/>
      <c r="G134" s="36"/>
      <c r="H134" s="43"/>
      <c r="I134" s="36"/>
      <c r="J134" s="85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92" priority="67" stopIfTrue="1">
      <formula>IF($A11=1,B11,)</formula>
    </cfRule>
    <cfRule type="expression" dxfId="91" priority="68" stopIfTrue="1">
      <formula>IF($A11="",B11,)</formula>
    </cfRule>
  </conditionalFormatting>
  <conditionalFormatting sqref="E11:E15">
    <cfRule type="expression" dxfId="90" priority="69" stopIfTrue="1">
      <formula>IF($A11="",B11,"")</formula>
    </cfRule>
  </conditionalFormatting>
  <conditionalFormatting sqref="E16:E124">
    <cfRule type="expression" dxfId="89" priority="70" stopIfTrue="1">
      <formula>IF($A16&lt;&gt;1,B16,"")</formula>
    </cfRule>
  </conditionalFormatting>
  <conditionalFormatting sqref="D11:D124">
    <cfRule type="expression" dxfId="88" priority="71" stopIfTrue="1">
      <formula>IF($A11="",B11,)</formula>
    </cfRule>
  </conditionalFormatting>
  <conditionalFormatting sqref="G26:G32 G82:G86 G13:G15 G17:G20 G34:G37 G45:G54 G39:G42 G56:G59 G63:G64 G66:G69 G72:G74 G76:G80 G89:G91 G93:G97 G99:G102 G104:G107 G116:G119 G109:G114">
    <cfRule type="expression" dxfId="87" priority="72" stopIfTrue="1">
      <formula>#REF!="Freelancer"</formula>
    </cfRule>
    <cfRule type="expression" dxfId="86" priority="73" stopIfTrue="1">
      <formula>#REF!="DTC Int. Staff"</formula>
    </cfRule>
  </conditionalFormatting>
  <conditionalFormatting sqref="G116:G119 G89:G91 G26 G34:G37 G45:G53 G39:G42 G63:G64 G66:G69 G72:G74 G76:G80 G93:G97 G99:G102 G104:G107">
    <cfRule type="expression" dxfId="85" priority="65" stopIfTrue="1">
      <formula>$F$5="Freelancer"</formula>
    </cfRule>
    <cfRule type="expression" dxfId="84" priority="66" stopIfTrue="1">
      <formula>$F$5="DTC Int. Staff"</formula>
    </cfRule>
  </conditionalFormatting>
  <conditionalFormatting sqref="G17:G20">
    <cfRule type="expression" dxfId="83" priority="63" stopIfTrue="1">
      <formula>#REF!="Freelancer"</formula>
    </cfRule>
    <cfRule type="expression" dxfId="82" priority="64" stopIfTrue="1">
      <formula>#REF!="DTC Int. Staff"</formula>
    </cfRule>
  </conditionalFormatting>
  <conditionalFormatting sqref="G17:G20">
    <cfRule type="expression" dxfId="81" priority="61" stopIfTrue="1">
      <formula>$F$5="Freelancer"</formula>
    </cfRule>
    <cfRule type="expression" dxfId="80" priority="62" stopIfTrue="1">
      <formula>$F$5="DTC Int. Staff"</formula>
    </cfRule>
  </conditionalFormatting>
  <conditionalFormatting sqref="G21:G25">
    <cfRule type="expression" dxfId="79" priority="59" stopIfTrue="1">
      <formula>#REF!="Freelancer"</formula>
    </cfRule>
    <cfRule type="expression" dxfId="78" priority="60" stopIfTrue="1">
      <formula>#REF!="DTC Int. Staff"</formula>
    </cfRule>
  </conditionalFormatting>
  <conditionalFormatting sqref="G21:G25">
    <cfRule type="expression" dxfId="77" priority="57" stopIfTrue="1">
      <formula>$F$5="Freelancer"</formula>
    </cfRule>
    <cfRule type="expression" dxfId="76" priority="58" stopIfTrue="1">
      <formula>$F$5="DTC Int. Staff"</formula>
    </cfRule>
  </conditionalFormatting>
  <conditionalFormatting sqref="C125:C129">
    <cfRule type="expression" dxfId="75" priority="54" stopIfTrue="1">
      <formula>IF($A125=1,B125,)</formula>
    </cfRule>
    <cfRule type="expression" dxfId="74" priority="55" stopIfTrue="1">
      <formula>IF($A125="",B125,)</formula>
    </cfRule>
  </conditionalFormatting>
  <conditionalFormatting sqref="D125:D129">
    <cfRule type="expression" dxfId="73" priority="56" stopIfTrue="1">
      <formula>IF($A125="",B125,)</formula>
    </cfRule>
  </conditionalFormatting>
  <conditionalFormatting sqref="E125:E129">
    <cfRule type="expression" dxfId="72" priority="53" stopIfTrue="1">
      <formula>IF($A125&lt;&gt;1,B125,"")</formula>
    </cfRule>
  </conditionalFormatting>
  <conditionalFormatting sqref="G56:G59">
    <cfRule type="expression" dxfId="71" priority="51" stopIfTrue="1">
      <formula>$F$5="Freelancer"</formula>
    </cfRule>
    <cfRule type="expression" dxfId="70" priority="52" stopIfTrue="1">
      <formula>$F$5="DTC Int. Staff"</formula>
    </cfRule>
  </conditionalFormatting>
  <conditionalFormatting sqref="G81">
    <cfRule type="expression" dxfId="69" priority="49" stopIfTrue="1">
      <formula>#REF!="Freelancer"</formula>
    </cfRule>
    <cfRule type="expression" dxfId="68" priority="50" stopIfTrue="1">
      <formula>#REF!="DTC Int. Staff"</formula>
    </cfRule>
  </conditionalFormatting>
  <conditionalFormatting sqref="G81">
    <cfRule type="expression" dxfId="67" priority="47" stopIfTrue="1">
      <formula>$F$5="Freelancer"</formula>
    </cfRule>
    <cfRule type="expression" dxfId="66" priority="48" stopIfTrue="1">
      <formula>$F$5="DTC Int. Staff"</formula>
    </cfRule>
  </conditionalFormatting>
  <conditionalFormatting sqref="C130:C134">
    <cfRule type="expression" dxfId="65" priority="43" stopIfTrue="1">
      <formula>IF($A130=1,B130,)</formula>
    </cfRule>
    <cfRule type="expression" dxfId="64" priority="44" stopIfTrue="1">
      <formula>IF($A130="",B130,)</formula>
    </cfRule>
  </conditionalFormatting>
  <conditionalFormatting sqref="E130:E134">
    <cfRule type="expression" dxfId="63" priority="45" stopIfTrue="1">
      <formula>IF($A130&lt;&gt;1,B130,"")</formula>
    </cfRule>
  </conditionalFormatting>
  <conditionalFormatting sqref="D130:D134">
    <cfRule type="expression" dxfId="62" priority="46" stopIfTrue="1">
      <formula>IF($A130="",B130,)</formula>
    </cfRule>
  </conditionalFormatting>
  <conditionalFormatting sqref="G11:G12">
    <cfRule type="expression" dxfId="61" priority="39" stopIfTrue="1">
      <formula>#REF!="Freelancer"</formula>
    </cfRule>
    <cfRule type="expression" dxfId="60" priority="40" stopIfTrue="1">
      <formula>#REF!="DTC Int. Staff"</formula>
    </cfRule>
  </conditionalFormatting>
  <conditionalFormatting sqref="G16">
    <cfRule type="expression" dxfId="59" priority="37" stopIfTrue="1">
      <formula>#REF!="Freelancer"</formula>
    </cfRule>
    <cfRule type="expression" dxfId="58" priority="38" stopIfTrue="1">
      <formula>#REF!="DTC Int. Staff"</formula>
    </cfRule>
  </conditionalFormatting>
  <conditionalFormatting sqref="G33">
    <cfRule type="expression" dxfId="57" priority="35" stopIfTrue="1">
      <formula>#REF!="Freelancer"</formula>
    </cfRule>
    <cfRule type="expression" dxfId="56" priority="36" stopIfTrue="1">
      <formula>#REF!="DTC Int. Staff"</formula>
    </cfRule>
  </conditionalFormatting>
  <conditionalFormatting sqref="G43">
    <cfRule type="expression" dxfId="55" priority="33" stopIfTrue="1">
      <formula>#REF!="Freelancer"</formula>
    </cfRule>
    <cfRule type="expression" dxfId="54" priority="34" stopIfTrue="1">
      <formula>#REF!="DTC Int. Staff"</formula>
    </cfRule>
  </conditionalFormatting>
  <conditionalFormatting sqref="G38">
    <cfRule type="expression" dxfId="53" priority="31" stopIfTrue="1">
      <formula>#REF!="Freelancer"</formula>
    </cfRule>
    <cfRule type="expression" dxfId="52" priority="32" stopIfTrue="1">
      <formula>#REF!="DTC Int. Staff"</formula>
    </cfRule>
  </conditionalFormatting>
  <conditionalFormatting sqref="G44">
    <cfRule type="expression" dxfId="51" priority="29" stopIfTrue="1">
      <formula>#REF!="Freelancer"</formula>
    </cfRule>
    <cfRule type="expression" dxfId="50" priority="30" stopIfTrue="1">
      <formula>#REF!="DTC Int. Staff"</formula>
    </cfRule>
  </conditionalFormatting>
  <conditionalFormatting sqref="G55">
    <cfRule type="expression" dxfId="49" priority="27" stopIfTrue="1">
      <formula>#REF!="Freelancer"</formula>
    </cfRule>
    <cfRule type="expression" dxfId="48" priority="28" stopIfTrue="1">
      <formula>#REF!="DTC Int. Staff"</formula>
    </cfRule>
  </conditionalFormatting>
  <conditionalFormatting sqref="G60">
    <cfRule type="expression" dxfId="47" priority="25" stopIfTrue="1">
      <formula>#REF!="Freelancer"</formula>
    </cfRule>
    <cfRule type="expression" dxfId="46" priority="26" stopIfTrue="1">
      <formula>#REF!="DTC Int. Staff"</formula>
    </cfRule>
  </conditionalFormatting>
  <conditionalFormatting sqref="G62">
    <cfRule type="expression" dxfId="45" priority="23" stopIfTrue="1">
      <formula>#REF!="Freelancer"</formula>
    </cfRule>
    <cfRule type="expression" dxfId="44" priority="24" stopIfTrue="1">
      <formula>#REF!="DTC Int. Staff"</formula>
    </cfRule>
  </conditionalFormatting>
  <conditionalFormatting sqref="G61">
    <cfRule type="expression" dxfId="43" priority="21" stopIfTrue="1">
      <formula>#REF!="Freelancer"</formula>
    </cfRule>
    <cfRule type="expression" dxfId="42" priority="22" stopIfTrue="1">
      <formula>#REF!="DTC Int. Staff"</formula>
    </cfRule>
  </conditionalFormatting>
  <conditionalFormatting sqref="G65">
    <cfRule type="expression" dxfId="41" priority="19" stopIfTrue="1">
      <formula>#REF!="Freelancer"</formula>
    </cfRule>
    <cfRule type="expression" dxfId="40" priority="20" stopIfTrue="1">
      <formula>#REF!="DTC Int. Staff"</formula>
    </cfRule>
  </conditionalFormatting>
  <conditionalFormatting sqref="G70">
    <cfRule type="expression" dxfId="39" priority="17" stopIfTrue="1">
      <formula>#REF!="Freelancer"</formula>
    </cfRule>
    <cfRule type="expression" dxfId="38" priority="18" stopIfTrue="1">
      <formula>#REF!="DTC Int. Staff"</formula>
    </cfRule>
  </conditionalFormatting>
  <conditionalFormatting sqref="G71">
    <cfRule type="expression" dxfId="37" priority="15" stopIfTrue="1">
      <formula>#REF!="Freelancer"</formula>
    </cfRule>
    <cfRule type="expression" dxfId="36" priority="16" stopIfTrue="1">
      <formula>#REF!="DTC Int. Staff"</formula>
    </cfRule>
  </conditionalFormatting>
  <conditionalFormatting sqref="G75">
    <cfRule type="expression" dxfId="35" priority="13" stopIfTrue="1">
      <formula>#REF!="Freelancer"</formula>
    </cfRule>
    <cfRule type="expression" dxfId="34" priority="14" stopIfTrue="1">
      <formula>#REF!="DTC Int. Staff"</formula>
    </cfRule>
  </conditionalFormatting>
  <conditionalFormatting sqref="G87">
    <cfRule type="expression" dxfId="33" priority="11" stopIfTrue="1">
      <formula>#REF!="Freelancer"</formula>
    </cfRule>
    <cfRule type="expression" dxfId="32" priority="12" stopIfTrue="1">
      <formula>#REF!="DTC Int. Staff"</formula>
    </cfRule>
  </conditionalFormatting>
  <conditionalFormatting sqref="G88">
    <cfRule type="expression" dxfId="31" priority="9" stopIfTrue="1">
      <formula>#REF!="Freelancer"</formula>
    </cfRule>
    <cfRule type="expression" dxfId="30" priority="10" stopIfTrue="1">
      <formula>#REF!="DTC Int. Staff"</formula>
    </cfRule>
  </conditionalFormatting>
  <conditionalFormatting sqref="G92">
    <cfRule type="expression" dxfId="29" priority="7" stopIfTrue="1">
      <formula>#REF!="Freelancer"</formula>
    </cfRule>
    <cfRule type="expression" dxfId="28" priority="8" stopIfTrue="1">
      <formula>#REF!="DTC Int. Staff"</formula>
    </cfRule>
  </conditionalFormatting>
  <conditionalFormatting sqref="G98">
    <cfRule type="expression" dxfId="27" priority="5" stopIfTrue="1">
      <formula>#REF!="Freelancer"</formula>
    </cfRule>
    <cfRule type="expression" dxfId="26" priority="6" stopIfTrue="1">
      <formula>#REF!="DTC Int. Staff"</formula>
    </cfRule>
  </conditionalFormatting>
  <conditionalFormatting sqref="G103">
    <cfRule type="expression" dxfId="25" priority="3" stopIfTrue="1">
      <formula>#REF!="Freelancer"</formula>
    </cfRule>
    <cfRule type="expression" dxfId="24" priority="4" stopIfTrue="1">
      <formula>#REF!="DTC Int. Staff"</formula>
    </cfRule>
  </conditionalFormatting>
  <conditionalFormatting sqref="G108">
    <cfRule type="expression" dxfId="23" priority="1" stopIfTrue="1">
      <formula>#REF!="Freelancer"</formula>
    </cfRule>
    <cfRule type="expression" dxfId="2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54"/>
  <sheetViews>
    <sheetView showGridLines="0" tabSelected="1" topLeftCell="D37" zoomScale="90" zoomScaleNormal="90" workbookViewId="0">
      <selection activeCell="K104" sqref="K10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SUM(J10:J120)</f>
        <v>160</v>
      </c>
      <c r="J8" s="25">
        <f>I8/8</f>
        <v>20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 t="str">
        <f t="shared" ref="A11:A105" si="0">IF(OR(C11="f",C11="u",C11="F",C11="U"),"",IF(OR(B11=1,B11=2,B11=3,B11=4,B11=5),1,""))</f>
        <v/>
      </c>
      <c r="B11" s="8">
        <f t="shared" ref="B11:B98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/>
      <c r="I11" s="36"/>
      <c r="J11" s="38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187">
        <f>+E11+1</f>
        <v>44563</v>
      </c>
      <c r="F12" s="36"/>
      <c r="G12" s="36"/>
      <c r="H12" s="43"/>
      <c r="I12" s="36"/>
      <c r="J12" s="38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40"/>
      <c r="D13" s="33" t="str">
        <f>IF(B13=1,"Mo",IF(B13=2,"Tue",IF(B13=3,"Wed",IF(B13=4,"Thu",IF(B13=5,"Fri",IF(B13=6,"Sat",IF(B13=7,"Sun","")))))))</f>
        <v>Mo</v>
      </c>
      <c r="E13" s="188">
        <f t="shared" ref="E13:E83" si="2">+E12+1</f>
        <v>44564</v>
      </c>
      <c r="F13" s="36"/>
      <c r="G13" s="36"/>
      <c r="H13" s="50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104" si="3">IF(B14=1,"Mo",IF(B14=2,"Tue",IF(B14=3,"Wed",IF(B14=4,"Thu",IF(B14=5,"Fri",IF(B14=6,"Sat",IF(B14=7,"Sun","")))))))</f>
        <v>Tue</v>
      </c>
      <c r="E14" s="188">
        <f t="shared" si="2"/>
        <v>44565</v>
      </c>
      <c r="F14" s="36" t="s">
        <v>100</v>
      </c>
      <c r="G14" s="36">
        <v>9001</v>
      </c>
      <c r="H14" s="50" t="s">
        <v>159</v>
      </c>
      <c r="I14" s="36" t="s">
        <v>61</v>
      </c>
      <c r="J14" s="38">
        <v>8</v>
      </c>
    </row>
    <row r="15" spans="1:10" ht="22.5" customHeight="1" x14ac:dyDescent="0.2">
      <c r="A15" s="31"/>
      <c r="C15" s="40"/>
      <c r="D15" s="33" t="str">
        <f>D14</f>
        <v>Tue</v>
      </c>
      <c r="E15" s="188">
        <f>E14</f>
        <v>44565</v>
      </c>
      <c r="F15" s="189"/>
      <c r="G15" s="189"/>
      <c r="H15" s="189"/>
      <c r="I15" s="189"/>
      <c r="J15" s="189"/>
    </row>
    <row r="16" spans="1:10" ht="22.5" customHeight="1" x14ac:dyDescent="0.2">
      <c r="A16" s="31"/>
      <c r="C16" s="40"/>
      <c r="D16" s="33" t="str">
        <f t="shared" ref="D16:D18" si="4">D15</f>
        <v>Tue</v>
      </c>
      <c r="E16" s="188">
        <f t="shared" ref="E16:E18" si="5">E15</f>
        <v>44565</v>
      </c>
      <c r="F16" s="36"/>
      <c r="G16" s="36"/>
      <c r="H16" s="37"/>
      <c r="I16" s="36"/>
      <c r="J16" s="38"/>
    </row>
    <row r="17" spans="1:10" ht="22.5" customHeight="1" x14ac:dyDescent="0.2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38"/>
    </row>
    <row r="18" spans="1:10" ht="22.5" customHeight="1" x14ac:dyDescent="0.2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38"/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100</v>
      </c>
      <c r="G19" s="47">
        <v>9001</v>
      </c>
      <c r="H19" s="48" t="s">
        <v>159</v>
      </c>
      <c r="I19" s="47" t="s">
        <v>68</v>
      </c>
      <c r="J19" s="49">
        <v>8</v>
      </c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49"/>
    </row>
    <row r="21" spans="1:10" ht="22.5" customHeight="1" x14ac:dyDescent="0.2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49"/>
    </row>
    <row r="22" spans="1:10" ht="22.5" customHeight="1" x14ac:dyDescent="0.2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49"/>
    </row>
    <row r="23" spans="1:10" ht="22.5" customHeight="1" x14ac:dyDescent="0.2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49"/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100</v>
      </c>
      <c r="G24" s="36">
        <v>9001</v>
      </c>
      <c r="H24" s="50" t="s">
        <v>159</v>
      </c>
      <c r="I24" s="36" t="s">
        <v>61</v>
      </c>
      <c r="J24" s="38">
        <v>8</v>
      </c>
    </row>
    <row r="25" spans="1:10" ht="22.5" customHeight="1" x14ac:dyDescent="0.2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38"/>
    </row>
    <row r="26" spans="1:10" ht="22.5" customHeight="1" x14ac:dyDescent="0.2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38"/>
    </row>
    <row r="27" spans="1:10" ht="22.5" customHeight="1" x14ac:dyDescent="0.2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38"/>
    </row>
    <row r="28" spans="1:10" ht="22.5" customHeight="1" x14ac:dyDescent="0.2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38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100</v>
      </c>
      <c r="G29" s="47">
        <v>9001</v>
      </c>
      <c r="H29" s="48" t="s">
        <v>159</v>
      </c>
      <c r="I29" s="47" t="s">
        <v>61</v>
      </c>
      <c r="J29" s="49">
        <v>8</v>
      </c>
    </row>
    <row r="30" spans="1:10" ht="22.5" customHeight="1" x14ac:dyDescent="0.2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49"/>
    </row>
    <row r="31" spans="1:10" ht="22.5" customHeight="1" x14ac:dyDescent="0.2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49"/>
    </row>
    <row r="32" spans="1:10" ht="22.5" customHeight="1" x14ac:dyDescent="0.2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49"/>
    </row>
    <row r="33" spans="1:10" ht="22.5" customHeight="1" x14ac:dyDescent="0.2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49"/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38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38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 t="shared" si="2"/>
        <v>44571</v>
      </c>
      <c r="F36" s="46" t="s">
        <v>100</v>
      </c>
      <c r="G36" s="47">
        <v>9001</v>
      </c>
      <c r="H36" s="48" t="s">
        <v>159</v>
      </c>
      <c r="I36" s="47" t="s">
        <v>61</v>
      </c>
      <c r="J36" s="49">
        <v>8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3"/>
        <v>Tue</v>
      </c>
      <c r="E37" s="34">
        <f t="shared" si="2"/>
        <v>44572</v>
      </c>
      <c r="F37" s="46" t="s">
        <v>134</v>
      </c>
      <c r="G37" s="47">
        <v>9001</v>
      </c>
      <c r="H37" s="48" t="s">
        <v>160</v>
      </c>
      <c r="I37" s="47" t="s">
        <v>177</v>
      </c>
      <c r="J37" s="49">
        <v>5</v>
      </c>
    </row>
    <row r="38" spans="1:10" ht="22.5" customHeight="1" x14ac:dyDescent="0.2">
      <c r="A38" s="31"/>
      <c r="C38" s="40"/>
      <c r="D38" s="33" t="str">
        <f>D37</f>
        <v>Tue</v>
      </c>
      <c r="E38" s="34">
        <f>E37</f>
        <v>44572</v>
      </c>
      <c r="F38" s="46" t="s">
        <v>100</v>
      </c>
      <c r="G38" s="47">
        <v>9001</v>
      </c>
      <c r="H38" s="48" t="s">
        <v>159</v>
      </c>
      <c r="I38" s="47" t="s">
        <v>177</v>
      </c>
      <c r="J38" s="49">
        <v>3</v>
      </c>
    </row>
    <row r="39" spans="1:10" ht="22.5" customHeight="1" x14ac:dyDescent="0.2">
      <c r="A39" s="31"/>
      <c r="C39" s="40"/>
      <c r="D39" s="33" t="str">
        <f t="shared" ref="D39:D41" si="12">D38</f>
        <v>Tue</v>
      </c>
      <c r="E39" s="34">
        <f t="shared" ref="E39:E41" si="13">E38</f>
        <v>44572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2"/>
        <v>Tue</v>
      </c>
      <c r="E40" s="34">
        <f t="shared" si="13"/>
        <v>44572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2"/>
        <v>Tue</v>
      </c>
      <c r="E41" s="34">
        <f t="shared" si="13"/>
        <v>44572</v>
      </c>
      <c r="F41" s="35"/>
      <c r="G41" s="36"/>
      <c r="H41" s="43"/>
      <c r="I41" s="36"/>
      <c r="J41" s="38"/>
    </row>
    <row r="42" spans="1:10" ht="22.5" customHeight="1" x14ac:dyDescent="0.2">
      <c r="A42" s="31">
        <f t="shared" si="0"/>
        <v>1</v>
      </c>
      <c r="B42" s="8">
        <f t="shared" si="1"/>
        <v>3</v>
      </c>
      <c r="C42" s="40"/>
      <c r="D42" s="44" t="str">
        <f t="shared" si="3"/>
        <v>Wed</v>
      </c>
      <c r="E42" s="45">
        <f>+E37+1</f>
        <v>44573</v>
      </c>
      <c r="F42" s="46" t="s">
        <v>134</v>
      </c>
      <c r="G42" s="47">
        <v>9001</v>
      </c>
      <c r="H42" s="48" t="s">
        <v>166</v>
      </c>
      <c r="I42" s="47" t="s">
        <v>177</v>
      </c>
      <c r="J42" s="49">
        <v>5</v>
      </c>
    </row>
    <row r="43" spans="1:10" ht="22.5" customHeight="1" x14ac:dyDescent="0.2">
      <c r="A43" s="31"/>
      <c r="C43" s="40"/>
      <c r="D43" s="44" t="str">
        <f t="shared" ref="D43:E46" si="14">D42</f>
        <v>Wed</v>
      </c>
      <c r="E43" s="45">
        <f t="shared" si="14"/>
        <v>44573</v>
      </c>
      <c r="F43" s="46" t="s">
        <v>100</v>
      </c>
      <c r="G43" s="47">
        <v>9001</v>
      </c>
      <c r="H43" s="48" t="s">
        <v>159</v>
      </c>
      <c r="I43" s="47" t="s">
        <v>177</v>
      </c>
      <c r="J43" s="49">
        <v>3</v>
      </c>
    </row>
    <row r="44" spans="1:10" ht="22.5" customHeight="1" x14ac:dyDescent="0.2">
      <c r="A44" s="31"/>
      <c r="C44" s="40"/>
      <c r="D44" s="44" t="str">
        <f t="shared" si="14"/>
        <v>Wed</v>
      </c>
      <c r="E44" s="45">
        <f t="shared" si="14"/>
        <v>44573</v>
      </c>
      <c r="F44" s="46"/>
      <c r="G44" s="47"/>
      <c r="H44" s="51"/>
      <c r="I44" s="47"/>
      <c r="J44" s="49"/>
    </row>
    <row r="45" spans="1:10" ht="22.5" customHeight="1" x14ac:dyDescent="0.2">
      <c r="A45" s="31"/>
      <c r="C45" s="40"/>
      <c r="D45" s="44" t="str">
        <f t="shared" si="14"/>
        <v>Wed</v>
      </c>
      <c r="E45" s="45">
        <f t="shared" si="14"/>
        <v>44573</v>
      </c>
      <c r="F45" s="46"/>
      <c r="G45" s="47"/>
      <c r="H45" s="51"/>
      <c r="I45" s="47"/>
      <c r="J45" s="49"/>
    </row>
    <row r="46" spans="1:10" ht="22.5" customHeight="1" x14ac:dyDescent="0.2">
      <c r="A46" s="31"/>
      <c r="C46" s="40"/>
      <c r="D46" s="44" t="str">
        <f t="shared" si="14"/>
        <v>Wed</v>
      </c>
      <c r="E46" s="45">
        <f t="shared" si="14"/>
        <v>44573</v>
      </c>
      <c r="F46" s="46"/>
      <c r="G46" s="47"/>
      <c r="H46" s="51"/>
      <c r="I46" s="47"/>
      <c r="J46" s="49"/>
    </row>
    <row r="47" spans="1:10" ht="22.5" customHeight="1" x14ac:dyDescent="0.2">
      <c r="A47" s="31">
        <f t="shared" si="0"/>
        <v>1</v>
      </c>
      <c r="B47" s="8">
        <f t="shared" si="1"/>
        <v>4</v>
      </c>
      <c r="C47" s="40"/>
      <c r="D47" s="33" t="str">
        <f t="shared" si="3"/>
        <v>Thu</v>
      </c>
      <c r="E47" s="34">
        <f>+E42+1</f>
        <v>44574</v>
      </c>
      <c r="F47" s="46" t="s">
        <v>100</v>
      </c>
      <c r="G47" s="47">
        <v>9001</v>
      </c>
      <c r="H47" s="48" t="s">
        <v>159</v>
      </c>
      <c r="I47" s="47" t="s">
        <v>177</v>
      </c>
      <c r="J47" s="49">
        <v>5</v>
      </c>
    </row>
    <row r="48" spans="1:10" ht="22.5" customHeight="1" x14ac:dyDescent="0.2">
      <c r="A48" s="31"/>
      <c r="C48" s="40"/>
      <c r="D48" s="33" t="str">
        <f>D47</f>
        <v>Thu</v>
      </c>
      <c r="E48" s="34">
        <f>E47</f>
        <v>44574</v>
      </c>
      <c r="F48" s="46" t="s">
        <v>135</v>
      </c>
      <c r="G48" s="47">
        <v>9001</v>
      </c>
      <c r="H48" s="48" t="s">
        <v>160</v>
      </c>
      <c r="I48" s="47" t="s">
        <v>178</v>
      </c>
      <c r="J48" s="49">
        <v>3</v>
      </c>
    </row>
    <row r="49" spans="1:10" ht="22.5" customHeight="1" x14ac:dyDescent="0.2">
      <c r="A49" s="31"/>
      <c r="C49" s="40"/>
      <c r="D49" s="33" t="str">
        <f t="shared" ref="D49:D51" si="15">D48</f>
        <v>Thu</v>
      </c>
      <c r="E49" s="34">
        <f t="shared" ref="E49:E51" si="16">E48</f>
        <v>44574</v>
      </c>
      <c r="F49" s="35"/>
      <c r="G49" s="36"/>
      <c r="H49" s="43"/>
      <c r="I49" s="36"/>
      <c r="J49" s="38"/>
    </row>
    <row r="50" spans="1:10" ht="22.5" customHeight="1" x14ac:dyDescent="0.2">
      <c r="A50" s="31"/>
      <c r="C50" s="40"/>
      <c r="D50" s="33" t="str">
        <f t="shared" si="15"/>
        <v>Thu</v>
      </c>
      <c r="E50" s="34">
        <f t="shared" si="16"/>
        <v>44574</v>
      </c>
      <c r="F50" s="35"/>
      <c r="G50" s="36"/>
      <c r="H50" s="43"/>
      <c r="I50" s="36"/>
      <c r="J50" s="38"/>
    </row>
    <row r="51" spans="1:10" ht="22.5" customHeight="1" x14ac:dyDescent="0.2">
      <c r="A51" s="31"/>
      <c r="C51" s="40"/>
      <c r="D51" s="33" t="str">
        <f t="shared" si="15"/>
        <v>Thu</v>
      </c>
      <c r="E51" s="34">
        <f t="shared" si="16"/>
        <v>44574</v>
      </c>
      <c r="F51" s="35"/>
      <c r="G51" s="36"/>
      <c r="H51" s="43"/>
      <c r="I51" s="36"/>
      <c r="J51" s="38"/>
    </row>
    <row r="52" spans="1:10" ht="22.5" customHeight="1" x14ac:dyDescent="0.2">
      <c r="A52" s="31">
        <f t="shared" si="0"/>
        <v>1</v>
      </c>
      <c r="B52" s="8">
        <f t="shared" si="1"/>
        <v>5</v>
      </c>
      <c r="C52" s="40"/>
      <c r="D52" s="44" t="str">
        <f t="shared" si="3"/>
        <v>Fri</v>
      </c>
      <c r="E52" s="45">
        <f>+E47+1</f>
        <v>44575</v>
      </c>
      <c r="F52" s="46" t="s">
        <v>135</v>
      </c>
      <c r="G52" s="47">
        <v>9001</v>
      </c>
      <c r="H52" s="48" t="s">
        <v>166</v>
      </c>
      <c r="I52" s="47" t="s">
        <v>178</v>
      </c>
      <c r="J52" s="49">
        <v>6</v>
      </c>
    </row>
    <row r="53" spans="1:10" ht="22.5" customHeight="1" x14ac:dyDescent="0.2">
      <c r="A53" s="31"/>
      <c r="C53" s="40"/>
      <c r="D53" s="44" t="str">
        <f>D52</f>
        <v>Fri</v>
      </c>
      <c r="E53" s="45">
        <f>E52</f>
        <v>44575</v>
      </c>
      <c r="F53" s="46" t="s">
        <v>100</v>
      </c>
      <c r="G53" s="47">
        <v>9001</v>
      </c>
      <c r="H53" s="48" t="s">
        <v>159</v>
      </c>
      <c r="I53" s="47" t="s">
        <v>178</v>
      </c>
      <c r="J53" s="49">
        <v>2</v>
      </c>
    </row>
    <row r="54" spans="1:10" ht="22.5" customHeight="1" x14ac:dyDescent="0.2">
      <c r="A54" s="31"/>
      <c r="C54" s="40"/>
      <c r="D54" s="44" t="str">
        <f t="shared" ref="D54:D56" si="17">D53</f>
        <v>Fri</v>
      </c>
      <c r="E54" s="45">
        <f t="shared" ref="E54:E56" si="18">E53</f>
        <v>44575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si="17"/>
        <v>Fri</v>
      </c>
      <c r="E55" s="45">
        <f t="shared" si="18"/>
        <v>44575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7"/>
        <v>Fri</v>
      </c>
      <c r="E56" s="45">
        <f t="shared" si="18"/>
        <v>44575</v>
      </c>
      <c r="F56" s="46"/>
      <c r="G56" s="47"/>
      <c r="H56" s="48"/>
      <c r="I56" s="47"/>
      <c r="J56" s="49"/>
    </row>
    <row r="57" spans="1:10" ht="22.5" customHeight="1" x14ac:dyDescent="0.2">
      <c r="A57" s="31" t="str">
        <f t="shared" si="0"/>
        <v/>
      </c>
      <c r="B57" s="8">
        <f t="shared" si="1"/>
        <v>6</v>
      </c>
      <c r="C57" s="40"/>
      <c r="D57" s="33" t="str">
        <f t="shared" si="3"/>
        <v>Sat</v>
      </c>
      <c r="E57" s="34">
        <f>+E52+1</f>
        <v>44576</v>
      </c>
      <c r="F57" s="35"/>
      <c r="G57" s="36"/>
      <c r="H57" s="43"/>
      <c r="I57" s="36"/>
      <c r="J57" s="38"/>
    </row>
    <row r="58" spans="1:10" ht="22.5" customHeight="1" x14ac:dyDescent="0.2">
      <c r="A58" s="31" t="str">
        <f t="shared" si="0"/>
        <v/>
      </c>
      <c r="B58" s="8">
        <f t="shared" si="1"/>
        <v>7</v>
      </c>
      <c r="C58" s="40"/>
      <c r="D58" s="33" t="str">
        <f t="shared" si="3"/>
        <v>Sun</v>
      </c>
      <c r="E58" s="34">
        <f>+E57+1</f>
        <v>44577</v>
      </c>
      <c r="F58" s="35"/>
      <c r="G58" s="36"/>
      <c r="H58" s="43"/>
      <c r="I58" s="36"/>
      <c r="J58" s="38"/>
    </row>
    <row r="59" spans="1:10" ht="22.5" customHeight="1" x14ac:dyDescent="0.2">
      <c r="A59" s="31">
        <f t="shared" si="0"/>
        <v>1</v>
      </c>
      <c r="B59" s="8">
        <f t="shared" si="1"/>
        <v>1</v>
      </c>
      <c r="C59" s="40"/>
      <c r="D59" s="33" t="str">
        <f t="shared" si="3"/>
        <v>Mo</v>
      </c>
      <c r="E59" s="34">
        <f t="shared" si="2"/>
        <v>44578</v>
      </c>
      <c r="F59" s="46" t="s">
        <v>100</v>
      </c>
      <c r="G59" s="47">
        <v>9001</v>
      </c>
      <c r="H59" s="48" t="s">
        <v>159</v>
      </c>
      <c r="I59" s="47" t="s">
        <v>61</v>
      </c>
      <c r="J59" s="49">
        <v>8</v>
      </c>
    </row>
    <row r="60" spans="1:10" ht="22.5" customHeight="1" x14ac:dyDescent="0.2">
      <c r="A60" s="31">
        <f t="shared" si="0"/>
        <v>1</v>
      </c>
      <c r="B60" s="8">
        <f t="shared" si="1"/>
        <v>2</v>
      </c>
      <c r="C60" s="40"/>
      <c r="D60" s="33" t="str">
        <f t="shared" si="3"/>
        <v>Tue</v>
      </c>
      <c r="E60" s="34">
        <f t="shared" si="2"/>
        <v>44579</v>
      </c>
      <c r="F60" s="46" t="s">
        <v>134</v>
      </c>
      <c r="G60" s="47">
        <v>9001</v>
      </c>
      <c r="H60" s="48" t="s">
        <v>160</v>
      </c>
      <c r="I60" s="47" t="s">
        <v>179</v>
      </c>
      <c r="J60" s="49">
        <v>5</v>
      </c>
    </row>
    <row r="61" spans="1:10" ht="22.5" customHeight="1" x14ac:dyDescent="0.2">
      <c r="A61" s="31"/>
      <c r="C61" s="40"/>
      <c r="D61" s="33" t="str">
        <f>D60</f>
        <v>Tue</v>
      </c>
      <c r="E61" s="34">
        <f>E60</f>
        <v>44579</v>
      </c>
      <c r="F61" s="46" t="s">
        <v>100</v>
      </c>
      <c r="G61" s="47">
        <v>9001</v>
      </c>
      <c r="H61" s="48" t="s">
        <v>159</v>
      </c>
      <c r="I61" s="47" t="s">
        <v>179</v>
      </c>
      <c r="J61" s="49">
        <v>3</v>
      </c>
    </row>
    <row r="62" spans="1:10" ht="22.5" customHeight="1" x14ac:dyDescent="0.2">
      <c r="A62" s="31"/>
      <c r="C62" s="40"/>
      <c r="D62" s="33" t="str">
        <f t="shared" ref="D62:D64" si="19">D61</f>
        <v>Tue</v>
      </c>
      <c r="E62" s="34">
        <f t="shared" ref="E62:E64" si="20">E61</f>
        <v>44579</v>
      </c>
      <c r="F62" s="35"/>
      <c r="G62" s="36"/>
      <c r="H62" s="43"/>
      <c r="I62" s="36"/>
      <c r="J62" s="38"/>
    </row>
    <row r="63" spans="1:10" ht="22.5" customHeight="1" x14ac:dyDescent="0.2">
      <c r="A63" s="31"/>
      <c r="C63" s="40"/>
      <c r="D63" s="33" t="str">
        <f t="shared" si="19"/>
        <v>Tue</v>
      </c>
      <c r="E63" s="34">
        <f t="shared" si="20"/>
        <v>44579</v>
      </c>
      <c r="F63" s="35"/>
      <c r="G63" s="36"/>
      <c r="H63" s="43"/>
      <c r="I63" s="36"/>
      <c r="J63" s="38"/>
    </row>
    <row r="64" spans="1:10" ht="22.5" customHeight="1" x14ac:dyDescent="0.2">
      <c r="A64" s="31"/>
      <c r="C64" s="40"/>
      <c r="D64" s="33" t="str">
        <f t="shared" si="19"/>
        <v>Tue</v>
      </c>
      <c r="E64" s="34">
        <f t="shared" si="20"/>
        <v>44579</v>
      </c>
      <c r="F64" s="35"/>
      <c r="G64" s="36"/>
      <c r="H64" s="43"/>
      <c r="I64" s="36"/>
      <c r="J64" s="38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40"/>
      <c r="D65" s="44" t="str">
        <f t="shared" si="3"/>
        <v>Wed</v>
      </c>
      <c r="E65" s="45">
        <f>+E60+1</f>
        <v>44580</v>
      </c>
      <c r="F65" s="46" t="s">
        <v>134</v>
      </c>
      <c r="G65" s="47">
        <v>9001</v>
      </c>
      <c r="H65" s="48" t="s">
        <v>166</v>
      </c>
      <c r="I65" s="47" t="s">
        <v>179</v>
      </c>
      <c r="J65" s="49">
        <v>5</v>
      </c>
    </row>
    <row r="66" spans="1:10" ht="22.5" customHeight="1" x14ac:dyDescent="0.2">
      <c r="A66" s="31"/>
      <c r="C66" s="40"/>
      <c r="D66" s="44" t="str">
        <f>D65</f>
        <v>Wed</v>
      </c>
      <c r="E66" s="45">
        <f>E65</f>
        <v>44580</v>
      </c>
      <c r="F66" s="46" t="s">
        <v>100</v>
      </c>
      <c r="G66" s="47">
        <v>9001</v>
      </c>
      <c r="H66" s="48" t="s">
        <v>159</v>
      </c>
      <c r="I66" s="47" t="s">
        <v>179</v>
      </c>
      <c r="J66" s="49">
        <v>3</v>
      </c>
    </row>
    <row r="67" spans="1:10" ht="22.5" customHeight="1" x14ac:dyDescent="0.2">
      <c r="A67" s="31"/>
      <c r="C67" s="40"/>
      <c r="D67" s="44" t="str">
        <f>D66</f>
        <v>Wed</v>
      </c>
      <c r="E67" s="45">
        <f>E66</f>
        <v>44580</v>
      </c>
      <c r="F67" s="46"/>
      <c r="G67" s="47"/>
      <c r="H67" s="51"/>
      <c r="I67" s="47"/>
      <c r="J67" s="49"/>
    </row>
    <row r="68" spans="1:10" ht="22.5" customHeight="1" x14ac:dyDescent="0.2">
      <c r="A68" s="31"/>
      <c r="C68" s="40"/>
      <c r="D68" s="44" t="str">
        <f t="shared" ref="D68:D69" si="21">D67</f>
        <v>Wed</v>
      </c>
      <c r="E68" s="45">
        <f t="shared" ref="E68:E69" si="22">E67</f>
        <v>44580</v>
      </c>
      <c r="F68" s="46"/>
      <c r="G68" s="47"/>
      <c r="H68" s="51"/>
      <c r="I68" s="47"/>
      <c r="J68" s="49"/>
    </row>
    <row r="69" spans="1:10" ht="22.5" customHeight="1" x14ac:dyDescent="0.2">
      <c r="A69" s="31"/>
      <c r="C69" s="40"/>
      <c r="D69" s="44" t="str">
        <f t="shared" si="21"/>
        <v>Wed</v>
      </c>
      <c r="E69" s="45">
        <f t="shared" si="22"/>
        <v>44580</v>
      </c>
      <c r="F69" s="46"/>
      <c r="G69" s="47"/>
      <c r="H69" s="51"/>
      <c r="I69" s="47"/>
      <c r="J69" s="49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40"/>
      <c r="D70" s="33" t="str">
        <f t="shared" si="3"/>
        <v>Thu</v>
      </c>
      <c r="E70" s="34">
        <f>+E65+1</f>
        <v>44581</v>
      </c>
      <c r="F70" s="46" t="s">
        <v>100</v>
      </c>
      <c r="G70" s="47">
        <v>9001</v>
      </c>
      <c r="H70" s="48" t="s">
        <v>159</v>
      </c>
      <c r="I70" s="47" t="s">
        <v>179</v>
      </c>
      <c r="J70" s="49">
        <v>5</v>
      </c>
    </row>
    <row r="71" spans="1:10" ht="22.5" customHeight="1" x14ac:dyDescent="0.2">
      <c r="A71" s="31"/>
      <c r="C71" s="40"/>
      <c r="D71" s="33" t="str">
        <f>D70</f>
        <v>Thu</v>
      </c>
      <c r="E71" s="34">
        <f>E70</f>
        <v>44581</v>
      </c>
      <c r="F71" s="46" t="s">
        <v>135</v>
      </c>
      <c r="G71" s="47">
        <v>9001</v>
      </c>
      <c r="H71" s="48" t="s">
        <v>160</v>
      </c>
      <c r="I71" s="47" t="s">
        <v>180</v>
      </c>
      <c r="J71" s="49">
        <v>3</v>
      </c>
    </row>
    <row r="72" spans="1:10" ht="22.5" customHeight="1" x14ac:dyDescent="0.2">
      <c r="A72" s="31"/>
      <c r="C72" s="40"/>
      <c r="D72" s="33" t="str">
        <f t="shared" ref="D72:D74" si="23">D71</f>
        <v>Thu</v>
      </c>
      <c r="E72" s="34">
        <f t="shared" ref="E72:E74" si="24">E71</f>
        <v>44581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 t="shared" si="23"/>
        <v>Thu</v>
      </c>
      <c r="E73" s="34">
        <f t="shared" si="24"/>
        <v>44581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si="23"/>
        <v>Thu</v>
      </c>
      <c r="E74" s="34">
        <f t="shared" si="24"/>
        <v>44581</v>
      </c>
      <c r="F74" s="35"/>
      <c r="G74" s="36"/>
      <c r="H74" s="43"/>
      <c r="I74" s="36"/>
      <c r="J74" s="38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40"/>
      <c r="D75" s="44" t="str">
        <f t="shared" si="3"/>
        <v>Fri</v>
      </c>
      <c r="E75" s="45">
        <f>+E70+1</f>
        <v>44582</v>
      </c>
      <c r="F75" s="46" t="s">
        <v>135</v>
      </c>
      <c r="G75" s="47">
        <v>9001</v>
      </c>
      <c r="H75" s="48" t="s">
        <v>166</v>
      </c>
      <c r="I75" s="47" t="s">
        <v>180</v>
      </c>
      <c r="J75" s="49">
        <v>6</v>
      </c>
    </row>
    <row r="76" spans="1:10" ht="22.5" customHeight="1" x14ac:dyDescent="0.2">
      <c r="A76" s="31"/>
      <c r="C76" s="40"/>
      <c r="D76" s="44" t="str">
        <f>D75</f>
        <v>Fri</v>
      </c>
      <c r="E76" s="45">
        <f>E75</f>
        <v>44582</v>
      </c>
      <c r="F76" s="46" t="s">
        <v>100</v>
      </c>
      <c r="G76" s="47">
        <v>9001</v>
      </c>
      <c r="H76" s="48" t="s">
        <v>159</v>
      </c>
      <c r="I76" s="47" t="s">
        <v>180</v>
      </c>
      <c r="J76" s="49">
        <v>2</v>
      </c>
    </row>
    <row r="77" spans="1:10" ht="22.5" customHeight="1" x14ac:dyDescent="0.2">
      <c r="A77" s="31"/>
      <c r="C77" s="40"/>
      <c r="D77" s="44" t="str">
        <f t="shared" ref="D77:D79" si="25">D76</f>
        <v>Fri</v>
      </c>
      <c r="E77" s="45">
        <f t="shared" ref="E77:E79" si="26">E76</f>
        <v>44582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si="25"/>
        <v>Fri</v>
      </c>
      <c r="E78" s="45">
        <f t="shared" si="26"/>
        <v>44582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25"/>
        <v>Fri</v>
      </c>
      <c r="E79" s="45">
        <f t="shared" si="26"/>
        <v>44582</v>
      </c>
      <c r="F79" s="46"/>
      <c r="G79" s="47"/>
      <c r="H79" s="48"/>
      <c r="I79" s="47"/>
      <c r="J79" s="49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40"/>
      <c r="D80" s="33" t="str">
        <f t="shared" si="3"/>
        <v>Sat</v>
      </c>
      <c r="E80" s="34">
        <f>+E75+1</f>
        <v>44583</v>
      </c>
      <c r="F80" s="35"/>
      <c r="G80" s="36"/>
      <c r="H80" s="43"/>
      <c r="I80" s="36"/>
      <c r="J80" s="38"/>
    </row>
    <row r="81" spans="1:10" ht="22.5" customHeight="1" x14ac:dyDescent="0.2">
      <c r="A81" s="31" t="str">
        <f t="shared" si="0"/>
        <v/>
      </c>
      <c r="B81" s="8">
        <f t="shared" si="1"/>
        <v>7</v>
      </c>
      <c r="C81" s="40"/>
      <c r="D81" s="33" t="str">
        <f t="shared" si="3"/>
        <v>Sun</v>
      </c>
      <c r="E81" s="34">
        <f>+E80+1</f>
        <v>44584</v>
      </c>
      <c r="F81" s="35"/>
      <c r="G81" s="36"/>
      <c r="H81" s="37"/>
      <c r="I81" s="36"/>
      <c r="J81" s="38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40"/>
      <c r="D82" s="33" t="str">
        <f t="shared" si="3"/>
        <v>Mo</v>
      </c>
      <c r="E82" s="34">
        <f t="shared" si="2"/>
        <v>44585</v>
      </c>
      <c r="F82" s="46" t="s">
        <v>100</v>
      </c>
      <c r="G82" s="47">
        <v>9001</v>
      </c>
      <c r="H82" s="48" t="s">
        <v>159</v>
      </c>
      <c r="I82" s="47" t="s">
        <v>61</v>
      </c>
      <c r="J82" s="49">
        <v>8</v>
      </c>
    </row>
    <row r="83" spans="1:10" ht="22.5" customHeight="1" x14ac:dyDescent="0.2">
      <c r="A83" s="31">
        <f t="shared" si="0"/>
        <v>1</v>
      </c>
      <c r="B83" s="8">
        <f t="shared" si="1"/>
        <v>2</v>
      </c>
      <c r="C83" s="40"/>
      <c r="D83" s="33" t="str">
        <f t="shared" si="3"/>
        <v>Tue</v>
      </c>
      <c r="E83" s="34">
        <f t="shared" si="2"/>
        <v>44586</v>
      </c>
      <c r="F83" s="46" t="s">
        <v>134</v>
      </c>
      <c r="G83" s="47">
        <v>9001</v>
      </c>
      <c r="H83" s="48" t="s">
        <v>160</v>
      </c>
      <c r="I83" s="47" t="s">
        <v>181</v>
      </c>
      <c r="J83" s="49">
        <v>5</v>
      </c>
    </row>
    <row r="84" spans="1:10" ht="22.5" customHeight="1" x14ac:dyDescent="0.2">
      <c r="A84" s="31"/>
      <c r="C84" s="40"/>
      <c r="D84" s="33" t="str">
        <f>D83</f>
        <v>Tue</v>
      </c>
      <c r="E84" s="34">
        <f>E83</f>
        <v>44586</v>
      </c>
      <c r="F84" s="46" t="s">
        <v>100</v>
      </c>
      <c r="G84" s="47">
        <v>9001</v>
      </c>
      <c r="H84" s="48" t="s">
        <v>159</v>
      </c>
      <c r="I84" s="47" t="s">
        <v>181</v>
      </c>
      <c r="J84" s="49">
        <v>3</v>
      </c>
    </row>
    <row r="85" spans="1:10" ht="22.5" customHeight="1" x14ac:dyDescent="0.2">
      <c r="A85" s="31"/>
      <c r="C85" s="40"/>
      <c r="D85" s="33" t="str">
        <f t="shared" ref="D85:D87" si="27">D84</f>
        <v>Tue</v>
      </c>
      <c r="E85" s="34">
        <f t="shared" ref="E85:E87" si="28">E84</f>
        <v>44586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7"/>
        <v>Tue</v>
      </c>
      <c r="E86" s="34">
        <f t="shared" si="28"/>
        <v>44586</v>
      </c>
      <c r="F86" s="35"/>
      <c r="G86" s="36"/>
      <c r="H86" s="43"/>
      <c r="I86" s="36"/>
      <c r="J86" s="38"/>
    </row>
    <row r="87" spans="1:10" ht="22.5" customHeight="1" x14ac:dyDescent="0.2">
      <c r="A87" s="31"/>
      <c r="C87" s="40"/>
      <c r="D87" s="33" t="str">
        <f t="shared" si="27"/>
        <v>Tue</v>
      </c>
      <c r="E87" s="34">
        <f t="shared" si="28"/>
        <v>44586</v>
      </c>
      <c r="F87" s="35"/>
      <c r="G87" s="36"/>
      <c r="H87" s="43"/>
      <c r="I87" s="36"/>
      <c r="J87" s="38"/>
    </row>
    <row r="88" spans="1:10" ht="22.5" customHeight="1" x14ac:dyDescent="0.2">
      <c r="A88" s="31">
        <f t="shared" si="0"/>
        <v>1</v>
      </c>
      <c r="B88" s="8">
        <f t="shared" si="1"/>
        <v>3</v>
      </c>
      <c r="C88" s="40"/>
      <c r="D88" s="44" t="str">
        <f t="shared" si="3"/>
        <v>Wed</v>
      </c>
      <c r="E88" s="45">
        <f>+E83+1</f>
        <v>44587</v>
      </c>
      <c r="F88" s="46" t="s">
        <v>134</v>
      </c>
      <c r="G88" s="47">
        <v>9001</v>
      </c>
      <c r="H88" s="48" t="s">
        <v>166</v>
      </c>
      <c r="I88" s="47" t="s">
        <v>181</v>
      </c>
      <c r="J88" s="49">
        <v>5</v>
      </c>
    </row>
    <row r="89" spans="1:10" ht="22.5" customHeight="1" x14ac:dyDescent="0.2">
      <c r="A89" s="31"/>
      <c r="C89" s="40"/>
      <c r="D89" s="44" t="str">
        <f>D88</f>
        <v>Wed</v>
      </c>
      <c r="E89" s="45">
        <f>E88</f>
        <v>44587</v>
      </c>
      <c r="F89" s="46" t="s">
        <v>100</v>
      </c>
      <c r="G89" s="47">
        <v>9001</v>
      </c>
      <c r="H89" s="48" t="s">
        <v>159</v>
      </c>
      <c r="I89" s="47" t="s">
        <v>181</v>
      </c>
      <c r="J89" s="49">
        <v>3</v>
      </c>
    </row>
    <row r="90" spans="1:10" ht="22.5" customHeight="1" x14ac:dyDescent="0.2">
      <c r="A90" s="31"/>
      <c r="C90" s="40"/>
      <c r="D90" s="44" t="str">
        <f t="shared" ref="D90:D92" si="29">D89</f>
        <v>Wed</v>
      </c>
      <c r="E90" s="45">
        <f t="shared" ref="E90:E92" si="30">E89</f>
        <v>44587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9"/>
        <v>Wed</v>
      </c>
      <c r="E91" s="45">
        <f t="shared" si="30"/>
        <v>44587</v>
      </c>
      <c r="F91" s="46"/>
      <c r="G91" s="47"/>
      <c r="H91" s="48"/>
      <c r="I91" s="47"/>
      <c r="J91" s="49"/>
    </row>
    <row r="92" spans="1:10" ht="22.5" customHeight="1" x14ac:dyDescent="0.2">
      <c r="A92" s="31"/>
      <c r="C92" s="40"/>
      <c r="D92" s="44" t="str">
        <f t="shared" si="29"/>
        <v>Wed</v>
      </c>
      <c r="E92" s="45">
        <f t="shared" si="30"/>
        <v>44587</v>
      </c>
      <c r="F92" s="46"/>
      <c r="G92" s="47"/>
      <c r="H92" s="48"/>
      <c r="I92" s="47"/>
      <c r="J92" s="49"/>
    </row>
    <row r="93" spans="1:10" ht="22.5" customHeight="1" x14ac:dyDescent="0.2">
      <c r="A93" s="31">
        <f t="shared" si="0"/>
        <v>1</v>
      </c>
      <c r="B93" s="8">
        <f t="shared" si="1"/>
        <v>4</v>
      </c>
      <c r="C93" s="40"/>
      <c r="D93" s="33" t="str">
        <f t="shared" si="3"/>
        <v>Thu</v>
      </c>
      <c r="E93" s="34">
        <f>+E88+1</f>
        <v>44588</v>
      </c>
      <c r="F93" s="46" t="s">
        <v>100</v>
      </c>
      <c r="G93" s="47">
        <v>9001</v>
      </c>
      <c r="H93" s="48" t="s">
        <v>159</v>
      </c>
      <c r="I93" s="47" t="s">
        <v>181</v>
      </c>
      <c r="J93" s="49">
        <v>5</v>
      </c>
    </row>
    <row r="94" spans="1:10" ht="22.5" customHeight="1" x14ac:dyDescent="0.2">
      <c r="A94" s="31"/>
      <c r="C94" s="40"/>
      <c r="D94" s="33" t="str">
        <f>D93</f>
        <v>Thu</v>
      </c>
      <c r="E94" s="34">
        <f>E93</f>
        <v>44588</v>
      </c>
      <c r="F94" s="46" t="s">
        <v>135</v>
      </c>
      <c r="G94" s="47">
        <v>9001</v>
      </c>
      <c r="H94" s="48" t="s">
        <v>160</v>
      </c>
      <c r="I94" s="47" t="s">
        <v>182</v>
      </c>
      <c r="J94" s="49">
        <v>3</v>
      </c>
    </row>
    <row r="95" spans="1:10" ht="22.5" customHeight="1" x14ac:dyDescent="0.2">
      <c r="A95" s="31"/>
      <c r="C95" s="40"/>
      <c r="D95" s="33" t="str">
        <f t="shared" ref="D95:D97" si="31">D94</f>
        <v>Thu</v>
      </c>
      <c r="E95" s="34">
        <f t="shared" ref="E95:E97" si="32">E94</f>
        <v>44588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1"/>
        <v>Thu</v>
      </c>
      <c r="E96" s="34">
        <f t="shared" si="32"/>
        <v>44588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1"/>
        <v>Thu</v>
      </c>
      <c r="E97" s="34">
        <f t="shared" si="32"/>
        <v>44588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3"/>
        <v>Fri</v>
      </c>
      <c r="E98" s="45">
        <f>+E93+1</f>
        <v>44589</v>
      </c>
      <c r="F98" s="46" t="s">
        <v>135</v>
      </c>
      <c r="G98" s="47">
        <v>9001</v>
      </c>
      <c r="H98" s="48" t="s">
        <v>166</v>
      </c>
      <c r="I98" s="47" t="s">
        <v>182</v>
      </c>
      <c r="J98" s="49">
        <v>6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44589</v>
      </c>
      <c r="F99" s="46" t="s">
        <v>100</v>
      </c>
      <c r="G99" s="47">
        <v>9001</v>
      </c>
      <c r="H99" s="48" t="s">
        <v>159</v>
      </c>
      <c r="I99" s="47" t="s">
        <v>182</v>
      </c>
      <c r="J99" s="49">
        <v>2</v>
      </c>
    </row>
    <row r="100" spans="1:10" ht="22.5" customHeight="1" x14ac:dyDescent="0.2">
      <c r="A100" s="31"/>
      <c r="C100" s="40"/>
      <c r="D100" s="44" t="str">
        <f t="shared" ref="D100:D102" si="33">D99</f>
        <v>Fri</v>
      </c>
      <c r="E100" s="45">
        <f t="shared" ref="E100:E102" si="34">E99</f>
        <v>44589</v>
      </c>
      <c r="F100" s="46"/>
      <c r="G100" s="47"/>
      <c r="H100" s="51"/>
      <c r="I100" s="47"/>
      <c r="J100" s="49"/>
    </row>
    <row r="101" spans="1:10" ht="22.5" customHeight="1" x14ac:dyDescent="0.2">
      <c r="A101" s="31"/>
      <c r="C101" s="40"/>
      <c r="D101" s="44" t="str">
        <f t="shared" si="33"/>
        <v>Fri</v>
      </c>
      <c r="E101" s="45">
        <f t="shared" si="34"/>
        <v>44589</v>
      </c>
      <c r="F101" s="46"/>
      <c r="G101" s="47"/>
      <c r="H101" s="51"/>
      <c r="I101" s="47"/>
      <c r="J101" s="49"/>
    </row>
    <row r="102" spans="1:10" ht="22.5" customHeight="1" x14ac:dyDescent="0.2">
      <c r="A102" s="31"/>
      <c r="C102" s="40"/>
      <c r="D102" s="44" t="str">
        <f t="shared" si="33"/>
        <v>Fri</v>
      </c>
      <c r="E102" s="45">
        <f t="shared" si="34"/>
        <v>44589</v>
      </c>
      <c r="F102" s="46"/>
      <c r="G102" s="47"/>
      <c r="H102" s="51"/>
      <c r="I102" s="47"/>
      <c r="J102" s="49"/>
    </row>
    <row r="103" spans="1:10" ht="22.5" customHeight="1" x14ac:dyDescent="0.2">
      <c r="A103" s="31" t="str">
        <f t="shared" si="0"/>
        <v/>
      </c>
      <c r="B103" s="8">
        <f>WEEKDAY(E98+1,2)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IF(MONTH(E98+1)&gt;MONTH(E98),"",E98+1)</f>
        <v>44590</v>
      </c>
      <c r="F103" s="35"/>
      <c r="G103" s="36"/>
      <c r="H103" s="43"/>
      <c r="I103" s="36"/>
      <c r="J103" s="38"/>
    </row>
    <row r="104" spans="1:10" ht="22.5" customHeight="1" thickBot="1" x14ac:dyDescent="0.25">
      <c r="A104" s="31" t="str">
        <f t="shared" si="0"/>
        <v/>
      </c>
      <c r="B104" s="8">
        <v>6</v>
      </c>
      <c r="C104" s="40"/>
      <c r="D104" s="52" t="str">
        <f t="shared" si="3"/>
        <v>Sat</v>
      </c>
      <c r="E104" s="34">
        <f>IF(MONTH(E103+1)&gt;MONTH(E103),"",E103+1)</f>
        <v>44591</v>
      </c>
      <c r="F104" s="35"/>
      <c r="G104" s="36"/>
      <c r="H104" s="37"/>
      <c r="I104" s="36"/>
      <c r="J104" s="38"/>
    </row>
    <row r="105" spans="1:10" ht="22.5" customHeight="1" thickBot="1" x14ac:dyDescent="0.25">
      <c r="A105" s="31" t="str">
        <f t="shared" si="0"/>
        <v/>
      </c>
      <c r="B105" s="8">
        <v>7</v>
      </c>
      <c r="C105" s="40"/>
      <c r="D105" s="52" t="s">
        <v>176</v>
      </c>
      <c r="E105" s="53">
        <f>IF(MONTH(E104+1)&gt;MONTH(E104),"",E104+1)</f>
        <v>44592</v>
      </c>
      <c r="F105" s="46" t="s">
        <v>100</v>
      </c>
      <c r="G105" s="47">
        <v>9001</v>
      </c>
      <c r="H105" s="48" t="s">
        <v>159</v>
      </c>
      <c r="I105" s="47" t="s">
        <v>61</v>
      </c>
      <c r="J105" s="49">
        <v>8</v>
      </c>
    </row>
    <row r="106" spans="1:10" ht="30" customHeight="1" x14ac:dyDescent="0.2"/>
    <row r="107" spans="1:10" ht="30" customHeight="1" x14ac:dyDescent="0.2"/>
    <row r="108" spans="1:10" ht="30" customHeight="1" x14ac:dyDescent="0.2"/>
    <row r="109" spans="1:10" ht="30" customHeight="1" x14ac:dyDescent="0.2"/>
    <row r="110" spans="1:10" ht="30" customHeight="1" x14ac:dyDescent="0.2"/>
    <row r="111" spans="1:10" ht="30" customHeight="1" x14ac:dyDescent="0.2"/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9" customHeight="1" x14ac:dyDescent="0.2"/>
    <row r="244" ht="39" customHeight="1" x14ac:dyDescent="0.2"/>
    <row r="245" ht="39" customHeight="1" x14ac:dyDescent="0.2"/>
    <row r="246" ht="39" customHeight="1" x14ac:dyDescent="0.2"/>
    <row r="247" ht="39" customHeight="1" x14ac:dyDescent="0.2"/>
    <row r="248" ht="39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</sheetData>
  <mergeCells count="2">
    <mergeCell ref="D4:E4"/>
    <mergeCell ref="D1:J1"/>
  </mergeCells>
  <conditionalFormatting sqref="C20:C23 C25:C28 C15:C18 C11:C12 C30:C103">
    <cfRule type="expression" dxfId="1120" priority="138" stopIfTrue="1">
      <formula>IF($A11=1,B11,)</formula>
    </cfRule>
    <cfRule type="expression" dxfId="1119" priority="139" stopIfTrue="1">
      <formula>IF($A11="",B11,)</formula>
    </cfRule>
  </conditionalFormatting>
  <conditionalFormatting sqref="E11">
    <cfRule type="expression" dxfId="1118" priority="140" stopIfTrue="1">
      <formula>IF($A11="",B11,"")</formula>
    </cfRule>
  </conditionalFormatting>
  <conditionalFormatting sqref="E12 E20:E23 E25:E28 E15:E18 E30:E103">
    <cfRule type="expression" dxfId="1117" priority="141" stopIfTrue="1">
      <formula>IF($A12&lt;&gt;1,B12,"")</formula>
    </cfRule>
  </conditionalFormatting>
  <conditionalFormatting sqref="D20:D23 D25:D28 D15:D18 D11:D12 D30:D103">
    <cfRule type="expression" dxfId="1116" priority="142" stopIfTrue="1">
      <formula>IF($A11="",B11,)</formula>
    </cfRule>
  </conditionalFormatting>
  <conditionalFormatting sqref="G16:G18 G20:G23 G25:G28 G11:G12 G30:G35 G72:G74 G39:G41 G44:G46 G49:G51 G54:G58 G62:G64 G77:G81 G85:G87 G90:G92 G95:G97 G100:G102">
    <cfRule type="expression" dxfId="1115" priority="143" stopIfTrue="1">
      <formula>#REF!="Freelancer"</formula>
    </cfRule>
    <cfRule type="expression" dxfId="1114" priority="144" stopIfTrue="1">
      <formula>#REF!="DTC Int. Staff"</formula>
    </cfRule>
  </conditionalFormatting>
  <conditionalFormatting sqref="G100:G102 G16:G18 G30:G35 G54:G58 G77:G81 G39:G41 G62:G64 G85:G87">
    <cfRule type="expression" dxfId="1113" priority="136" stopIfTrue="1">
      <formula>$F$5="Freelancer"</formula>
    </cfRule>
    <cfRule type="expression" dxfId="1112" priority="137" stopIfTrue="1">
      <formula>$F$5="DTC Int. Staff"</formula>
    </cfRule>
  </conditionalFormatting>
  <conditionalFormatting sqref="G12">
    <cfRule type="expression" dxfId="1111" priority="134" stopIfTrue="1">
      <formula>#REF!="Freelancer"</formula>
    </cfRule>
    <cfRule type="expression" dxfId="1110" priority="135" stopIfTrue="1">
      <formula>#REF!="DTC Int. Staff"</formula>
    </cfRule>
  </conditionalFormatting>
  <conditionalFormatting sqref="G12">
    <cfRule type="expression" dxfId="1109" priority="132" stopIfTrue="1">
      <formula>$F$5="Freelancer"</formula>
    </cfRule>
    <cfRule type="expression" dxfId="1108" priority="133" stopIfTrue="1">
      <formula>$F$5="DTC Int. Staff"</formula>
    </cfRule>
  </conditionalFormatting>
  <conditionalFormatting sqref="C105">
    <cfRule type="expression" dxfId="1107" priority="125" stopIfTrue="1">
      <formula>IF($A105=1,B105,)</formula>
    </cfRule>
    <cfRule type="expression" dxfId="1106" priority="126" stopIfTrue="1">
      <formula>IF($A105="",B105,)</formula>
    </cfRule>
  </conditionalFormatting>
  <conditionalFormatting sqref="D105">
    <cfRule type="expression" dxfId="1105" priority="127" stopIfTrue="1">
      <formula>IF($A105="",B105,)</formula>
    </cfRule>
  </conditionalFormatting>
  <conditionalFormatting sqref="C104">
    <cfRule type="expression" dxfId="1104" priority="122" stopIfTrue="1">
      <formula>IF($A104=1,B104,)</formula>
    </cfRule>
    <cfRule type="expression" dxfId="1103" priority="123" stopIfTrue="1">
      <formula>IF($A104="",B104,)</formula>
    </cfRule>
  </conditionalFormatting>
  <conditionalFormatting sqref="E104">
    <cfRule type="expression" dxfId="1102" priority="121" stopIfTrue="1">
      <formula>IF($A104&lt;&gt;1,B104,"")</formula>
    </cfRule>
  </conditionalFormatting>
  <conditionalFormatting sqref="E105">
    <cfRule type="expression" dxfId="1101" priority="120" stopIfTrue="1">
      <formula>IF($A105&lt;&gt;1,B105,"")</formula>
    </cfRule>
  </conditionalFormatting>
  <conditionalFormatting sqref="G49:G51">
    <cfRule type="expression" dxfId="1100" priority="118" stopIfTrue="1">
      <formula>$F$5="Freelancer"</formula>
    </cfRule>
    <cfRule type="expression" dxfId="1099" priority="119" stopIfTrue="1">
      <formula>$F$5="DTC Int. Staff"</formula>
    </cfRule>
  </conditionalFormatting>
  <conditionalFormatting sqref="C19">
    <cfRule type="expression" dxfId="1098" priority="94" stopIfTrue="1">
      <formula>IF($A19=1,B19,)</formula>
    </cfRule>
    <cfRule type="expression" dxfId="1097" priority="95" stopIfTrue="1">
      <formula>IF($A19="",B19,)</formula>
    </cfRule>
  </conditionalFormatting>
  <conditionalFormatting sqref="E19">
    <cfRule type="expression" dxfId="1096" priority="96" stopIfTrue="1">
      <formula>IF($A19&lt;&gt;1,B19,"")</formula>
    </cfRule>
  </conditionalFormatting>
  <conditionalFormatting sqref="D19">
    <cfRule type="expression" dxfId="1095" priority="97" stopIfTrue="1">
      <formula>IF($A19="",B19,)</formula>
    </cfRule>
  </conditionalFormatting>
  <conditionalFormatting sqref="G19">
    <cfRule type="expression" dxfId="1094" priority="98" stopIfTrue="1">
      <formula>#REF!="Freelancer"</formula>
    </cfRule>
    <cfRule type="expression" dxfId="1093" priority="99" stopIfTrue="1">
      <formula>#REF!="DTC Int. Staff"</formula>
    </cfRule>
  </conditionalFormatting>
  <conditionalFormatting sqref="C29">
    <cfRule type="expression" dxfId="1092" priority="88" stopIfTrue="1">
      <formula>IF($A29=1,B29,)</formula>
    </cfRule>
    <cfRule type="expression" dxfId="1091" priority="89" stopIfTrue="1">
      <formula>IF($A29="",B29,)</formula>
    </cfRule>
  </conditionalFormatting>
  <conditionalFormatting sqref="E29">
    <cfRule type="expression" dxfId="1090" priority="90" stopIfTrue="1">
      <formula>IF($A29&lt;&gt;1,B29,"")</formula>
    </cfRule>
  </conditionalFormatting>
  <conditionalFormatting sqref="D29">
    <cfRule type="expression" dxfId="1089" priority="91" stopIfTrue="1">
      <formula>IF($A29="",B29,)</formula>
    </cfRule>
  </conditionalFormatting>
  <conditionalFormatting sqref="G29">
    <cfRule type="expression" dxfId="1088" priority="92" stopIfTrue="1">
      <formula>#REF!="Freelancer"</formula>
    </cfRule>
    <cfRule type="expression" dxfId="1087" priority="93" stopIfTrue="1">
      <formula>#REF!="DTC Int. Staff"</formula>
    </cfRule>
  </conditionalFormatting>
  <conditionalFormatting sqref="C24">
    <cfRule type="expression" dxfId="1086" priority="82" stopIfTrue="1">
      <formula>IF($A24=1,B24,)</formula>
    </cfRule>
    <cfRule type="expression" dxfId="1085" priority="83" stopIfTrue="1">
      <formula>IF($A24="",B24,)</formula>
    </cfRule>
  </conditionalFormatting>
  <conditionalFormatting sqref="E24">
    <cfRule type="expression" dxfId="1084" priority="84" stopIfTrue="1">
      <formula>IF($A24&lt;&gt;1,B24,"")</formula>
    </cfRule>
  </conditionalFormatting>
  <conditionalFormatting sqref="D24">
    <cfRule type="expression" dxfId="1083" priority="85" stopIfTrue="1">
      <formula>IF($A24="",B24,)</formula>
    </cfRule>
  </conditionalFormatting>
  <conditionalFormatting sqref="G24">
    <cfRule type="expression" dxfId="1082" priority="86" stopIfTrue="1">
      <formula>#REF!="Freelancer"</formula>
    </cfRule>
    <cfRule type="expression" dxfId="1081" priority="87" stopIfTrue="1">
      <formula>#REF!="DTC Int. Staff"</formula>
    </cfRule>
  </conditionalFormatting>
  <conditionalFormatting sqref="C14">
    <cfRule type="expression" dxfId="1080" priority="76" stopIfTrue="1">
      <formula>IF($A14=1,B14,)</formula>
    </cfRule>
    <cfRule type="expression" dxfId="1079" priority="77" stopIfTrue="1">
      <formula>IF($A14="",B14,)</formula>
    </cfRule>
  </conditionalFormatting>
  <conditionalFormatting sqref="E14">
    <cfRule type="expression" dxfId="1078" priority="78" stopIfTrue="1">
      <formula>IF($A14&lt;&gt;1,B14,"")</formula>
    </cfRule>
  </conditionalFormatting>
  <conditionalFormatting sqref="D14">
    <cfRule type="expression" dxfId="1077" priority="79" stopIfTrue="1">
      <formula>IF($A14="",B14,)</formula>
    </cfRule>
  </conditionalFormatting>
  <conditionalFormatting sqref="G14">
    <cfRule type="expression" dxfId="1076" priority="80" stopIfTrue="1">
      <formula>#REF!="Freelancer"</formula>
    </cfRule>
    <cfRule type="expression" dxfId="1075" priority="81" stopIfTrue="1">
      <formula>#REF!="DTC Int. Staff"</formula>
    </cfRule>
  </conditionalFormatting>
  <conditionalFormatting sqref="C13">
    <cfRule type="expression" dxfId="1074" priority="70" stopIfTrue="1">
      <formula>IF($A13=1,B13,)</formula>
    </cfRule>
    <cfRule type="expression" dxfId="1073" priority="71" stopIfTrue="1">
      <formula>IF($A13="",B13,)</formula>
    </cfRule>
  </conditionalFormatting>
  <conditionalFormatting sqref="E13">
    <cfRule type="expression" dxfId="1072" priority="72" stopIfTrue="1">
      <formula>IF($A13&lt;&gt;1,B13,"")</formula>
    </cfRule>
  </conditionalFormatting>
  <conditionalFormatting sqref="D13">
    <cfRule type="expression" dxfId="1071" priority="73" stopIfTrue="1">
      <formula>IF($A13="",B13,)</formula>
    </cfRule>
  </conditionalFormatting>
  <conditionalFormatting sqref="G13">
    <cfRule type="expression" dxfId="1070" priority="74" stopIfTrue="1">
      <formula>#REF!="Freelancer"</formula>
    </cfRule>
    <cfRule type="expression" dxfId="1069" priority="75" stopIfTrue="1">
      <formula>#REF!="DTC Int. Staff"</formula>
    </cfRule>
  </conditionalFormatting>
  <conditionalFormatting sqref="D104">
    <cfRule type="expression" dxfId="1068" priority="69" stopIfTrue="1">
      <formula>IF($A104="",B104,)</formula>
    </cfRule>
  </conditionalFormatting>
  <conditionalFormatting sqref="G36">
    <cfRule type="expression" dxfId="1067" priority="67" stopIfTrue="1">
      <formula>#REF!="Freelancer"</formula>
    </cfRule>
    <cfRule type="expression" dxfId="1066" priority="68" stopIfTrue="1">
      <formula>#REF!="DTC Int. Staff"</formula>
    </cfRule>
  </conditionalFormatting>
  <conditionalFormatting sqref="G37">
    <cfRule type="expression" dxfId="1065" priority="65" stopIfTrue="1">
      <formula>#REF!="Freelancer"</formula>
    </cfRule>
    <cfRule type="expression" dxfId="1064" priority="66" stopIfTrue="1">
      <formula>#REF!="DTC Int. Staff"</formula>
    </cfRule>
  </conditionalFormatting>
  <conditionalFormatting sqref="G38">
    <cfRule type="expression" dxfId="1063" priority="63" stopIfTrue="1">
      <formula>#REF!="Freelancer"</formula>
    </cfRule>
    <cfRule type="expression" dxfId="1062" priority="64" stopIfTrue="1">
      <formula>#REF!="DTC Int. Staff"</formula>
    </cfRule>
  </conditionalFormatting>
  <conditionalFormatting sqref="G42">
    <cfRule type="expression" dxfId="1061" priority="61" stopIfTrue="1">
      <formula>#REF!="Freelancer"</formula>
    </cfRule>
    <cfRule type="expression" dxfId="1060" priority="62" stopIfTrue="1">
      <formula>#REF!="DTC Int. Staff"</formula>
    </cfRule>
  </conditionalFormatting>
  <conditionalFormatting sqref="G47">
    <cfRule type="expression" dxfId="1059" priority="59" stopIfTrue="1">
      <formula>#REF!="Freelancer"</formula>
    </cfRule>
    <cfRule type="expression" dxfId="1058" priority="60" stopIfTrue="1">
      <formula>#REF!="DTC Int. Staff"</formula>
    </cfRule>
  </conditionalFormatting>
  <conditionalFormatting sqref="G52">
    <cfRule type="expression" dxfId="1057" priority="57" stopIfTrue="1">
      <formula>#REF!="Freelancer"</formula>
    </cfRule>
    <cfRule type="expression" dxfId="1056" priority="58" stopIfTrue="1">
      <formula>#REF!="DTC Int. Staff"</formula>
    </cfRule>
  </conditionalFormatting>
  <conditionalFormatting sqref="G48">
    <cfRule type="expression" dxfId="1055" priority="55" stopIfTrue="1">
      <formula>#REF!="Freelancer"</formula>
    </cfRule>
    <cfRule type="expression" dxfId="1054" priority="56" stopIfTrue="1">
      <formula>#REF!="DTC Int. Staff"</formula>
    </cfRule>
  </conditionalFormatting>
  <conditionalFormatting sqref="G53">
    <cfRule type="expression" dxfId="1053" priority="53" stopIfTrue="1">
      <formula>#REF!="Freelancer"</formula>
    </cfRule>
    <cfRule type="expression" dxfId="1052" priority="54" stopIfTrue="1">
      <formula>#REF!="DTC Int. Staff"</formula>
    </cfRule>
  </conditionalFormatting>
  <conditionalFormatting sqref="G59">
    <cfRule type="expression" dxfId="1051" priority="51" stopIfTrue="1">
      <formula>#REF!="Freelancer"</formula>
    </cfRule>
    <cfRule type="expression" dxfId="1050" priority="52" stopIfTrue="1">
      <formula>#REF!="DTC Int. Staff"</formula>
    </cfRule>
  </conditionalFormatting>
  <conditionalFormatting sqref="G60">
    <cfRule type="expression" dxfId="1049" priority="49" stopIfTrue="1">
      <formula>#REF!="Freelancer"</formula>
    </cfRule>
    <cfRule type="expression" dxfId="1048" priority="50" stopIfTrue="1">
      <formula>#REF!="DTC Int. Staff"</formula>
    </cfRule>
  </conditionalFormatting>
  <conditionalFormatting sqref="G61">
    <cfRule type="expression" dxfId="1047" priority="47" stopIfTrue="1">
      <formula>#REF!="Freelancer"</formula>
    </cfRule>
    <cfRule type="expression" dxfId="1046" priority="48" stopIfTrue="1">
      <formula>#REF!="DTC Int. Staff"</formula>
    </cfRule>
  </conditionalFormatting>
  <conditionalFormatting sqref="G43">
    <cfRule type="expression" dxfId="1045" priority="45" stopIfTrue="1">
      <formula>#REF!="Freelancer"</formula>
    </cfRule>
    <cfRule type="expression" dxfId="1044" priority="46" stopIfTrue="1">
      <formula>#REF!="DTC Int. Staff"</formula>
    </cfRule>
  </conditionalFormatting>
  <conditionalFormatting sqref="G67:G69">
    <cfRule type="expression" dxfId="1043" priority="43" stopIfTrue="1">
      <formula>#REF!="Freelancer"</formula>
    </cfRule>
    <cfRule type="expression" dxfId="1042" priority="44" stopIfTrue="1">
      <formula>#REF!="DTC Int. Staff"</formula>
    </cfRule>
  </conditionalFormatting>
  <conditionalFormatting sqref="G65">
    <cfRule type="expression" dxfId="1041" priority="41" stopIfTrue="1">
      <formula>#REF!="Freelancer"</formula>
    </cfRule>
    <cfRule type="expression" dxfId="1040" priority="42" stopIfTrue="1">
      <formula>#REF!="DTC Int. Staff"</formula>
    </cfRule>
  </conditionalFormatting>
  <conditionalFormatting sqref="G70">
    <cfRule type="expression" dxfId="1039" priority="39" stopIfTrue="1">
      <formula>#REF!="Freelancer"</formula>
    </cfRule>
    <cfRule type="expression" dxfId="1038" priority="40" stopIfTrue="1">
      <formula>#REF!="DTC Int. Staff"</formula>
    </cfRule>
  </conditionalFormatting>
  <conditionalFormatting sqref="G71">
    <cfRule type="expression" dxfId="1037" priority="37" stopIfTrue="1">
      <formula>#REF!="Freelancer"</formula>
    </cfRule>
    <cfRule type="expression" dxfId="1036" priority="38" stopIfTrue="1">
      <formula>#REF!="DTC Int. Staff"</formula>
    </cfRule>
  </conditionalFormatting>
  <conditionalFormatting sqref="G66">
    <cfRule type="expression" dxfId="1035" priority="35" stopIfTrue="1">
      <formula>#REF!="Freelancer"</formula>
    </cfRule>
    <cfRule type="expression" dxfId="1034" priority="36" stopIfTrue="1">
      <formula>#REF!="DTC Int. Staff"</formula>
    </cfRule>
  </conditionalFormatting>
  <conditionalFormatting sqref="G75">
    <cfRule type="expression" dxfId="1033" priority="33" stopIfTrue="1">
      <formula>#REF!="Freelancer"</formula>
    </cfRule>
    <cfRule type="expression" dxfId="1032" priority="34" stopIfTrue="1">
      <formula>#REF!="DTC Int. Staff"</formula>
    </cfRule>
  </conditionalFormatting>
  <conditionalFormatting sqref="G76">
    <cfRule type="expression" dxfId="1031" priority="31" stopIfTrue="1">
      <formula>#REF!="Freelancer"</formula>
    </cfRule>
    <cfRule type="expression" dxfId="1030" priority="32" stopIfTrue="1">
      <formula>#REF!="DTC Int. Staff"</formula>
    </cfRule>
  </conditionalFormatting>
  <conditionalFormatting sqref="G82">
    <cfRule type="expression" dxfId="1029" priority="29" stopIfTrue="1">
      <formula>#REF!="Freelancer"</formula>
    </cfRule>
    <cfRule type="expression" dxfId="1028" priority="30" stopIfTrue="1">
      <formula>#REF!="DTC Int. Staff"</formula>
    </cfRule>
  </conditionalFormatting>
  <conditionalFormatting sqref="G83">
    <cfRule type="expression" dxfId="1027" priority="27" stopIfTrue="1">
      <formula>#REF!="Freelancer"</formula>
    </cfRule>
    <cfRule type="expression" dxfId="1026" priority="28" stopIfTrue="1">
      <formula>#REF!="DTC Int. Staff"</formula>
    </cfRule>
  </conditionalFormatting>
  <conditionalFormatting sqref="G84">
    <cfRule type="expression" dxfId="1025" priority="25" stopIfTrue="1">
      <formula>#REF!="Freelancer"</formula>
    </cfRule>
    <cfRule type="expression" dxfId="1024" priority="26" stopIfTrue="1">
      <formula>#REF!="DTC Int. Staff"</formula>
    </cfRule>
  </conditionalFormatting>
  <conditionalFormatting sqref="G8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8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021" priority="42" stopIfTrue="1">
      <formula>IF($A11=1,B11,)</formula>
    </cfRule>
    <cfRule type="expression" dxfId="1020" priority="43" stopIfTrue="1">
      <formula>IF($A11="",B11,)</formula>
    </cfRule>
  </conditionalFormatting>
  <conditionalFormatting sqref="E11:E15">
    <cfRule type="expression" dxfId="1019" priority="44" stopIfTrue="1">
      <formula>IF($A11="",B11,"")</formula>
    </cfRule>
  </conditionalFormatting>
  <conditionalFormatting sqref="E17:E20 E26:E43 E48 E53:E70 E75 E80:E98 E103 E108:E119">
    <cfRule type="expression" dxfId="1018" priority="45" stopIfTrue="1">
      <formula>IF($A17&lt;&gt;1,B17,"")</formula>
    </cfRule>
  </conditionalFormatting>
  <conditionalFormatting sqref="D11:D15 D26:D43 D48 D53:D70 D75 D80:D98 D103 D108:D119 D17:D20">
    <cfRule type="expression" dxfId="1017" priority="46" stopIfTrue="1">
      <formula>IF($A11="",B11,)</formula>
    </cfRule>
  </conditionalFormatting>
  <conditionalFormatting sqref="G11:G20 G26:G84 G90:G119">
    <cfRule type="expression" dxfId="1016" priority="47" stopIfTrue="1">
      <formula>#REF!="Freelancer"</formula>
    </cfRule>
    <cfRule type="expression" dxfId="1015" priority="48" stopIfTrue="1">
      <formula>#REF!="DTC Int. Staff"</formula>
    </cfRule>
  </conditionalFormatting>
  <conditionalFormatting sqref="G119 G26:G30 G37:G57 G64:G84 G91:G112">
    <cfRule type="expression" dxfId="1014" priority="40" stopIfTrue="1">
      <formula>$F$5="Freelancer"</formula>
    </cfRule>
    <cfRule type="expression" dxfId="1013" priority="41" stopIfTrue="1">
      <formula>$F$5="DTC Int. Staff"</formula>
    </cfRule>
  </conditionalFormatting>
  <conditionalFormatting sqref="G16:G20">
    <cfRule type="expression" dxfId="1012" priority="38" stopIfTrue="1">
      <formula>#REF!="Freelancer"</formula>
    </cfRule>
    <cfRule type="expression" dxfId="1011" priority="39" stopIfTrue="1">
      <formula>#REF!="DTC Int. Staff"</formula>
    </cfRule>
  </conditionalFormatting>
  <conditionalFormatting sqref="G16:G20">
    <cfRule type="expression" dxfId="1010" priority="36" stopIfTrue="1">
      <formula>$F$5="Freelancer"</formula>
    </cfRule>
    <cfRule type="expression" dxfId="1009" priority="37" stopIfTrue="1">
      <formula>$F$5="DTC Int. Staff"</formula>
    </cfRule>
  </conditionalFormatting>
  <conditionalFormatting sqref="G21:G25">
    <cfRule type="expression" dxfId="1008" priority="34" stopIfTrue="1">
      <formula>#REF!="Freelancer"</formula>
    </cfRule>
    <cfRule type="expression" dxfId="1007" priority="35" stopIfTrue="1">
      <formula>#REF!="DTC Int. Staff"</formula>
    </cfRule>
  </conditionalFormatting>
  <conditionalFormatting sqref="G21:G25">
    <cfRule type="expression" dxfId="1006" priority="32" stopIfTrue="1">
      <formula>$F$5="Freelancer"</formula>
    </cfRule>
    <cfRule type="expression" dxfId="1005" priority="33" stopIfTrue="1">
      <formula>$F$5="DTC Int. Staff"</formula>
    </cfRule>
  </conditionalFormatting>
  <conditionalFormatting sqref="G63">
    <cfRule type="expression" dxfId="1004" priority="22" stopIfTrue="1">
      <formula>$F$5="Freelancer"</formula>
    </cfRule>
    <cfRule type="expression" dxfId="1003" priority="23" stopIfTrue="1">
      <formula>$F$5="DTC Int. Staff"</formula>
    </cfRule>
  </conditionalFormatting>
  <conditionalFormatting sqref="G85:G89">
    <cfRule type="expression" dxfId="1002" priority="20" stopIfTrue="1">
      <formula>#REF!="Freelancer"</formula>
    </cfRule>
    <cfRule type="expression" dxfId="1001" priority="21" stopIfTrue="1">
      <formula>#REF!="DTC Int. Staff"</formula>
    </cfRule>
  </conditionalFormatting>
  <conditionalFormatting sqref="G85:G89">
    <cfRule type="expression" dxfId="1000" priority="18" stopIfTrue="1">
      <formula>$F$5="Freelancer"</formula>
    </cfRule>
    <cfRule type="expression" dxfId="999" priority="19" stopIfTrue="1">
      <formula>$F$5="DTC Int. Staff"</formula>
    </cfRule>
  </conditionalFormatting>
  <conditionalFormatting sqref="E22:E25">
    <cfRule type="expression" dxfId="998" priority="16" stopIfTrue="1">
      <formula>IF($A22&lt;&gt;1,B22,"")</formula>
    </cfRule>
  </conditionalFormatting>
  <conditionalFormatting sqref="D22:D25">
    <cfRule type="expression" dxfId="997" priority="17" stopIfTrue="1">
      <formula>IF($A22="",B22,)</formula>
    </cfRule>
  </conditionalFormatting>
  <conditionalFormatting sqref="E44:E47">
    <cfRule type="expression" dxfId="996" priority="14" stopIfTrue="1">
      <formula>IF($A44&lt;&gt;1,B44,"")</formula>
    </cfRule>
  </conditionalFormatting>
  <conditionalFormatting sqref="D44:D47">
    <cfRule type="expression" dxfId="995" priority="15" stopIfTrue="1">
      <formula>IF($A44="",B44,)</formula>
    </cfRule>
  </conditionalFormatting>
  <conditionalFormatting sqref="E49:E52">
    <cfRule type="expression" dxfId="994" priority="12" stopIfTrue="1">
      <formula>IF($A49&lt;&gt;1,B49,"")</formula>
    </cfRule>
  </conditionalFormatting>
  <conditionalFormatting sqref="D49:D52">
    <cfRule type="expression" dxfId="993" priority="13" stopIfTrue="1">
      <formula>IF($A49="",B49,)</formula>
    </cfRule>
  </conditionalFormatting>
  <conditionalFormatting sqref="E71:E74">
    <cfRule type="expression" dxfId="992" priority="10" stopIfTrue="1">
      <formula>IF($A71&lt;&gt;1,B71,"")</formula>
    </cfRule>
  </conditionalFormatting>
  <conditionalFormatting sqref="D71:D74">
    <cfRule type="expression" dxfId="991" priority="11" stopIfTrue="1">
      <formula>IF($A71="",B71,)</formula>
    </cfRule>
  </conditionalFormatting>
  <conditionalFormatting sqref="E76:E79">
    <cfRule type="expression" dxfId="990" priority="8" stopIfTrue="1">
      <formula>IF($A76&lt;&gt;1,B76,"")</formula>
    </cfRule>
  </conditionalFormatting>
  <conditionalFormatting sqref="D76:D79">
    <cfRule type="expression" dxfId="989" priority="9" stopIfTrue="1">
      <formula>IF($A76="",B76,)</formula>
    </cfRule>
  </conditionalFormatting>
  <conditionalFormatting sqref="E93">
    <cfRule type="timePeriod" dxfId="98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987" priority="5" stopIfTrue="1">
      <formula>IF($A99&lt;&gt;1,B99,"")</formula>
    </cfRule>
  </conditionalFormatting>
  <conditionalFormatting sqref="D99:D102">
    <cfRule type="expression" dxfId="986" priority="6" stopIfTrue="1">
      <formula>IF($A99="",B99,)</formula>
    </cfRule>
  </conditionalFormatting>
  <conditionalFormatting sqref="E99:E102">
    <cfRule type="timePeriod" dxfId="98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984" priority="2" stopIfTrue="1">
      <formula>IF($A104&lt;&gt;1,B104,"")</formula>
    </cfRule>
  </conditionalFormatting>
  <conditionalFormatting sqref="D104:D107">
    <cfRule type="expression" dxfId="983" priority="3" stopIfTrue="1">
      <formula>IF($A104="",B104,)</formula>
    </cfRule>
  </conditionalFormatting>
  <conditionalFormatting sqref="E104:E107">
    <cfRule type="timePeriod" dxfId="98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" zoomScale="90" zoomScaleNormal="90" workbookViewId="0">
      <selection activeCell="H5" sqref="H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981" priority="29" stopIfTrue="1">
      <formula>IF($A11=1,B11,)</formula>
    </cfRule>
    <cfRule type="expression" dxfId="980" priority="30" stopIfTrue="1">
      <formula>IF($A11="",B11,)</formula>
    </cfRule>
  </conditionalFormatting>
  <conditionalFormatting sqref="E11:E15">
    <cfRule type="expression" dxfId="979" priority="31" stopIfTrue="1">
      <formula>IF($A11="",B11,"")</formula>
    </cfRule>
  </conditionalFormatting>
  <conditionalFormatting sqref="E130:E134 E26:E124">
    <cfRule type="expression" dxfId="978" priority="32" stopIfTrue="1">
      <formula>IF($A26&lt;&gt;1,B26,"")</formula>
    </cfRule>
  </conditionalFormatting>
  <conditionalFormatting sqref="D130:D134 D11:D15 D26:D124">
    <cfRule type="expression" dxfId="977" priority="33" stopIfTrue="1">
      <formula>IF($A11="",B11,)</formula>
    </cfRule>
  </conditionalFormatting>
  <conditionalFormatting sqref="G11:G20 G26:G84 G90:G119">
    <cfRule type="expression" dxfId="976" priority="34" stopIfTrue="1">
      <formula>#REF!="Freelancer"</formula>
    </cfRule>
    <cfRule type="expression" dxfId="975" priority="35" stopIfTrue="1">
      <formula>#REF!="DTC Int. Staff"</formula>
    </cfRule>
  </conditionalFormatting>
  <conditionalFormatting sqref="G119 G26:G30 G37:G57 G64:G84 G91:G112">
    <cfRule type="expression" dxfId="974" priority="27" stopIfTrue="1">
      <formula>$F$5="Freelancer"</formula>
    </cfRule>
    <cfRule type="expression" dxfId="973" priority="28" stopIfTrue="1">
      <formula>$F$5="DTC Int. Staff"</formula>
    </cfRule>
  </conditionalFormatting>
  <conditionalFormatting sqref="G16:G20">
    <cfRule type="expression" dxfId="972" priority="25" stopIfTrue="1">
      <formula>#REF!="Freelancer"</formula>
    </cfRule>
    <cfRule type="expression" dxfId="971" priority="26" stopIfTrue="1">
      <formula>#REF!="DTC Int. Staff"</formula>
    </cfRule>
  </conditionalFormatting>
  <conditionalFormatting sqref="G16:G20">
    <cfRule type="expression" dxfId="970" priority="23" stopIfTrue="1">
      <formula>$F$5="Freelancer"</formula>
    </cfRule>
    <cfRule type="expression" dxfId="969" priority="24" stopIfTrue="1">
      <formula>$F$5="DTC Int. Staff"</formula>
    </cfRule>
  </conditionalFormatting>
  <conditionalFormatting sqref="G21:G25">
    <cfRule type="expression" dxfId="968" priority="21" stopIfTrue="1">
      <formula>#REF!="Freelancer"</formula>
    </cfRule>
    <cfRule type="expression" dxfId="967" priority="22" stopIfTrue="1">
      <formula>#REF!="DTC Int. Staff"</formula>
    </cfRule>
  </conditionalFormatting>
  <conditionalFormatting sqref="G21:G25">
    <cfRule type="expression" dxfId="966" priority="19" stopIfTrue="1">
      <formula>$F$5="Freelancer"</formula>
    </cfRule>
    <cfRule type="expression" dxfId="965" priority="20" stopIfTrue="1">
      <formula>$F$5="DTC Int. Staff"</formula>
    </cfRule>
  </conditionalFormatting>
  <conditionalFormatting sqref="C125:C129">
    <cfRule type="expression" dxfId="964" priority="13" stopIfTrue="1">
      <formula>IF($A125=1,B125,)</formula>
    </cfRule>
    <cfRule type="expression" dxfId="963" priority="14" stopIfTrue="1">
      <formula>IF($A125="",B125,)</formula>
    </cfRule>
  </conditionalFormatting>
  <conditionalFormatting sqref="D125:D129">
    <cfRule type="expression" dxfId="962" priority="15" stopIfTrue="1">
      <formula>IF($A125="",B125,)</formula>
    </cfRule>
  </conditionalFormatting>
  <conditionalFormatting sqref="E125:E129">
    <cfRule type="expression" dxfId="961" priority="12" stopIfTrue="1">
      <formula>IF($A125&lt;&gt;1,B125,"")</formula>
    </cfRule>
  </conditionalFormatting>
  <conditionalFormatting sqref="G63">
    <cfRule type="expression" dxfId="960" priority="9" stopIfTrue="1">
      <formula>$F$5="Freelancer"</formula>
    </cfRule>
    <cfRule type="expression" dxfId="959" priority="10" stopIfTrue="1">
      <formula>$F$5="DTC Int. Staff"</formula>
    </cfRule>
  </conditionalFormatting>
  <conditionalFormatting sqref="G85:G89">
    <cfRule type="expression" dxfId="958" priority="7" stopIfTrue="1">
      <formula>#REF!="Freelancer"</formula>
    </cfRule>
    <cfRule type="expression" dxfId="957" priority="8" stopIfTrue="1">
      <formula>#REF!="DTC Int. Staff"</formula>
    </cfRule>
  </conditionalFormatting>
  <conditionalFormatting sqref="G85:G89">
    <cfRule type="expression" dxfId="956" priority="5" stopIfTrue="1">
      <formula>$F$5="Freelancer"</formula>
    </cfRule>
    <cfRule type="expression" dxfId="955" priority="6" stopIfTrue="1">
      <formula>$F$5="DTC Int. Staff"</formula>
    </cfRule>
  </conditionalFormatting>
  <conditionalFormatting sqref="E17:E20">
    <cfRule type="expression" dxfId="954" priority="3" stopIfTrue="1">
      <formula>IF($A17="",B17,"")</formula>
    </cfRule>
  </conditionalFormatting>
  <conditionalFormatting sqref="D17:D20">
    <cfRule type="expression" dxfId="953" priority="4" stopIfTrue="1">
      <formula>IF($A17="",B17,)</formula>
    </cfRule>
  </conditionalFormatting>
  <conditionalFormatting sqref="E22:E25">
    <cfRule type="expression" dxfId="952" priority="1" stopIfTrue="1">
      <formula>IF($A22="",B22,"")</formula>
    </cfRule>
  </conditionalFormatting>
  <conditionalFormatting sqref="D22:D25">
    <cfRule type="expression" dxfId="95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950" priority="25" stopIfTrue="1">
      <formula>IF($A11=1,B11,)</formula>
    </cfRule>
    <cfRule type="expression" dxfId="949" priority="26" stopIfTrue="1">
      <formula>IF($A11="",B11,)</formula>
    </cfRule>
  </conditionalFormatting>
  <conditionalFormatting sqref="E11:E15">
    <cfRule type="expression" dxfId="948" priority="27" stopIfTrue="1">
      <formula>IF($A11="",B11,"")</formula>
    </cfRule>
  </conditionalFormatting>
  <conditionalFormatting sqref="E16:E128">
    <cfRule type="expression" dxfId="947" priority="28" stopIfTrue="1">
      <formula>IF($A16&lt;&gt;1,B16,"")</formula>
    </cfRule>
  </conditionalFormatting>
  <conditionalFormatting sqref="D11:D128">
    <cfRule type="expression" dxfId="946" priority="29" stopIfTrue="1">
      <formula>IF($A11="",B11,)</formula>
    </cfRule>
  </conditionalFormatting>
  <conditionalFormatting sqref="G11:G20 G82:G123 G22:G76">
    <cfRule type="expression" dxfId="945" priority="30" stopIfTrue="1">
      <formula>#REF!="Freelancer"</formula>
    </cfRule>
    <cfRule type="expression" dxfId="944" priority="31" stopIfTrue="1">
      <formula>#REF!="DTC Int. Staff"</formula>
    </cfRule>
  </conditionalFormatting>
  <conditionalFormatting sqref="G119:G123 G87:G108 G22 G33:G49 G60:G76">
    <cfRule type="expression" dxfId="943" priority="23" stopIfTrue="1">
      <formula>$F$5="Freelancer"</formula>
    </cfRule>
    <cfRule type="expression" dxfId="942" priority="24" stopIfTrue="1">
      <formula>$F$5="DTC Int. Staff"</formula>
    </cfRule>
  </conditionalFormatting>
  <conditionalFormatting sqref="G16:G20">
    <cfRule type="expression" dxfId="941" priority="21" stopIfTrue="1">
      <formula>#REF!="Freelancer"</formula>
    </cfRule>
    <cfRule type="expression" dxfId="940" priority="22" stopIfTrue="1">
      <formula>#REF!="DTC Int. Staff"</formula>
    </cfRule>
  </conditionalFormatting>
  <conditionalFormatting sqref="G16:G20">
    <cfRule type="expression" dxfId="939" priority="19" stopIfTrue="1">
      <formula>$F$5="Freelancer"</formula>
    </cfRule>
    <cfRule type="expression" dxfId="938" priority="20" stopIfTrue="1">
      <formula>$F$5="DTC Int. Staff"</formula>
    </cfRule>
  </conditionalFormatting>
  <conditionalFormatting sqref="G21">
    <cfRule type="expression" dxfId="937" priority="17" stopIfTrue="1">
      <formula>#REF!="Freelancer"</formula>
    </cfRule>
    <cfRule type="expression" dxfId="936" priority="18" stopIfTrue="1">
      <formula>#REF!="DTC Int. Staff"</formula>
    </cfRule>
  </conditionalFormatting>
  <conditionalFormatting sqref="G21">
    <cfRule type="expression" dxfId="935" priority="15" stopIfTrue="1">
      <formula>$F$5="Freelancer"</formula>
    </cfRule>
    <cfRule type="expression" dxfId="934" priority="16" stopIfTrue="1">
      <formula>$F$5="DTC Int. Staff"</formula>
    </cfRule>
  </conditionalFormatting>
  <conditionalFormatting sqref="C129:C133">
    <cfRule type="expression" dxfId="933" priority="9" stopIfTrue="1">
      <formula>IF($A129=1,B129,)</formula>
    </cfRule>
    <cfRule type="expression" dxfId="932" priority="10" stopIfTrue="1">
      <formula>IF($A129="",B129,)</formula>
    </cfRule>
  </conditionalFormatting>
  <conditionalFormatting sqref="D129:D133">
    <cfRule type="expression" dxfId="931" priority="11" stopIfTrue="1">
      <formula>IF($A129="",B129,)</formula>
    </cfRule>
  </conditionalFormatting>
  <conditionalFormatting sqref="E129:E133">
    <cfRule type="expression" dxfId="930" priority="8" stopIfTrue="1">
      <formula>IF($A129&lt;&gt;1,B129,"")</formula>
    </cfRule>
  </conditionalFormatting>
  <conditionalFormatting sqref="G55:G59">
    <cfRule type="expression" dxfId="929" priority="5" stopIfTrue="1">
      <formula>$F$5="Freelancer"</formula>
    </cfRule>
    <cfRule type="expression" dxfId="928" priority="6" stopIfTrue="1">
      <formula>$F$5="DTC Int. Staff"</formula>
    </cfRule>
  </conditionalFormatting>
  <conditionalFormatting sqref="G77:G81">
    <cfRule type="expression" dxfId="927" priority="3" stopIfTrue="1">
      <formula>#REF!="Freelancer"</formula>
    </cfRule>
    <cfRule type="expression" dxfId="926" priority="4" stopIfTrue="1">
      <formula>#REF!="DTC Int. Staff"</formula>
    </cfRule>
  </conditionalFormatting>
  <conditionalFormatting sqref="G77:G81">
    <cfRule type="expression" dxfId="925" priority="1" stopIfTrue="1">
      <formula>$F$5="Freelancer"</formula>
    </cfRule>
    <cfRule type="expression" dxfId="9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6" zoomScale="90" zoomScaleNormal="90" workbookViewId="0">
      <selection activeCell="H20" sqref="H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923" priority="25" stopIfTrue="1">
      <formula>IF($A11=1,B11,)</formula>
    </cfRule>
    <cfRule type="expression" dxfId="922" priority="26" stopIfTrue="1">
      <formula>IF($A11="",B11,)</formula>
    </cfRule>
  </conditionalFormatting>
  <conditionalFormatting sqref="E11">
    <cfRule type="expression" dxfId="921" priority="27" stopIfTrue="1">
      <formula>IF($A11="",B11,"")</formula>
    </cfRule>
  </conditionalFormatting>
  <conditionalFormatting sqref="E12:E119">
    <cfRule type="expression" dxfId="920" priority="28" stopIfTrue="1">
      <formula>IF($A12&lt;&gt;1,B12,"")</formula>
    </cfRule>
  </conditionalFormatting>
  <conditionalFormatting sqref="D11:D119">
    <cfRule type="expression" dxfId="919" priority="29" stopIfTrue="1">
      <formula>IF($A11="",B11,)</formula>
    </cfRule>
  </conditionalFormatting>
  <conditionalFormatting sqref="G11:G12 G18:G76 G82:G118">
    <cfRule type="expression" dxfId="918" priority="30" stopIfTrue="1">
      <formula>#REF!="Freelancer"</formula>
    </cfRule>
    <cfRule type="expression" dxfId="917" priority="31" stopIfTrue="1">
      <formula>#REF!="DTC Int. Staff"</formula>
    </cfRule>
  </conditionalFormatting>
  <conditionalFormatting sqref="G114:G118 G18:G22 G33:G49 G60:G76 G87:G103">
    <cfRule type="expression" dxfId="916" priority="23" stopIfTrue="1">
      <formula>$F$5="Freelancer"</formula>
    </cfRule>
    <cfRule type="expression" dxfId="915" priority="24" stopIfTrue="1">
      <formula>$F$5="DTC Int. Staff"</formula>
    </cfRule>
  </conditionalFormatting>
  <conditionalFormatting sqref="G12">
    <cfRule type="expression" dxfId="914" priority="21" stopIfTrue="1">
      <formula>#REF!="Freelancer"</formula>
    </cfRule>
    <cfRule type="expression" dxfId="913" priority="22" stopIfTrue="1">
      <formula>#REF!="DTC Int. Staff"</formula>
    </cfRule>
  </conditionalFormatting>
  <conditionalFormatting sqref="G12">
    <cfRule type="expression" dxfId="912" priority="19" stopIfTrue="1">
      <formula>$F$5="Freelancer"</formula>
    </cfRule>
    <cfRule type="expression" dxfId="911" priority="20" stopIfTrue="1">
      <formula>$F$5="DTC Int. Staff"</formula>
    </cfRule>
  </conditionalFormatting>
  <conditionalFormatting sqref="G13:G17">
    <cfRule type="expression" dxfId="910" priority="17" stopIfTrue="1">
      <formula>#REF!="Freelancer"</formula>
    </cfRule>
    <cfRule type="expression" dxfId="909" priority="18" stopIfTrue="1">
      <formula>#REF!="DTC Int. Staff"</formula>
    </cfRule>
  </conditionalFormatting>
  <conditionalFormatting sqref="G13:G17">
    <cfRule type="expression" dxfId="908" priority="15" stopIfTrue="1">
      <formula>$F$5="Freelancer"</formula>
    </cfRule>
    <cfRule type="expression" dxfId="907" priority="16" stopIfTrue="1">
      <formula>$F$5="DTC Int. Staff"</formula>
    </cfRule>
  </conditionalFormatting>
  <conditionalFormatting sqref="C121:C125">
    <cfRule type="expression" dxfId="906" priority="12" stopIfTrue="1">
      <formula>IF($A121=1,B121,)</formula>
    </cfRule>
    <cfRule type="expression" dxfId="905" priority="13" stopIfTrue="1">
      <formula>IF($A121="",B121,)</formula>
    </cfRule>
  </conditionalFormatting>
  <conditionalFormatting sqref="D121:D125">
    <cfRule type="expression" dxfId="904" priority="14" stopIfTrue="1">
      <formula>IF($A121="",B121,)</formula>
    </cfRule>
  </conditionalFormatting>
  <conditionalFormatting sqref="C120">
    <cfRule type="expression" dxfId="903" priority="9" stopIfTrue="1">
      <formula>IF($A120=1,B120,)</formula>
    </cfRule>
    <cfRule type="expression" dxfId="902" priority="10" stopIfTrue="1">
      <formula>IF($A120="",B120,)</formula>
    </cfRule>
  </conditionalFormatting>
  <conditionalFormatting sqref="D120">
    <cfRule type="expression" dxfId="901" priority="11" stopIfTrue="1">
      <formula>IF($A120="",B120,)</formula>
    </cfRule>
  </conditionalFormatting>
  <conditionalFormatting sqref="E120">
    <cfRule type="expression" dxfId="900" priority="8" stopIfTrue="1">
      <formula>IF($A120&lt;&gt;1,B120,"")</formula>
    </cfRule>
  </conditionalFormatting>
  <conditionalFormatting sqref="E121:E125">
    <cfRule type="expression" dxfId="899" priority="7" stopIfTrue="1">
      <formula>IF($A121&lt;&gt;1,B121,"")</formula>
    </cfRule>
  </conditionalFormatting>
  <conditionalFormatting sqref="G55:G59">
    <cfRule type="expression" dxfId="898" priority="5" stopIfTrue="1">
      <formula>$F$5="Freelancer"</formula>
    </cfRule>
    <cfRule type="expression" dxfId="897" priority="6" stopIfTrue="1">
      <formula>$F$5="DTC Int. Staff"</formula>
    </cfRule>
  </conditionalFormatting>
  <conditionalFormatting sqref="G77:G81">
    <cfRule type="expression" dxfId="896" priority="3" stopIfTrue="1">
      <formula>#REF!="Freelancer"</formula>
    </cfRule>
    <cfRule type="expression" dxfId="895" priority="4" stopIfTrue="1">
      <formula>#REF!="DTC Int. Staff"</formula>
    </cfRule>
  </conditionalFormatting>
  <conditionalFormatting sqref="G77:G81">
    <cfRule type="expression" dxfId="894" priority="1" stopIfTrue="1">
      <formula>$F$5="Freelancer"</formula>
    </cfRule>
    <cfRule type="expression" dxfId="8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58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892" priority="25" stopIfTrue="1">
      <formula>IF($A11=1,B11,)</formula>
    </cfRule>
    <cfRule type="expression" dxfId="891" priority="26" stopIfTrue="1">
      <formula>IF($A11="",B11,)</formula>
    </cfRule>
  </conditionalFormatting>
  <conditionalFormatting sqref="E11:E15">
    <cfRule type="expression" dxfId="890" priority="27" stopIfTrue="1">
      <formula>IF($A11="",B11,"")</formula>
    </cfRule>
  </conditionalFormatting>
  <conditionalFormatting sqref="E16:E124">
    <cfRule type="expression" dxfId="889" priority="28" stopIfTrue="1">
      <formula>IF($A16&lt;&gt;1,B16,"")</formula>
    </cfRule>
  </conditionalFormatting>
  <conditionalFormatting sqref="D11:D124">
    <cfRule type="expression" dxfId="888" priority="29" stopIfTrue="1">
      <formula>IF($A11="",B11,)</formula>
    </cfRule>
  </conditionalFormatting>
  <conditionalFormatting sqref="G11:G20 G26:G84 G86:G119">
    <cfRule type="expression" dxfId="887" priority="30" stopIfTrue="1">
      <formula>#REF!="Freelancer"</formula>
    </cfRule>
    <cfRule type="expression" dxfId="886" priority="31" stopIfTrue="1">
      <formula>#REF!="DTC Int. Staff"</formula>
    </cfRule>
  </conditionalFormatting>
  <conditionalFormatting sqref="G115:G119 G87:G112 G26:G30 G33:G57 G60:G84">
    <cfRule type="expression" dxfId="885" priority="23" stopIfTrue="1">
      <formula>$F$5="Freelancer"</formula>
    </cfRule>
    <cfRule type="expression" dxfId="884" priority="24" stopIfTrue="1">
      <formula>$F$5="DTC Int. Staff"</formula>
    </cfRule>
  </conditionalFormatting>
  <conditionalFormatting sqref="G16:G20">
    <cfRule type="expression" dxfId="883" priority="21" stopIfTrue="1">
      <formula>#REF!="Freelancer"</formula>
    </cfRule>
    <cfRule type="expression" dxfId="882" priority="22" stopIfTrue="1">
      <formula>#REF!="DTC Int. Staff"</formula>
    </cfRule>
  </conditionalFormatting>
  <conditionalFormatting sqref="G16:G20">
    <cfRule type="expression" dxfId="881" priority="19" stopIfTrue="1">
      <formula>$F$5="Freelancer"</formula>
    </cfRule>
    <cfRule type="expression" dxfId="880" priority="20" stopIfTrue="1">
      <formula>$F$5="DTC Int. Staff"</formula>
    </cfRule>
  </conditionalFormatting>
  <conditionalFormatting sqref="G21:G25">
    <cfRule type="expression" dxfId="879" priority="17" stopIfTrue="1">
      <formula>#REF!="Freelancer"</formula>
    </cfRule>
    <cfRule type="expression" dxfId="878" priority="18" stopIfTrue="1">
      <formula>#REF!="DTC Int. Staff"</formula>
    </cfRule>
  </conditionalFormatting>
  <conditionalFormatting sqref="G21:G25">
    <cfRule type="expression" dxfId="877" priority="15" stopIfTrue="1">
      <formula>$F$5="Freelancer"</formula>
    </cfRule>
    <cfRule type="expression" dxfId="876" priority="16" stopIfTrue="1">
      <formula>$F$5="DTC Int. Staff"</formula>
    </cfRule>
  </conditionalFormatting>
  <conditionalFormatting sqref="C125:C129">
    <cfRule type="expression" dxfId="875" priority="9" stopIfTrue="1">
      <formula>IF($A125=1,B125,)</formula>
    </cfRule>
    <cfRule type="expression" dxfId="874" priority="10" stopIfTrue="1">
      <formula>IF($A125="",B125,)</formula>
    </cfRule>
  </conditionalFormatting>
  <conditionalFormatting sqref="D125:D129">
    <cfRule type="expression" dxfId="873" priority="11" stopIfTrue="1">
      <formula>IF($A125="",B125,)</formula>
    </cfRule>
  </conditionalFormatting>
  <conditionalFormatting sqref="E125:E129">
    <cfRule type="expression" dxfId="872" priority="8" stopIfTrue="1">
      <formula>IF($A125&lt;&gt;1,B125,"")</formula>
    </cfRule>
  </conditionalFormatting>
  <conditionalFormatting sqref="G59">
    <cfRule type="expression" dxfId="871" priority="5" stopIfTrue="1">
      <formula>$F$5="Freelancer"</formula>
    </cfRule>
    <cfRule type="expression" dxfId="870" priority="6" stopIfTrue="1">
      <formula>$F$5="DTC Int. Staff"</formula>
    </cfRule>
  </conditionalFormatting>
  <conditionalFormatting sqref="G85">
    <cfRule type="expression" dxfId="869" priority="3" stopIfTrue="1">
      <formula>#REF!="Freelancer"</formula>
    </cfRule>
    <cfRule type="expression" dxfId="868" priority="4" stopIfTrue="1">
      <formula>#REF!="DTC Int. Staff"</formula>
    </cfRule>
  </conditionalFormatting>
  <conditionalFormatting sqref="G85">
    <cfRule type="expression" dxfId="867" priority="1" stopIfTrue="1">
      <formula>$F$5="Freelancer"</formula>
    </cfRule>
    <cfRule type="expression" dxfId="8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G115" sqref="G11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9003</v>
      </c>
      <c r="H11" s="50" t="s">
        <v>54</v>
      </c>
      <c r="I11" s="36" t="s">
        <v>61</v>
      </c>
      <c r="J11" s="85">
        <v>4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9003</v>
      </c>
      <c r="H12" s="50" t="s">
        <v>55</v>
      </c>
      <c r="I12" s="36" t="s">
        <v>61</v>
      </c>
      <c r="J12" s="85">
        <v>2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56</v>
      </c>
      <c r="G13" s="36">
        <v>9001</v>
      </c>
      <c r="H13" s="50" t="s">
        <v>57</v>
      </c>
      <c r="I13" s="36" t="s">
        <v>61</v>
      </c>
      <c r="J13" s="85">
        <v>4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9003</v>
      </c>
      <c r="H16" s="48" t="s">
        <v>54</v>
      </c>
      <c r="I16" s="47" t="s">
        <v>61</v>
      </c>
      <c r="J16" s="86">
        <v>2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 t="s">
        <v>56</v>
      </c>
      <c r="G17" s="47">
        <v>9001</v>
      </c>
      <c r="H17" s="48" t="s">
        <v>58</v>
      </c>
      <c r="I17" s="47" t="s">
        <v>61</v>
      </c>
      <c r="J17" s="86">
        <v>4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56</v>
      </c>
      <c r="G18" s="47">
        <v>9001</v>
      </c>
      <c r="H18" s="48" t="s">
        <v>63</v>
      </c>
      <c r="I18" s="47" t="s">
        <v>61</v>
      </c>
      <c r="J18" s="49">
        <v>2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9003</v>
      </c>
      <c r="H23" s="48" t="s">
        <v>60</v>
      </c>
      <c r="I23" s="47" t="s">
        <v>61</v>
      </c>
      <c r="J23" s="49">
        <v>0.5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9003</v>
      </c>
      <c r="H24" s="48" t="s">
        <v>59</v>
      </c>
      <c r="I24" s="47" t="s">
        <v>61</v>
      </c>
      <c r="J24" s="49">
        <v>2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56</v>
      </c>
      <c r="G25" s="47">
        <v>9001</v>
      </c>
      <c r="H25" s="48" t="s">
        <v>65</v>
      </c>
      <c r="I25" s="47" t="s">
        <v>61</v>
      </c>
      <c r="J25" s="49">
        <v>5.5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9003</v>
      </c>
      <c r="H28" s="50" t="s">
        <v>64</v>
      </c>
      <c r="I28" s="36" t="s">
        <v>61</v>
      </c>
      <c r="J28" s="38">
        <v>2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9003</v>
      </c>
      <c r="H29" s="50" t="s">
        <v>54</v>
      </c>
      <c r="I29" s="36" t="s">
        <v>61</v>
      </c>
      <c r="J29" s="38">
        <v>1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 t="s">
        <v>56</v>
      </c>
      <c r="G30" s="36">
        <v>9001</v>
      </c>
      <c r="H30" s="50" t="s">
        <v>65</v>
      </c>
      <c r="I30" s="36" t="s">
        <v>61</v>
      </c>
      <c r="J30" s="38">
        <v>5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8" t="s">
        <v>62</v>
      </c>
      <c r="I33" s="47" t="s">
        <v>61</v>
      </c>
      <c r="J33" s="49">
        <v>3.5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56</v>
      </c>
      <c r="G34" s="47">
        <v>9001</v>
      </c>
      <c r="H34" s="48" t="s">
        <v>65</v>
      </c>
      <c r="I34" s="47" t="s">
        <v>61</v>
      </c>
      <c r="J34" s="49">
        <v>4.5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50" t="s">
        <v>66</v>
      </c>
      <c r="I38" s="36" t="s">
        <v>61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56</v>
      </c>
      <c r="G39" s="36">
        <v>9001</v>
      </c>
      <c r="H39" s="50" t="s">
        <v>65</v>
      </c>
      <c r="I39" s="36" t="s">
        <v>61</v>
      </c>
      <c r="J39" s="38">
        <v>6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56</v>
      </c>
      <c r="G40" s="36">
        <v>9001</v>
      </c>
      <c r="H40" s="50" t="s">
        <v>70</v>
      </c>
      <c r="I40" s="36" t="s">
        <v>61</v>
      </c>
      <c r="J40" s="38">
        <v>1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50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50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65</v>
      </c>
      <c r="I43" s="47" t="s">
        <v>61</v>
      </c>
      <c r="J43" s="49">
        <v>6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56</v>
      </c>
      <c r="G44" s="47">
        <v>9001</v>
      </c>
      <c r="H44" s="48" t="s">
        <v>67</v>
      </c>
      <c r="I44" s="47" t="s">
        <v>61</v>
      </c>
      <c r="J44" s="49">
        <v>2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90" t="s">
        <v>71</v>
      </c>
      <c r="I50" s="47" t="s">
        <v>68</v>
      </c>
      <c r="J50" s="49">
        <v>6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56</v>
      </c>
      <c r="G51" s="47">
        <v>9001</v>
      </c>
      <c r="H51" s="90" t="s">
        <v>72</v>
      </c>
      <c r="I51" s="47" t="s">
        <v>68</v>
      </c>
      <c r="J51" s="49">
        <v>2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46" t="s">
        <v>56</v>
      </c>
      <c r="G55" s="47">
        <v>9001</v>
      </c>
      <c r="H55" s="90" t="s">
        <v>71</v>
      </c>
      <c r="I55" s="47" t="s">
        <v>68</v>
      </c>
      <c r="J55" s="49">
        <v>8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118" t="s">
        <v>69</v>
      </c>
      <c r="I60" s="47" t="s">
        <v>68</v>
      </c>
      <c r="J60" s="49">
        <v>1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56</v>
      </c>
      <c r="G61" s="47">
        <v>9001</v>
      </c>
      <c r="H61" s="90" t="s">
        <v>73</v>
      </c>
      <c r="I61" s="47" t="s">
        <v>68</v>
      </c>
      <c r="J61" s="49">
        <v>2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56</v>
      </c>
      <c r="G62" s="47">
        <v>9001</v>
      </c>
      <c r="H62" s="90" t="s">
        <v>72</v>
      </c>
      <c r="I62" s="47" t="s">
        <v>68</v>
      </c>
      <c r="J62" s="49">
        <v>1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56</v>
      </c>
      <c r="G63" s="47">
        <v>9001</v>
      </c>
      <c r="H63" s="48" t="s">
        <v>74</v>
      </c>
      <c r="I63" s="47" t="s">
        <v>68</v>
      </c>
      <c r="J63" s="49">
        <v>4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74</v>
      </c>
      <c r="I65" s="36" t="s">
        <v>68</v>
      </c>
      <c r="J65" s="38">
        <v>8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9001</v>
      </c>
      <c r="H70" s="48" t="s">
        <v>74</v>
      </c>
      <c r="I70" s="47" t="s">
        <v>61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74</v>
      </c>
      <c r="I77" s="47" t="s">
        <v>61</v>
      </c>
      <c r="J77" s="49">
        <v>8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19" t="s">
        <v>56</v>
      </c>
      <c r="G82" s="120">
        <v>9001</v>
      </c>
      <c r="H82" s="121" t="s">
        <v>74</v>
      </c>
      <c r="I82" s="120" t="s">
        <v>61</v>
      </c>
      <c r="J82" s="122">
        <v>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119" t="s">
        <v>56</v>
      </c>
      <c r="G83" s="120">
        <v>9001</v>
      </c>
      <c r="H83" s="121" t="s">
        <v>76</v>
      </c>
      <c r="I83" s="120" t="s">
        <v>61</v>
      </c>
      <c r="J83" s="122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119"/>
      <c r="G84" s="120"/>
      <c r="H84" s="121"/>
      <c r="I84" s="120"/>
      <c r="J84" s="122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119"/>
      <c r="G85" s="120"/>
      <c r="H85" s="121"/>
      <c r="I85" s="120"/>
      <c r="J85" s="122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75</v>
      </c>
      <c r="I87" s="47" t="s">
        <v>61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79</v>
      </c>
      <c r="I92" s="123" t="s">
        <v>61</v>
      </c>
      <c r="J92" s="38">
        <v>8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5"/>
      <c r="H93" s="35"/>
      <c r="I93" s="35"/>
      <c r="J93" s="35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5"/>
      <c r="H94" s="35"/>
      <c r="I94" s="35"/>
      <c r="J94" s="35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5"/>
      <c r="H95" s="35"/>
      <c r="I95" s="35"/>
      <c r="J95" s="35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56</v>
      </c>
      <c r="G98" s="47">
        <v>9001</v>
      </c>
      <c r="H98" s="48" t="s">
        <v>77</v>
      </c>
      <c r="I98" s="47" t="s">
        <v>61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56</v>
      </c>
      <c r="G99" s="47">
        <v>9001</v>
      </c>
      <c r="H99" s="48" t="s">
        <v>78</v>
      </c>
      <c r="I99" s="47" t="s">
        <v>61</v>
      </c>
      <c r="J99" s="49">
        <v>7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>
        <v>9014</v>
      </c>
      <c r="G109" s="47"/>
      <c r="H109" s="48" t="s">
        <v>13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80</v>
      </c>
      <c r="I114" s="36" t="s">
        <v>61</v>
      </c>
      <c r="J114" s="38">
        <v>8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>
        <v>9014</v>
      </c>
      <c r="G119" s="47"/>
      <c r="H119" s="48" t="s">
        <v>13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56</v>
      </c>
      <c r="G124" s="35">
        <v>9001</v>
      </c>
      <c r="H124" s="124" t="s">
        <v>81</v>
      </c>
      <c r="I124" s="35" t="s">
        <v>61</v>
      </c>
      <c r="J124" s="38">
        <v>5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 t="s">
        <v>56</v>
      </c>
      <c r="G125" s="35">
        <v>9001</v>
      </c>
      <c r="H125" s="124" t="s">
        <v>72</v>
      </c>
      <c r="I125" s="35" t="s">
        <v>61</v>
      </c>
      <c r="J125" s="38">
        <v>2</v>
      </c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5">
        <v>9009</v>
      </c>
      <c r="H126" s="43" t="s">
        <v>82</v>
      </c>
      <c r="I126" s="35" t="s">
        <v>61</v>
      </c>
      <c r="J126" s="38">
        <v>1</v>
      </c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56</v>
      </c>
      <c r="G129" s="47">
        <v>9001</v>
      </c>
      <c r="H129" s="48" t="s">
        <v>83</v>
      </c>
      <c r="I129" s="47" t="s">
        <v>61</v>
      </c>
      <c r="J129" s="49">
        <v>2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 t="s">
        <v>84</v>
      </c>
      <c r="G130" s="47">
        <v>9001</v>
      </c>
      <c r="H130" s="48" t="s">
        <v>85</v>
      </c>
      <c r="I130" s="47" t="s">
        <v>61</v>
      </c>
      <c r="J130" s="49">
        <v>6</v>
      </c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69 C71:C128">
    <cfRule type="expression" dxfId="865" priority="265" stopIfTrue="1">
      <formula>IF($A11=1,B11,)</formula>
    </cfRule>
    <cfRule type="expression" dxfId="864" priority="266" stopIfTrue="1">
      <formula>IF($A11="",B11,)</formula>
    </cfRule>
  </conditionalFormatting>
  <conditionalFormatting sqref="E11:E15">
    <cfRule type="expression" dxfId="863" priority="267" stopIfTrue="1">
      <formula>IF($A11="",B11,"")</formula>
    </cfRule>
  </conditionalFormatting>
  <conditionalFormatting sqref="E16:E69 E71:E128">
    <cfRule type="expression" dxfId="862" priority="268" stopIfTrue="1">
      <formula>IF($A16&lt;&gt;1,B16,"")</formula>
    </cfRule>
  </conditionalFormatting>
  <conditionalFormatting sqref="D11:D69 D71:D128">
    <cfRule type="expression" dxfId="861" priority="269" stopIfTrue="1">
      <formula>IF($A11="",B11,)</formula>
    </cfRule>
  </conditionalFormatting>
  <conditionalFormatting sqref="G14:G15 G84:G86 G22 G19:G20 G27 G32:G33 G36:G37 G47:G50 G64 G52:G54 G56:G59 G66:G69 G71:G76 G88:G91 G100:G113 G95:G97 G115:G123">
    <cfRule type="expression" dxfId="860" priority="270" stopIfTrue="1">
      <formula>#REF!="Freelancer"</formula>
    </cfRule>
    <cfRule type="expression" dxfId="859" priority="271" stopIfTrue="1">
      <formula>#REF!="DTC Int. Staff"</formula>
    </cfRule>
  </conditionalFormatting>
  <conditionalFormatting sqref="G119:G123 G88:G91 G22 G64 G33 G36:G37 G47:G49 G66:G69 G71:G76 G100:G108 G95:G97">
    <cfRule type="expression" dxfId="858" priority="263" stopIfTrue="1">
      <formula>$F$5="Freelancer"</formula>
    </cfRule>
    <cfRule type="expression" dxfId="857" priority="264" stopIfTrue="1">
      <formula>$F$5="DTC Int. Staff"</formula>
    </cfRule>
  </conditionalFormatting>
  <conditionalFormatting sqref="G19:G20">
    <cfRule type="expression" dxfId="856" priority="261" stopIfTrue="1">
      <formula>#REF!="Freelancer"</formula>
    </cfRule>
    <cfRule type="expression" dxfId="855" priority="262" stopIfTrue="1">
      <formula>#REF!="DTC Int. Staff"</formula>
    </cfRule>
  </conditionalFormatting>
  <conditionalFormatting sqref="G19:G20">
    <cfRule type="expression" dxfId="854" priority="259" stopIfTrue="1">
      <formula>$F$5="Freelancer"</formula>
    </cfRule>
    <cfRule type="expression" dxfId="853" priority="260" stopIfTrue="1">
      <formula>$F$5="DTC Int. Staff"</formula>
    </cfRule>
  </conditionalFormatting>
  <conditionalFormatting sqref="G21">
    <cfRule type="expression" dxfId="852" priority="257" stopIfTrue="1">
      <formula>#REF!="Freelancer"</formula>
    </cfRule>
    <cfRule type="expression" dxfId="851" priority="258" stopIfTrue="1">
      <formula>#REF!="DTC Int. Staff"</formula>
    </cfRule>
  </conditionalFormatting>
  <conditionalFormatting sqref="G21">
    <cfRule type="expression" dxfId="850" priority="255" stopIfTrue="1">
      <formula>$F$5="Freelancer"</formula>
    </cfRule>
    <cfRule type="expression" dxfId="849" priority="256" stopIfTrue="1">
      <formula>$F$5="DTC Int. Staff"</formula>
    </cfRule>
  </conditionalFormatting>
  <conditionalFormatting sqref="C129:C133">
    <cfRule type="expression" dxfId="848" priority="252" stopIfTrue="1">
      <formula>IF($A129=1,B129,)</formula>
    </cfRule>
    <cfRule type="expression" dxfId="847" priority="253" stopIfTrue="1">
      <formula>IF($A129="",B129,)</formula>
    </cfRule>
  </conditionalFormatting>
  <conditionalFormatting sqref="D129:D133">
    <cfRule type="expression" dxfId="846" priority="254" stopIfTrue="1">
      <formula>IF($A129="",B129,)</formula>
    </cfRule>
  </conditionalFormatting>
  <conditionalFormatting sqref="E129:E133">
    <cfRule type="expression" dxfId="845" priority="251" stopIfTrue="1">
      <formula>IF($A129&lt;&gt;1,B129,"")</formula>
    </cfRule>
  </conditionalFormatting>
  <conditionalFormatting sqref="G56:G59">
    <cfRule type="expression" dxfId="844" priority="249" stopIfTrue="1">
      <formula>$F$5="Freelancer"</formula>
    </cfRule>
    <cfRule type="expression" dxfId="843" priority="250" stopIfTrue="1">
      <formula>$F$5="DTC Int. Staff"</formula>
    </cfRule>
  </conditionalFormatting>
  <conditionalFormatting sqref="G78:G81">
    <cfRule type="expression" dxfId="842" priority="247" stopIfTrue="1">
      <formula>#REF!="Freelancer"</formula>
    </cfRule>
    <cfRule type="expression" dxfId="841" priority="248" stopIfTrue="1">
      <formula>#REF!="DTC Int. Staff"</formula>
    </cfRule>
  </conditionalFormatting>
  <conditionalFormatting sqref="G78:G81">
    <cfRule type="expression" dxfId="840" priority="245" stopIfTrue="1">
      <formula>$F$5="Freelancer"</formula>
    </cfRule>
    <cfRule type="expression" dxfId="839" priority="246" stopIfTrue="1">
      <formula>$F$5="DTC Int. Staff"</formula>
    </cfRule>
  </conditionalFormatting>
  <conditionalFormatting sqref="G134">
    <cfRule type="expression" dxfId="838" priority="237" stopIfTrue="1">
      <formula>$F$5="Freelancer"</formula>
    </cfRule>
    <cfRule type="expression" dxfId="837" priority="238" stopIfTrue="1">
      <formula>$F$5="DTC Int. Staff"</formula>
    </cfRule>
  </conditionalFormatting>
  <conditionalFormatting sqref="C134">
    <cfRule type="expression" dxfId="836" priority="239" stopIfTrue="1">
      <formula>IF($A134=1,B134,)</formula>
    </cfRule>
    <cfRule type="expression" dxfId="835" priority="240" stopIfTrue="1">
      <formula>IF($A134="",B134,)</formula>
    </cfRule>
  </conditionalFormatting>
  <conditionalFormatting sqref="E134">
    <cfRule type="expression" dxfId="834" priority="241" stopIfTrue="1">
      <formula>IF($A134&lt;&gt;1,B134,"")</formula>
    </cfRule>
  </conditionalFormatting>
  <conditionalFormatting sqref="D134">
    <cfRule type="expression" dxfId="833" priority="242" stopIfTrue="1">
      <formula>IF($A134="",B134,)</formula>
    </cfRule>
  </conditionalFormatting>
  <conditionalFormatting sqref="G134">
    <cfRule type="expression" dxfId="832" priority="243" stopIfTrue="1">
      <formula>#REF!="Freelancer"</formula>
    </cfRule>
    <cfRule type="expression" dxfId="831" priority="244" stopIfTrue="1">
      <formula>#REF!="DTC Int. Staff"</formula>
    </cfRule>
  </conditionalFormatting>
  <conditionalFormatting sqref="G12:G13">
    <cfRule type="expression" dxfId="830" priority="235" stopIfTrue="1">
      <formula>#REF!="Freelancer"</formula>
    </cfRule>
    <cfRule type="expression" dxfId="829" priority="236" stopIfTrue="1">
      <formula>#REF!="DTC Int. Staff"</formula>
    </cfRule>
  </conditionalFormatting>
  <conditionalFormatting sqref="G11">
    <cfRule type="expression" dxfId="828" priority="233" stopIfTrue="1">
      <formula>#REF!="Freelancer"</formula>
    </cfRule>
    <cfRule type="expression" dxfId="827" priority="234" stopIfTrue="1">
      <formula>#REF!="DTC Int. Staff"</formula>
    </cfRule>
  </conditionalFormatting>
  <conditionalFormatting sqref="G11">
    <cfRule type="expression" dxfId="826" priority="231" stopIfTrue="1">
      <formula>$F$5="Freelancer"</formula>
    </cfRule>
    <cfRule type="expression" dxfId="825" priority="232" stopIfTrue="1">
      <formula>$F$5="DTC Int. Staff"</formula>
    </cfRule>
  </conditionalFormatting>
  <conditionalFormatting sqref="G16">
    <cfRule type="expression" dxfId="824" priority="229" stopIfTrue="1">
      <formula>#REF!="Freelancer"</formula>
    </cfRule>
    <cfRule type="expression" dxfId="823" priority="230" stopIfTrue="1">
      <formula>#REF!="DTC Int. Staff"</formula>
    </cfRule>
  </conditionalFormatting>
  <conditionalFormatting sqref="G16">
    <cfRule type="expression" dxfId="822" priority="227" stopIfTrue="1">
      <formula>#REF!="Freelancer"</formula>
    </cfRule>
    <cfRule type="expression" dxfId="821" priority="228" stopIfTrue="1">
      <formula>#REF!="DTC Int. Staff"</formula>
    </cfRule>
  </conditionalFormatting>
  <conditionalFormatting sqref="G16">
    <cfRule type="expression" dxfId="820" priority="225" stopIfTrue="1">
      <formula>$F$5="Freelancer"</formula>
    </cfRule>
    <cfRule type="expression" dxfId="819" priority="226" stopIfTrue="1">
      <formula>$F$5="DTC Int. Staff"</formula>
    </cfRule>
  </conditionalFormatting>
  <conditionalFormatting sqref="G17">
    <cfRule type="expression" dxfId="818" priority="223" stopIfTrue="1">
      <formula>#REF!="Freelancer"</formula>
    </cfRule>
    <cfRule type="expression" dxfId="817" priority="224" stopIfTrue="1">
      <formula>#REF!="DTC Int. Staff"</formula>
    </cfRule>
  </conditionalFormatting>
  <conditionalFormatting sqref="G17">
    <cfRule type="expression" dxfId="816" priority="221" stopIfTrue="1">
      <formula>#REF!="Freelancer"</formula>
    </cfRule>
    <cfRule type="expression" dxfId="815" priority="222" stopIfTrue="1">
      <formula>#REF!="DTC Int. Staff"</formula>
    </cfRule>
  </conditionalFormatting>
  <conditionalFormatting sqref="G17">
    <cfRule type="expression" dxfId="814" priority="219" stopIfTrue="1">
      <formula>$F$5="Freelancer"</formula>
    </cfRule>
    <cfRule type="expression" dxfId="813" priority="220" stopIfTrue="1">
      <formula>$F$5="DTC Int. Staff"</formula>
    </cfRule>
  </conditionalFormatting>
  <conditionalFormatting sqref="G23">
    <cfRule type="expression" dxfId="812" priority="205" stopIfTrue="1">
      <formula>#REF!="Freelancer"</formula>
    </cfRule>
    <cfRule type="expression" dxfId="811" priority="206" stopIfTrue="1">
      <formula>#REF!="DTC Int. Staff"</formula>
    </cfRule>
  </conditionalFormatting>
  <conditionalFormatting sqref="G23">
    <cfRule type="expression" dxfId="810" priority="203" stopIfTrue="1">
      <formula>#REF!="Freelancer"</formula>
    </cfRule>
    <cfRule type="expression" dxfId="809" priority="204" stopIfTrue="1">
      <formula>#REF!="DTC Int. Staff"</formula>
    </cfRule>
  </conditionalFormatting>
  <conditionalFormatting sqref="G23">
    <cfRule type="expression" dxfId="808" priority="201" stopIfTrue="1">
      <formula>$F$5="Freelancer"</formula>
    </cfRule>
    <cfRule type="expression" dxfId="807" priority="202" stopIfTrue="1">
      <formula>$F$5="DTC Int. Staff"</formula>
    </cfRule>
  </conditionalFormatting>
  <conditionalFormatting sqref="G24">
    <cfRule type="expression" dxfId="806" priority="199" stopIfTrue="1">
      <formula>#REF!="Freelancer"</formula>
    </cfRule>
    <cfRule type="expression" dxfId="805" priority="200" stopIfTrue="1">
      <formula>#REF!="DTC Int. Staff"</formula>
    </cfRule>
  </conditionalFormatting>
  <conditionalFormatting sqref="G24">
    <cfRule type="expression" dxfId="804" priority="197" stopIfTrue="1">
      <formula>#REF!="Freelancer"</formula>
    </cfRule>
    <cfRule type="expression" dxfId="803" priority="198" stopIfTrue="1">
      <formula>#REF!="DTC Int. Staff"</formula>
    </cfRule>
  </conditionalFormatting>
  <conditionalFormatting sqref="G24">
    <cfRule type="expression" dxfId="802" priority="195" stopIfTrue="1">
      <formula>$F$5="Freelancer"</formula>
    </cfRule>
    <cfRule type="expression" dxfId="801" priority="196" stopIfTrue="1">
      <formula>$F$5="DTC Int. Staff"</formula>
    </cfRule>
  </conditionalFormatting>
  <conditionalFormatting sqref="G28:G29">
    <cfRule type="expression" dxfId="800" priority="179" stopIfTrue="1">
      <formula>#REF!="Freelancer"</formula>
    </cfRule>
    <cfRule type="expression" dxfId="799" priority="180" stopIfTrue="1">
      <formula>#REF!="DTC Int. Staff"</formula>
    </cfRule>
  </conditionalFormatting>
  <conditionalFormatting sqref="G33">
    <cfRule type="expression" dxfId="798" priority="177" stopIfTrue="1">
      <formula>#REF!="Freelancer"</formula>
    </cfRule>
    <cfRule type="expression" dxfId="797" priority="178" stopIfTrue="1">
      <formula>#REF!="DTC Int. Staff"</formula>
    </cfRule>
  </conditionalFormatting>
  <conditionalFormatting sqref="G18">
    <cfRule type="expression" dxfId="796" priority="175" stopIfTrue="1">
      <formula>#REF!="Freelancer"</formula>
    </cfRule>
    <cfRule type="expression" dxfId="795" priority="176" stopIfTrue="1">
      <formula>#REF!="DTC Int. Staff"</formula>
    </cfRule>
  </conditionalFormatting>
  <conditionalFormatting sqref="G18">
    <cfRule type="expression" dxfId="794" priority="173" stopIfTrue="1">
      <formula>#REF!="Freelancer"</formula>
    </cfRule>
    <cfRule type="expression" dxfId="793" priority="174" stopIfTrue="1">
      <formula>#REF!="DTC Int. Staff"</formula>
    </cfRule>
  </conditionalFormatting>
  <conditionalFormatting sqref="G18">
    <cfRule type="expression" dxfId="792" priority="171" stopIfTrue="1">
      <formula>$F$5="Freelancer"</formula>
    </cfRule>
    <cfRule type="expression" dxfId="791" priority="172" stopIfTrue="1">
      <formula>$F$5="DTC Int. Staff"</formula>
    </cfRule>
  </conditionalFormatting>
  <conditionalFormatting sqref="G25">
    <cfRule type="expression" dxfId="790" priority="169" stopIfTrue="1">
      <formula>#REF!="Freelancer"</formula>
    </cfRule>
    <cfRule type="expression" dxfId="789" priority="170" stopIfTrue="1">
      <formula>#REF!="DTC Int. Staff"</formula>
    </cfRule>
  </conditionalFormatting>
  <conditionalFormatting sqref="G25">
    <cfRule type="expression" dxfId="788" priority="167" stopIfTrue="1">
      <formula>#REF!="Freelancer"</formula>
    </cfRule>
    <cfRule type="expression" dxfId="787" priority="168" stopIfTrue="1">
      <formula>#REF!="DTC Int. Staff"</formula>
    </cfRule>
  </conditionalFormatting>
  <conditionalFormatting sqref="G25">
    <cfRule type="expression" dxfId="786" priority="165" stopIfTrue="1">
      <formula>$F$5="Freelancer"</formula>
    </cfRule>
    <cfRule type="expression" dxfId="785" priority="166" stopIfTrue="1">
      <formula>$F$5="DTC Int. Staff"</formula>
    </cfRule>
  </conditionalFormatting>
  <conditionalFormatting sqref="G26">
    <cfRule type="expression" dxfId="784" priority="163" stopIfTrue="1">
      <formula>#REF!="Freelancer"</formula>
    </cfRule>
    <cfRule type="expression" dxfId="783" priority="164" stopIfTrue="1">
      <formula>#REF!="DTC Int. Staff"</formula>
    </cfRule>
  </conditionalFormatting>
  <conditionalFormatting sqref="G30:G31">
    <cfRule type="expression" dxfId="782" priority="155" stopIfTrue="1">
      <formula>#REF!="Freelancer"</formula>
    </cfRule>
    <cfRule type="expression" dxfId="781" priority="156" stopIfTrue="1">
      <formula>#REF!="DTC Int. Staff"</formula>
    </cfRule>
  </conditionalFormatting>
  <conditionalFormatting sqref="G34:G35">
    <cfRule type="expression" dxfId="780" priority="151" stopIfTrue="1">
      <formula>#REF!="Freelancer"</formula>
    </cfRule>
    <cfRule type="expression" dxfId="779" priority="152" stopIfTrue="1">
      <formula>#REF!="DTC Int. Staff"</formula>
    </cfRule>
  </conditionalFormatting>
  <conditionalFormatting sqref="G34:G35">
    <cfRule type="expression" dxfId="778" priority="149" stopIfTrue="1">
      <formula>$F$5="Freelancer"</formula>
    </cfRule>
    <cfRule type="expression" dxfId="777" priority="150" stopIfTrue="1">
      <formula>$F$5="DTC Int. Staff"</formula>
    </cfRule>
  </conditionalFormatting>
  <conditionalFormatting sqref="G34:G35">
    <cfRule type="expression" dxfId="776" priority="147" stopIfTrue="1">
      <formula>#REF!="Freelancer"</formula>
    </cfRule>
    <cfRule type="expression" dxfId="775" priority="148" stopIfTrue="1">
      <formula>#REF!="DTC Int. Staff"</formula>
    </cfRule>
  </conditionalFormatting>
  <conditionalFormatting sqref="G38 G41">
    <cfRule type="expression" dxfId="774" priority="139" stopIfTrue="1">
      <formula>#REF!="Freelancer"</formula>
    </cfRule>
    <cfRule type="expression" dxfId="773" priority="140" stopIfTrue="1">
      <formula>#REF!="DTC Int. Staff"</formula>
    </cfRule>
  </conditionalFormatting>
  <conditionalFormatting sqref="G42">
    <cfRule type="expression" dxfId="772" priority="137" stopIfTrue="1">
      <formula>#REF!="Freelancer"</formula>
    </cfRule>
    <cfRule type="expression" dxfId="771" priority="138" stopIfTrue="1">
      <formula>#REF!="DTC Int. Staff"</formula>
    </cfRule>
  </conditionalFormatting>
  <conditionalFormatting sqref="G39">
    <cfRule type="expression" dxfId="770" priority="135" stopIfTrue="1">
      <formula>#REF!="Freelancer"</formula>
    </cfRule>
    <cfRule type="expression" dxfId="769" priority="136" stopIfTrue="1">
      <formula>#REF!="DTC Int. Staff"</formula>
    </cfRule>
  </conditionalFormatting>
  <conditionalFormatting sqref="G43:G46">
    <cfRule type="expression" dxfId="768" priority="129" stopIfTrue="1">
      <formula>#REF!="Freelancer"</formula>
    </cfRule>
    <cfRule type="expression" dxfId="767" priority="130" stopIfTrue="1">
      <formula>#REF!="DTC Int. Staff"</formula>
    </cfRule>
  </conditionalFormatting>
  <conditionalFormatting sqref="G43:G46">
    <cfRule type="expression" dxfId="766" priority="127" stopIfTrue="1">
      <formula>$F$5="Freelancer"</formula>
    </cfRule>
    <cfRule type="expression" dxfId="765" priority="128" stopIfTrue="1">
      <formula>$F$5="DTC Int. Staff"</formula>
    </cfRule>
  </conditionalFormatting>
  <conditionalFormatting sqref="G60">
    <cfRule type="expression" dxfId="764" priority="125" stopIfTrue="1">
      <formula>#REF!="Freelancer"</formula>
    </cfRule>
    <cfRule type="expression" dxfId="763" priority="126" stopIfTrue="1">
      <formula>#REF!="DTC Int. Staff"</formula>
    </cfRule>
  </conditionalFormatting>
  <conditionalFormatting sqref="G60">
    <cfRule type="expression" dxfId="762" priority="123" stopIfTrue="1">
      <formula>$F$5="Freelancer"</formula>
    </cfRule>
    <cfRule type="expression" dxfId="761" priority="124" stopIfTrue="1">
      <formula>$F$5="DTC Int. Staff"</formula>
    </cfRule>
  </conditionalFormatting>
  <conditionalFormatting sqref="I60">
    <cfRule type="expression" dxfId="760" priority="121" stopIfTrue="1">
      <formula>#REF!="Freelancer"</formula>
    </cfRule>
    <cfRule type="expression" dxfId="759" priority="122" stopIfTrue="1">
      <formula>#REF!="DTC Int. Staff"</formula>
    </cfRule>
  </conditionalFormatting>
  <conditionalFormatting sqref="I60">
    <cfRule type="expression" dxfId="758" priority="119" stopIfTrue="1">
      <formula>$F$5="Freelancer"</formula>
    </cfRule>
    <cfRule type="expression" dxfId="757" priority="120" stopIfTrue="1">
      <formula>$F$5="DTC Int. Staff"</formula>
    </cfRule>
  </conditionalFormatting>
  <conditionalFormatting sqref="G40">
    <cfRule type="expression" dxfId="756" priority="117" stopIfTrue="1">
      <formula>#REF!="Freelancer"</formula>
    </cfRule>
    <cfRule type="expression" dxfId="755" priority="118" stopIfTrue="1">
      <formula>#REF!="DTC Int. Staff"</formula>
    </cfRule>
  </conditionalFormatting>
  <conditionalFormatting sqref="G51">
    <cfRule type="expression" dxfId="754" priority="115" stopIfTrue="1">
      <formula>#REF!="Freelancer"</formula>
    </cfRule>
    <cfRule type="expression" dxfId="753" priority="116" stopIfTrue="1">
      <formula>#REF!="DTC Int. Staff"</formula>
    </cfRule>
  </conditionalFormatting>
  <conditionalFormatting sqref="G61">
    <cfRule type="expression" dxfId="752" priority="113" stopIfTrue="1">
      <formula>#REF!="Freelancer"</formula>
    </cfRule>
    <cfRule type="expression" dxfId="751" priority="114" stopIfTrue="1">
      <formula>#REF!="DTC Int. Staff"</formula>
    </cfRule>
  </conditionalFormatting>
  <conditionalFormatting sqref="G61">
    <cfRule type="expression" dxfId="750" priority="111" stopIfTrue="1">
      <formula>$F$5="Freelancer"</formula>
    </cfRule>
    <cfRule type="expression" dxfId="749" priority="112" stopIfTrue="1">
      <formula>$F$5="DTC Int. Staff"</formula>
    </cfRule>
  </conditionalFormatting>
  <conditionalFormatting sqref="I61">
    <cfRule type="expression" dxfId="748" priority="109" stopIfTrue="1">
      <formula>#REF!="Freelancer"</formula>
    </cfRule>
    <cfRule type="expression" dxfId="747" priority="110" stopIfTrue="1">
      <formula>#REF!="DTC Int. Staff"</formula>
    </cfRule>
  </conditionalFormatting>
  <conditionalFormatting sqref="I61">
    <cfRule type="expression" dxfId="746" priority="107" stopIfTrue="1">
      <formula>$F$5="Freelancer"</formula>
    </cfRule>
    <cfRule type="expression" dxfId="745" priority="108" stopIfTrue="1">
      <formula>$F$5="DTC Int. Staff"</formula>
    </cfRule>
  </conditionalFormatting>
  <conditionalFormatting sqref="I62">
    <cfRule type="expression" dxfId="744" priority="105" stopIfTrue="1">
      <formula>#REF!="Freelancer"</formula>
    </cfRule>
    <cfRule type="expression" dxfId="743" priority="106" stopIfTrue="1">
      <formula>#REF!="DTC Int. Staff"</formula>
    </cfRule>
  </conditionalFormatting>
  <conditionalFormatting sqref="I62">
    <cfRule type="expression" dxfId="742" priority="103" stopIfTrue="1">
      <formula>$F$5="Freelancer"</formula>
    </cfRule>
    <cfRule type="expression" dxfId="741" priority="104" stopIfTrue="1">
      <formula>$F$5="DTC Int. Staff"</formula>
    </cfRule>
  </conditionalFormatting>
  <conditionalFormatting sqref="G62">
    <cfRule type="expression" dxfId="740" priority="101" stopIfTrue="1">
      <formula>#REF!="Freelancer"</formula>
    </cfRule>
    <cfRule type="expression" dxfId="739" priority="102" stopIfTrue="1">
      <formula>#REF!="DTC Int. Staff"</formula>
    </cfRule>
  </conditionalFormatting>
  <conditionalFormatting sqref="G62">
    <cfRule type="expression" dxfId="738" priority="99" stopIfTrue="1">
      <formula>$F$5="Freelancer"</formula>
    </cfRule>
    <cfRule type="expression" dxfId="737" priority="100" stopIfTrue="1">
      <formula>$F$5="DTC Int. Staff"</formula>
    </cfRule>
  </conditionalFormatting>
  <conditionalFormatting sqref="G55">
    <cfRule type="expression" dxfId="736" priority="97" stopIfTrue="1">
      <formula>#REF!="Freelancer"</formula>
    </cfRule>
    <cfRule type="expression" dxfId="735" priority="98" stopIfTrue="1">
      <formula>#REF!="DTC Int. Staff"</formula>
    </cfRule>
  </conditionalFormatting>
  <conditionalFormatting sqref="G63">
    <cfRule type="expression" dxfId="734" priority="95" stopIfTrue="1">
      <formula>#REF!="Freelancer"</formula>
    </cfRule>
    <cfRule type="expression" dxfId="733" priority="96" stopIfTrue="1">
      <formula>#REF!="DTC Int. Staff"</formula>
    </cfRule>
  </conditionalFormatting>
  <conditionalFormatting sqref="G63">
    <cfRule type="expression" dxfId="732" priority="93" stopIfTrue="1">
      <formula>$F$5="Freelancer"</formula>
    </cfRule>
    <cfRule type="expression" dxfId="731" priority="94" stopIfTrue="1">
      <formula>$F$5="DTC Int. Staff"</formula>
    </cfRule>
  </conditionalFormatting>
  <conditionalFormatting sqref="I63">
    <cfRule type="expression" dxfId="730" priority="91" stopIfTrue="1">
      <formula>#REF!="Freelancer"</formula>
    </cfRule>
    <cfRule type="expression" dxfId="729" priority="92" stopIfTrue="1">
      <formula>#REF!="DTC Int. Staff"</formula>
    </cfRule>
  </conditionalFormatting>
  <conditionalFormatting sqref="I63">
    <cfRule type="expression" dxfId="728" priority="89" stopIfTrue="1">
      <formula>$F$5="Freelancer"</formula>
    </cfRule>
    <cfRule type="expression" dxfId="727" priority="90" stopIfTrue="1">
      <formula>$F$5="DTC Int. Staff"</formula>
    </cfRule>
  </conditionalFormatting>
  <conditionalFormatting sqref="G65">
    <cfRule type="expression" dxfId="726" priority="79" stopIfTrue="1">
      <formula>#REF!="Freelancer"</formula>
    </cfRule>
    <cfRule type="expression" dxfId="725" priority="80" stopIfTrue="1">
      <formula>#REF!="DTC Int. Staff"</formula>
    </cfRule>
  </conditionalFormatting>
  <conditionalFormatting sqref="G65">
    <cfRule type="expression" dxfId="724" priority="77" stopIfTrue="1">
      <formula>$F$5="Freelancer"</formula>
    </cfRule>
    <cfRule type="expression" dxfId="723" priority="78" stopIfTrue="1">
      <formula>$F$5="DTC Int. Staff"</formula>
    </cfRule>
  </conditionalFormatting>
  <conditionalFormatting sqref="C70">
    <cfRule type="expression" dxfId="722" priority="67" stopIfTrue="1">
      <formula>IF($A70=1,B70,)</formula>
    </cfRule>
    <cfRule type="expression" dxfId="721" priority="68" stopIfTrue="1">
      <formula>IF($A70="",B70,)</formula>
    </cfRule>
  </conditionalFormatting>
  <conditionalFormatting sqref="E70">
    <cfRule type="expression" dxfId="720" priority="69" stopIfTrue="1">
      <formula>IF($A70&lt;&gt;1,B70,"")</formula>
    </cfRule>
  </conditionalFormatting>
  <conditionalFormatting sqref="D70">
    <cfRule type="expression" dxfId="719" priority="70" stopIfTrue="1">
      <formula>IF($A70="",B70,)</formula>
    </cfRule>
  </conditionalFormatting>
  <conditionalFormatting sqref="G70">
    <cfRule type="expression" dxfId="718" priority="71" stopIfTrue="1">
      <formula>#REF!="Freelancer"</formula>
    </cfRule>
    <cfRule type="expression" dxfId="717" priority="72" stopIfTrue="1">
      <formula>#REF!="DTC Int. Staff"</formula>
    </cfRule>
  </conditionalFormatting>
  <conditionalFormatting sqref="G70">
    <cfRule type="expression" dxfId="716" priority="65" stopIfTrue="1">
      <formula>$F$5="Freelancer"</formula>
    </cfRule>
    <cfRule type="expression" dxfId="715" priority="66" stopIfTrue="1">
      <formula>$F$5="DTC Int. Staff"</formula>
    </cfRule>
  </conditionalFormatting>
  <conditionalFormatting sqref="G77">
    <cfRule type="expression" dxfId="714" priority="63" stopIfTrue="1">
      <formula>#REF!="Freelancer"</formula>
    </cfRule>
    <cfRule type="expression" dxfId="713" priority="64" stopIfTrue="1">
      <formula>#REF!="DTC Int. Staff"</formula>
    </cfRule>
  </conditionalFormatting>
  <conditionalFormatting sqref="G77">
    <cfRule type="expression" dxfId="712" priority="61" stopIfTrue="1">
      <formula>$F$5="Freelancer"</formula>
    </cfRule>
    <cfRule type="expression" dxfId="711" priority="62" stopIfTrue="1">
      <formula>$F$5="DTC Int. Staff"</formula>
    </cfRule>
  </conditionalFormatting>
  <conditionalFormatting sqref="G82">
    <cfRule type="expression" dxfId="710" priority="59" stopIfTrue="1">
      <formula>#REF!="Freelancer"</formula>
    </cfRule>
    <cfRule type="expression" dxfId="709" priority="60" stopIfTrue="1">
      <formula>#REF!="DTC Int. Staff"</formula>
    </cfRule>
  </conditionalFormatting>
  <conditionalFormatting sqref="G82">
    <cfRule type="expression" dxfId="708" priority="57" stopIfTrue="1">
      <formula>$F$5="Freelancer"</formula>
    </cfRule>
    <cfRule type="expression" dxfId="707" priority="58" stopIfTrue="1">
      <formula>$F$5="DTC Int. Staff"</formula>
    </cfRule>
  </conditionalFormatting>
  <conditionalFormatting sqref="G87">
    <cfRule type="expression" dxfId="706" priority="55" stopIfTrue="1">
      <formula>#REF!="Freelancer"</formula>
    </cfRule>
    <cfRule type="expression" dxfId="705" priority="56" stopIfTrue="1">
      <formula>#REF!="DTC Int. Staff"</formula>
    </cfRule>
  </conditionalFormatting>
  <conditionalFormatting sqref="G87">
    <cfRule type="expression" dxfId="704" priority="53" stopIfTrue="1">
      <formula>$F$5="Freelancer"</formula>
    </cfRule>
    <cfRule type="expression" dxfId="703" priority="54" stopIfTrue="1">
      <formula>$F$5="DTC Int. Staff"</formula>
    </cfRule>
  </conditionalFormatting>
  <conditionalFormatting sqref="G83">
    <cfRule type="expression" dxfId="702" priority="51" stopIfTrue="1">
      <formula>#REF!="Freelancer"</formula>
    </cfRule>
    <cfRule type="expression" dxfId="701" priority="52" stopIfTrue="1">
      <formula>#REF!="DTC Int. Staff"</formula>
    </cfRule>
  </conditionalFormatting>
  <conditionalFormatting sqref="G83">
    <cfRule type="expression" dxfId="700" priority="49" stopIfTrue="1">
      <formula>$F$5="Freelancer"</formula>
    </cfRule>
    <cfRule type="expression" dxfId="699" priority="50" stopIfTrue="1">
      <formula>$F$5="DTC Int. Staff"</formula>
    </cfRule>
  </conditionalFormatting>
  <conditionalFormatting sqref="G98">
    <cfRule type="expression" dxfId="698" priority="47" stopIfTrue="1">
      <formula>#REF!="Freelancer"</formula>
    </cfRule>
    <cfRule type="expression" dxfId="697" priority="48" stopIfTrue="1">
      <formula>#REF!="DTC Int. Staff"</formula>
    </cfRule>
  </conditionalFormatting>
  <conditionalFormatting sqref="G98">
    <cfRule type="expression" dxfId="696" priority="45" stopIfTrue="1">
      <formula>$F$5="Freelancer"</formula>
    </cfRule>
    <cfRule type="expression" dxfId="695" priority="46" stopIfTrue="1">
      <formula>$F$5="DTC Int. Staff"</formula>
    </cfRule>
  </conditionalFormatting>
  <conditionalFormatting sqref="G99">
    <cfRule type="expression" dxfId="694" priority="43" stopIfTrue="1">
      <formula>#REF!="Freelancer"</formula>
    </cfRule>
    <cfRule type="expression" dxfId="693" priority="44" stopIfTrue="1">
      <formula>#REF!="DTC Int. Staff"</formula>
    </cfRule>
  </conditionalFormatting>
  <conditionalFormatting sqref="G99">
    <cfRule type="expression" dxfId="692" priority="41" stopIfTrue="1">
      <formula>$F$5="Freelancer"</formula>
    </cfRule>
    <cfRule type="expression" dxfId="691" priority="42" stopIfTrue="1">
      <formula>$F$5="DTC Int. Staff"</formula>
    </cfRule>
  </conditionalFormatting>
  <conditionalFormatting sqref="G92">
    <cfRule type="expression" dxfId="690" priority="35" stopIfTrue="1">
      <formula>#REF!="Freelancer"</formula>
    </cfRule>
    <cfRule type="expression" dxfId="689" priority="36" stopIfTrue="1">
      <formula>#REF!="DTC Int. Staff"</formula>
    </cfRule>
  </conditionalFormatting>
  <conditionalFormatting sqref="G92">
    <cfRule type="expression" dxfId="688" priority="33" stopIfTrue="1">
      <formula>$F$5="Freelancer"</formula>
    </cfRule>
    <cfRule type="expression" dxfId="687" priority="34" stopIfTrue="1">
      <formula>$F$5="DTC Int. Staff"</formula>
    </cfRule>
  </conditionalFormatting>
  <conditionalFormatting sqref="G93">
    <cfRule type="expression" dxfId="686" priority="31" stopIfTrue="1">
      <formula>#REF!="Freelancer"</formula>
    </cfRule>
    <cfRule type="expression" dxfId="685" priority="32" stopIfTrue="1">
      <formula>#REF!="DTC Int. Staff"</formula>
    </cfRule>
  </conditionalFormatting>
  <conditionalFormatting sqref="G93">
    <cfRule type="expression" dxfId="684" priority="29" stopIfTrue="1">
      <formula>$F$5="Freelancer"</formula>
    </cfRule>
    <cfRule type="expression" dxfId="683" priority="30" stopIfTrue="1">
      <formula>$F$5="DTC Int. Staff"</formula>
    </cfRule>
  </conditionalFormatting>
  <conditionalFormatting sqref="G94">
    <cfRule type="expression" dxfId="682" priority="27" stopIfTrue="1">
      <formula>#REF!="Freelancer"</formula>
    </cfRule>
    <cfRule type="expression" dxfId="681" priority="28" stopIfTrue="1">
      <formula>#REF!="DTC Int. Staff"</formula>
    </cfRule>
  </conditionalFormatting>
  <conditionalFormatting sqref="G94">
    <cfRule type="expression" dxfId="680" priority="25" stopIfTrue="1">
      <formula>$F$5="Freelancer"</formula>
    </cfRule>
    <cfRule type="expression" dxfId="679" priority="26" stopIfTrue="1">
      <formula>$F$5="DTC Int. Staff"</formula>
    </cfRule>
  </conditionalFormatting>
  <conditionalFormatting sqref="G124">
    <cfRule type="expression" dxfId="678" priority="23" stopIfTrue="1">
      <formula>#REF!="Freelancer"</formula>
    </cfRule>
    <cfRule type="expression" dxfId="677" priority="24" stopIfTrue="1">
      <formula>#REF!="DTC Int. Staff"</formula>
    </cfRule>
  </conditionalFormatting>
  <conditionalFormatting sqref="G124">
    <cfRule type="expression" dxfId="676" priority="21" stopIfTrue="1">
      <formula>$F$5="Freelancer"</formula>
    </cfRule>
    <cfRule type="expression" dxfId="675" priority="22" stopIfTrue="1">
      <formula>$F$5="DTC Int. Staff"</formula>
    </cfRule>
  </conditionalFormatting>
  <conditionalFormatting sqref="G114">
    <cfRule type="expression" dxfId="674" priority="19" stopIfTrue="1">
      <formula>#REF!="Freelancer"</formula>
    </cfRule>
    <cfRule type="expression" dxfId="673" priority="20" stopIfTrue="1">
      <formula>#REF!="DTC Int. Staff"</formula>
    </cfRule>
  </conditionalFormatting>
  <conditionalFormatting sqref="G114">
    <cfRule type="expression" dxfId="672" priority="17" stopIfTrue="1">
      <formula>$F$5="Freelancer"</formula>
    </cfRule>
    <cfRule type="expression" dxfId="671" priority="18" stopIfTrue="1">
      <formula>$F$5="DTC Int. Staff"</formula>
    </cfRule>
  </conditionalFormatting>
  <conditionalFormatting sqref="G125">
    <cfRule type="expression" dxfId="670" priority="15" stopIfTrue="1">
      <formula>#REF!="Freelancer"</formula>
    </cfRule>
    <cfRule type="expression" dxfId="669" priority="16" stopIfTrue="1">
      <formula>#REF!="DTC Int. Staff"</formula>
    </cfRule>
  </conditionalFormatting>
  <conditionalFormatting sqref="G125">
    <cfRule type="expression" dxfId="668" priority="13" stopIfTrue="1">
      <formula>$F$5="Freelancer"</formula>
    </cfRule>
    <cfRule type="expression" dxfId="667" priority="14" stopIfTrue="1">
      <formula>$F$5="DTC Int. Staff"</formula>
    </cfRule>
  </conditionalFormatting>
  <conditionalFormatting sqref="G126">
    <cfRule type="expression" dxfId="666" priority="11" stopIfTrue="1">
      <formula>#REF!="Freelancer"</formula>
    </cfRule>
    <cfRule type="expression" dxfId="665" priority="12" stopIfTrue="1">
      <formula>#REF!="DTC Int. Staff"</formula>
    </cfRule>
  </conditionalFormatting>
  <conditionalFormatting sqref="G126">
    <cfRule type="expression" dxfId="664" priority="9" stopIfTrue="1">
      <formula>$F$5="Freelancer"</formula>
    </cfRule>
    <cfRule type="expression" dxfId="663" priority="10" stopIfTrue="1">
      <formula>$F$5="DTC Int. Staff"</formula>
    </cfRule>
  </conditionalFormatting>
  <conditionalFormatting sqref="G129">
    <cfRule type="expression" dxfId="662" priority="7" stopIfTrue="1">
      <formula>#REF!="Freelancer"</formula>
    </cfRule>
    <cfRule type="expression" dxfId="661" priority="8" stopIfTrue="1">
      <formula>#REF!="DTC Int. Staff"</formula>
    </cfRule>
  </conditionalFormatting>
  <conditionalFormatting sqref="G129">
    <cfRule type="expression" dxfId="660" priority="5" stopIfTrue="1">
      <formula>$F$5="Freelancer"</formula>
    </cfRule>
    <cfRule type="expression" dxfId="659" priority="6" stopIfTrue="1">
      <formula>$F$5="DTC Int. Staff"</formula>
    </cfRule>
  </conditionalFormatting>
  <conditionalFormatting sqref="G130">
    <cfRule type="expression" dxfId="658" priority="3" stopIfTrue="1">
      <formula>#REF!="Freelancer"</formula>
    </cfRule>
    <cfRule type="expression" dxfId="657" priority="4" stopIfTrue="1">
      <formula>#REF!="DTC Int. Staff"</formula>
    </cfRule>
  </conditionalFormatting>
  <conditionalFormatting sqref="G130">
    <cfRule type="expression" dxfId="656" priority="1" stopIfTrue="1">
      <formula>$F$5="Freelancer"</formula>
    </cfRule>
    <cfRule type="expression" dxfId="6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F30" sqref="F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69"/>
  </cols>
  <sheetData>
    <row r="1" spans="1:10" ht="51.75" customHeight="1" thickBot="1" x14ac:dyDescent="0.25">
      <c r="D1" s="236" t="s">
        <v>5</v>
      </c>
      <c r="E1" s="237"/>
      <c r="F1" s="237"/>
      <c r="G1" s="237"/>
      <c r="H1" s="237"/>
      <c r="I1" s="237"/>
      <c r="J1" s="238"/>
    </row>
    <row r="2" spans="1:10" ht="13.5" customHeight="1" x14ac:dyDescent="0.2">
      <c r="D2" s="9"/>
      <c r="E2" s="9"/>
      <c r="F2" s="9"/>
      <c r="G2" s="9"/>
      <c r="H2" s="126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Chanakan </v>
      </c>
      <c r="G3" s="14"/>
      <c r="I3" s="15"/>
      <c r="J3" s="15"/>
    </row>
    <row r="4" spans="1:10" ht="20.25" customHeight="1" x14ac:dyDescent="0.2">
      <c r="D4" s="234" t="s">
        <v>8</v>
      </c>
      <c r="E4" s="235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27"/>
      <c r="I6" s="18"/>
      <c r="J6" s="19"/>
    </row>
    <row r="7" spans="1:10" ht="28.5" x14ac:dyDescent="0.2">
      <c r="G7" s="20"/>
      <c r="H7" s="12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8"/>
      <c r="I8" s="24">
        <f>SUM(J10:J140)</f>
        <v>160</v>
      </c>
      <c r="J8" s="25">
        <f>I8/8</f>
        <v>20</v>
      </c>
    </row>
    <row r="9" spans="1:10" ht="20.25" customHeight="1" thickBot="1" x14ac:dyDescent="0.25">
      <c r="E9" s="15"/>
      <c r="F9" s="15"/>
      <c r="G9" s="15"/>
      <c r="H9" s="12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56</v>
      </c>
      <c r="G12" s="66">
        <v>9003</v>
      </c>
      <c r="H12" s="67" t="s">
        <v>88</v>
      </c>
      <c r="I12" s="66" t="s">
        <v>68</v>
      </c>
      <c r="J12" s="87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86</v>
      </c>
      <c r="I17" s="47" t="s">
        <v>61</v>
      </c>
      <c r="J17" s="86">
        <v>1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56</v>
      </c>
      <c r="G18" s="47">
        <v>9001</v>
      </c>
      <c r="H18" s="48" t="s">
        <v>88</v>
      </c>
      <c r="I18" s="47" t="s">
        <v>61</v>
      </c>
      <c r="J18" s="86">
        <v>7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56</v>
      </c>
      <c r="G22" s="66">
        <v>9001</v>
      </c>
      <c r="H22" s="67" t="s">
        <v>87</v>
      </c>
      <c r="I22" s="66" t="s">
        <v>61</v>
      </c>
      <c r="J22" s="87">
        <v>2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56</v>
      </c>
      <c r="G23" s="66">
        <v>9001</v>
      </c>
      <c r="H23" s="67" t="s">
        <v>88</v>
      </c>
      <c r="I23" s="66" t="s">
        <v>61</v>
      </c>
      <c r="J23" s="87">
        <v>6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84</v>
      </c>
      <c r="G27" s="47">
        <v>9001</v>
      </c>
      <c r="H27" s="48" t="s">
        <v>89</v>
      </c>
      <c r="I27" s="47" t="s">
        <v>61</v>
      </c>
      <c r="J27" s="86">
        <v>6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56</v>
      </c>
      <c r="G28" s="47">
        <v>9001</v>
      </c>
      <c r="H28" s="48" t="s">
        <v>88</v>
      </c>
      <c r="I28" s="47" t="s">
        <v>61</v>
      </c>
      <c r="J28" s="86">
        <v>2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56</v>
      </c>
      <c r="G32" s="66">
        <v>9001</v>
      </c>
      <c r="H32" s="67" t="s">
        <v>88</v>
      </c>
      <c r="I32" s="66" t="s">
        <v>61</v>
      </c>
      <c r="J32" s="87">
        <v>7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65" t="s">
        <v>84</v>
      </c>
      <c r="G33" s="66">
        <v>9001</v>
      </c>
      <c r="H33" s="67" t="s">
        <v>89</v>
      </c>
      <c r="I33" s="66" t="s">
        <v>61</v>
      </c>
      <c r="J33" s="87">
        <v>1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65"/>
      <c r="G36" s="66"/>
      <c r="H36" s="67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ht="22.5" customHeight="1" x14ac:dyDescent="0.2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56</v>
      </c>
      <c r="G39" s="66">
        <v>9001</v>
      </c>
      <c r="H39" s="67" t="s">
        <v>88</v>
      </c>
      <c r="I39" s="66" t="s">
        <v>68</v>
      </c>
      <c r="J39" s="87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56</v>
      </c>
      <c r="G44" s="47">
        <v>9001</v>
      </c>
      <c r="H44" s="48" t="s">
        <v>88</v>
      </c>
      <c r="I44" s="47" t="s">
        <v>68</v>
      </c>
      <c r="J44" s="86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48"/>
      <c r="I46" s="46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48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48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56</v>
      </c>
      <c r="G49" s="66">
        <v>9001</v>
      </c>
      <c r="H49" s="67" t="s">
        <v>90</v>
      </c>
      <c r="I49" s="66" t="s">
        <v>68</v>
      </c>
      <c r="J49" s="87">
        <v>7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 t="s">
        <v>84</v>
      </c>
      <c r="G50" s="66">
        <v>9001</v>
      </c>
      <c r="H50" s="67" t="s">
        <v>89</v>
      </c>
      <c r="I50" s="66" t="s">
        <v>68</v>
      </c>
      <c r="J50" s="87">
        <v>1</v>
      </c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46">
        <v>9014</v>
      </c>
      <c r="G54" s="47"/>
      <c r="H54" s="48" t="s">
        <v>13</v>
      </c>
      <c r="I54" s="47"/>
      <c r="J54" s="49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70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70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70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70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65" t="s">
        <v>56</v>
      </c>
      <c r="G59" s="66">
        <v>9001</v>
      </c>
      <c r="H59" s="67" t="s">
        <v>88</v>
      </c>
      <c r="I59" s="66" t="s">
        <v>68</v>
      </c>
      <c r="J59" s="87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56</v>
      </c>
      <c r="G66" s="66">
        <v>9001</v>
      </c>
      <c r="H66" s="67" t="s">
        <v>95</v>
      </c>
      <c r="I66" s="66" t="s">
        <v>61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 t="s">
        <v>84</v>
      </c>
      <c r="G67" s="65">
        <v>9001</v>
      </c>
      <c r="H67" s="67" t="s">
        <v>91</v>
      </c>
      <c r="I67" s="66" t="s">
        <v>61</v>
      </c>
      <c r="J67" s="87">
        <v>2</v>
      </c>
    </row>
    <row r="68" spans="1:10" ht="22.5" customHeight="1" x14ac:dyDescent="0.2">
      <c r="A68" s="31"/>
      <c r="C68" s="76"/>
      <c r="D68" s="74" t="str">
        <f>D67</f>
        <v>Mo</v>
      </c>
      <c r="E68" s="34">
        <f>E67</f>
        <v>44424</v>
      </c>
      <c r="F68" s="65"/>
      <c r="G68" s="65">
        <v>9007</v>
      </c>
      <c r="H68" s="67" t="s">
        <v>92</v>
      </c>
      <c r="I68" s="66" t="s">
        <v>61</v>
      </c>
      <c r="J68" s="87">
        <v>2</v>
      </c>
    </row>
    <row r="69" spans="1:10" ht="22.5" customHeight="1" x14ac:dyDescent="0.2">
      <c r="A69" s="31"/>
      <c r="C69" s="76"/>
      <c r="D69" s="74" t="str">
        <f t="shared" ref="D69:E70" si="17">D68</f>
        <v>Mo</v>
      </c>
      <c r="E69" s="34">
        <f t="shared" si="17"/>
        <v>44424</v>
      </c>
      <c r="F69" s="65" t="s">
        <v>56</v>
      </c>
      <c r="G69" s="66">
        <v>9001</v>
      </c>
      <c r="H69" s="67" t="s">
        <v>93</v>
      </c>
      <c r="I69" s="66" t="s">
        <v>61</v>
      </c>
      <c r="J69" s="87">
        <v>3</v>
      </c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97</v>
      </c>
      <c r="I71" s="47" t="s">
        <v>61</v>
      </c>
      <c r="J71" s="86">
        <v>7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84</v>
      </c>
      <c r="G72" s="47">
        <v>9001</v>
      </c>
      <c r="H72" s="48" t="s">
        <v>91</v>
      </c>
      <c r="I72" s="47" t="s">
        <v>61</v>
      </c>
      <c r="J72" s="86">
        <v>1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>
        <v>9007</v>
      </c>
      <c r="H76" s="67" t="s">
        <v>96</v>
      </c>
      <c r="I76" s="66" t="s">
        <v>68</v>
      </c>
      <c r="J76" s="87">
        <v>3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56</v>
      </c>
      <c r="G77" s="66">
        <v>9001</v>
      </c>
      <c r="H77" s="67" t="s">
        <v>97</v>
      </c>
      <c r="I77" s="66" t="s">
        <v>68</v>
      </c>
      <c r="J77" s="87">
        <v>5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94</v>
      </c>
      <c r="I81" s="47" t="s">
        <v>68</v>
      </c>
      <c r="J81" s="86">
        <v>1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96</v>
      </c>
      <c r="I82" s="47" t="s">
        <v>68</v>
      </c>
      <c r="J82" s="86">
        <v>3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56</v>
      </c>
      <c r="G83" s="47">
        <v>9001</v>
      </c>
      <c r="H83" s="48" t="s">
        <v>97</v>
      </c>
      <c r="I83" s="47" t="s">
        <v>68</v>
      </c>
      <c r="J83" s="86">
        <v>4</v>
      </c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56</v>
      </c>
      <c r="G86" s="36">
        <v>9001</v>
      </c>
      <c r="H86" s="43" t="s">
        <v>97</v>
      </c>
      <c r="I86" s="36" t="s">
        <v>68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ht="22.5" customHeight="1" x14ac:dyDescent="0.2">
      <c r="A92" s="108" t="str">
        <f t="shared" si="0"/>
        <v/>
      </c>
      <c r="B92" s="109">
        <f t="shared" si="1"/>
        <v>7</v>
      </c>
      <c r="C92" s="11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56</v>
      </c>
      <c r="G93" s="36">
        <v>9001</v>
      </c>
      <c r="H93" s="67" t="s">
        <v>97</v>
      </c>
      <c r="I93" s="66" t="s">
        <v>68</v>
      </c>
      <c r="J93" s="85">
        <v>8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67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67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67"/>
      <c r="I96" s="66"/>
      <c r="J96" s="87"/>
    </row>
    <row r="97" spans="1:10" ht="22.5" customHeight="1" x14ac:dyDescent="0.2">
      <c r="A97" s="31"/>
      <c r="B97" s="69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56</v>
      </c>
      <c r="G98" s="36">
        <v>9001</v>
      </c>
      <c r="H98" s="67" t="s">
        <v>97</v>
      </c>
      <c r="I98" s="66" t="s">
        <v>68</v>
      </c>
      <c r="J98" s="85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84</v>
      </c>
      <c r="G103" s="36">
        <v>9001</v>
      </c>
      <c r="H103" s="67" t="s">
        <v>98</v>
      </c>
      <c r="I103" s="66" t="s">
        <v>61</v>
      </c>
      <c r="J103" s="85">
        <v>2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35" t="s">
        <v>56</v>
      </c>
      <c r="G104" s="36">
        <v>9001</v>
      </c>
      <c r="H104" s="67" t="s">
        <v>97</v>
      </c>
      <c r="I104" s="66" t="s">
        <v>61</v>
      </c>
      <c r="J104" s="85">
        <v>6</v>
      </c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36">
        <v>9001</v>
      </c>
      <c r="H113" s="67" t="s">
        <v>74</v>
      </c>
      <c r="I113" s="66" t="s">
        <v>61</v>
      </c>
      <c r="J113" s="85">
        <v>5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113" t="s">
        <v>100</v>
      </c>
      <c r="G114" s="114">
        <v>9003</v>
      </c>
      <c r="H114" s="129" t="s">
        <v>99</v>
      </c>
      <c r="I114" s="114" t="s">
        <v>61</v>
      </c>
      <c r="J114" s="115">
        <v>3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90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56</v>
      </c>
      <c r="G120" s="36">
        <v>9001</v>
      </c>
      <c r="H120" s="67" t="s">
        <v>74</v>
      </c>
      <c r="I120" s="66" t="s">
        <v>61</v>
      </c>
      <c r="J120" s="87">
        <v>4</v>
      </c>
    </row>
    <row r="121" spans="1:10" ht="22.5" customHeight="1" x14ac:dyDescent="0.2">
      <c r="A121" s="31"/>
      <c r="C121" s="76"/>
      <c r="D121" s="111" t="str">
        <f>D120</f>
        <v>Mo</v>
      </c>
      <c r="E121" s="112">
        <f>E120</f>
        <v>44438</v>
      </c>
      <c r="F121" s="113" t="s">
        <v>100</v>
      </c>
      <c r="G121" s="114">
        <v>9003</v>
      </c>
      <c r="H121" s="129" t="s">
        <v>99</v>
      </c>
      <c r="I121" s="114" t="s">
        <v>61</v>
      </c>
      <c r="J121" s="115">
        <v>4</v>
      </c>
    </row>
    <row r="122" spans="1:10" ht="22.5" customHeight="1" x14ac:dyDescent="0.2">
      <c r="A122" s="31"/>
      <c r="C122" s="76"/>
      <c r="D122" s="111" t="str">
        <f t="shared" ref="D122:E124" si="33">D121</f>
        <v>Mo</v>
      </c>
      <c r="E122" s="112">
        <f t="shared" si="33"/>
        <v>44438</v>
      </c>
      <c r="F122" s="113"/>
      <c r="G122" s="114"/>
      <c r="H122" s="129"/>
      <c r="I122" s="114"/>
      <c r="J122" s="115"/>
    </row>
    <row r="123" spans="1:10" ht="21.75" customHeight="1" x14ac:dyDescent="0.2">
      <c r="A123" s="31"/>
      <c r="C123" s="76"/>
      <c r="D123" s="111" t="str">
        <f t="shared" si="33"/>
        <v>Mo</v>
      </c>
      <c r="E123" s="112">
        <f t="shared" si="33"/>
        <v>44438</v>
      </c>
      <c r="F123" s="113"/>
      <c r="G123" s="114"/>
      <c r="H123" s="129"/>
      <c r="I123" s="114"/>
      <c r="J123" s="115"/>
    </row>
    <row r="124" spans="1:10" ht="21.75" customHeight="1" x14ac:dyDescent="0.2">
      <c r="A124" s="31"/>
      <c r="C124" s="116"/>
      <c r="D124" s="111" t="str">
        <f t="shared" si="33"/>
        <v>Mo</v>
      </c>
      <c r="E124" s="112">
        <f t="shared" si="33"/>
        <v>44438</v>
      </c>
      <c r="F124" s="113"/>
      <c r="G124" s="114"/>
      <c r="H124" s="129"/>
      <c r="I124" s="114"/>
      <c r="J124" s="115"/>
    </row>
    <row r="125" spans="1:10" ht="21.75" customHeight="1" x14ac:dyDescent="0.2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13" t="s">
        <v>100</v>
      </c>
      <c r="G125" s="114">
        <v>9003</v>
      </c>
      <c r="H125" s="129" t="s">
        <v>99</v>
      </c>
      <c r="I125" s="98" t="s">
        <v>68</v>
      </c>
      <c r="J125" s="100">
        <v>8</v>
      </c>
    </row>
    <row r="126" spans="1:10" ht="21.75" customHeight="1" x14ac:dyDescent="0.2">
      <c r="A126" s="31"/>
      <c r="C126" s="116"/>
      <c r="D126" s="117" t="str">
        <f>D125</f>
        <v>Tue</v>
      </c>
      <c r="E126" s="96">
        <f>E125</f>
        <v>44439</v>
      </c>
      <c r="F126" s="97"/>
      <c r="G126" s="98"/>
      <c r="H126" s="130"/>
      <c r="I126" s="98"/>
      <c r="J126" s="100"/>
    </row>
    <row r="127" spans="1:10" ht="21.75" customHeight="1" x14ac:dyDescent="0.2">
      <c r="A127" s="31"/>
      <c r="C127" s="116"/>
      <c r="D127" s="117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30"/>
      <c r="I127" s="98"/>
      <c r="J127" s="100"/>
    </row>
    <row r="128" spans="1:10" ht="21.75" customHeight="1" x14ac:dyDescent="0.2">
      <c r="A128" s="31"/>
      <c r="C128" s="116"/>
      <c r="D128" s="117" t="str">
        <f t="shared" si="34"/>
        <v>Tue</v>
      </c>
      <c r="E128" s="96">
        <f t="shared" si="35"/>
        <v>44439</v>
      </c>
      <c r="F128" s="97"/>
      <c r="G128" s="98"/>
      <c r="H128" s="130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31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70 C72:C75 C78:C81 C83:C85 C87:C102 C104:C119">
    <cfRule type="expression" dxfId="654" priority="243" stopIfTrue="1">
      <formula>IF($A11=1,B11,)</formula>
    </cfRule>
    <cfRule type="expression" dxfId="653" priority="244" stopIfTrue="1">
      <formula>IF($A11="",B11,)</formula>
    </cfRule>
  </conditionalFormatting>
  <conditionalFormatting sqref="E11">
    <cfRule type="expression" dxfId="652" priority="245" stopIfTrue="1">
      <formula>IF($A11="",B11,"")</formula>
    </cfRule>
  </conditionalFormatting>
  <conditionalFormatting sqref="E12:E70 E72:E75 E78:E81 E83:E85 E87:E102 E104:E119">
    <cfRule type="expression" dxfId="651" priority="246" stopIfTrue="1">
      <formula>IF($A12&lt;&gt;1,B12,"")</formula>
    </cfRule>
  </conditionalFormatting>
  <conditionalFormatting sqref="D11:D70 D72:D75 D78:D81 D83:D85 D87:D102 D104:D119">
    <cfRule type="expression" dxfId="650" priority="247" stopIfTrue="1">
      <formula>IF($A11="",B11,)</formula>
    </cfRule>
  </conditionalFormatting>
  <conditionalFormatting sqref="G11 G87:G92 G55:G58 G13:G16 G29:G31 G37:G38 G40:G43 G45:G48 G51:G53 G60:G65 G73:G75 G78:G80 G94:G97 G99:G102 G115:G118 G105:G112">
    <cfRule type="expression" dxfId="649" priority="248" stopIfTrue="1">
      <formula>#REF!="Freelancer"</formula>
    </cfRule>
    <cfRule type="expression" dxfId="648" priority="249" stopIfTrue="1">
      <formula>#REF!="DTC Int. Staff"</formula>
    </cfRule>
  </conditionalFormatting>
  <conditionalFormatting sqref="G118 G37:G38 G64:G65 G91:G92 G40:G43 G45:G48 G51:G53 G73:G75 G78:G80 G94:G97 G99:G102 G105:G107">
    <cfRule type="expression" dxfId="647" priority="241" stopIfTrue="1">
      <formula>$F$5="Freelancer"</formula>
    </cfRule>
    <cfRule type="expression" dxfId="646" priority="242" stopIfTrue="1">
      <formula>$F$5="DTC Int. Staff"</formula>
    </cfRule>
  </conditionalFormatting>
  <conditionalFormatting sqref="G13:G16">
    <cfRule type="expression" dxfId="645" priority="239" stopIfTrue="1">
      <formula>#REF!="Freelancer"</formula>
    </cfRule>
    <cfRule type="expression" dxfId="644" priority="240" stopIfTrue="1">
      <formula>#REF!="DTC Int. Staff"</formula>
    </cfRule>
  </conditionalFormatting>
  <conditionalFormatting sqref="G13:G16">
    <cfRule type="expression" dxfId="643" priority="237" stopIfTrue="1">
      <formula>$F$5="Freelancer"</formula>
    </cfRule>
    <cfRule type="expression" dxfId="642" priority="238" stopIfTrue="1">
      <formula>$F$5="DTC Int. Staff"</formula>
    </cfRule>
  </conditionalFormatting>
  <conditionalFormatting sqref="G19:G21">
    <cfRule type="expression" dxfId="641" priority="235" stopIfTrue="1">
      <formula>#REF!="Freelancer"</formula>
    </cfRule>
    <cfRule type="expression" dxfId="640" priority="236" stopIfTrue="1">
      <formula>#REF!="DTC Int. Staff"</formula>
    </cfRule>
  </conditionalFormatting>
  <conditionalFormatting sqref="G19:G21">
    <cfRule type="expression" dxfId="639" priority="233" stopIfTrue="1">
      <formula>$F$5="Freelancer"</formula>
    </cfRule>
    <cfRule type="expression" dxfId="638" priority="234" stopIfTrue="1">
      <formula>$F$5="DTC Int. Staff"</formula>
    </cfRule>
  </conditionalFormatting>
  <conditionalFormatting sqref="C120:C129">
    <cfRule type="expression" dxfId="637" priority="230" stopIfTrue="1">
      <formula>IF($A120=1,B120,)</formula>
    </cfRule>
    <cfRule type="expression" dxfId="636" priority="231" stopIfTrue="1">
      <formula>IF($A120="",B120,)</formula>
    </cfRule>
  </conditionalFormatting>
  <conditionalFormatting sqref="D120:D129">
    <cfRule type="expression" dxfId="635" priority="232" stopIfTrue="1">
      <formula>IF($A120="",B120,)</formula>
    </cfRule>
  </conditionalFormatting>
  <conditionalFormatting sqref="E120:E129">
    <cfRule type="expression" dxfId="634" priority="229" stopIfTrue="1">
      <formula>IF($A120&lt;&gt;1,B120,"")</formula>
    </cfRule>
  </conditionalFormatting>
  <conditionalFormatting sqref="G60:G63">
    <cfRule type="expression" dxfId="633" priority="227" stopIfTrue="1">
      <formula>$F$5="Freelancer"</formula>
    </cfRule>
    <cfRule type="expression" dxfId="632" priority="228" stopIfTrue="1">
      <formula>$F$5="DTC Int. Staff"</formula>
    </cfRule>
  </conditionalFormatting>
  <conditionalFormatting sqref="G84:G85">
    <cfRule type="expression" dxfId="631" priority="225" stopIfTrue="1">
      <formula>#REF!="Freelancer"</formula>
    </cfRule>
    <cfRule type="expression" dxfId="630" priority="226" stopIfTrue="1">
      <formula>#REF!="DTC Int. Staff"</formula>
    </cfRule>
  </conditionalFormatting>
  <conditionalFormatting sqref="G84:G85">
    <cfRule type="expression" dxfId="629" priority="223" stopIfTrue="1">
      <formula>$F$5="Freelancer"</formula>
    </cfRule>
    <cfRule type="expression" dxfId="628" priority="224" stopIfTrue="1">
      <formula>$F$5="DTC Int. Staff"</formula>
    </cfRule>
  </conditionalFormatting>
  <conditionalFormatting sqref="G54">
    <cfRule type="expression" dxfId="627" priority="221" stopIfTrue="1">
      <formula>#REF!="Freelancer"</formula>
    </cfRule>
    <cfRule type="expression" dxfId="626" priority="222" stopIfTrue="1">
      <formula>#REF!="DTC Int. Staff"</formula>
    </cfRule>
  </conditionalFormatting>
  <conditionalFormatting sqref="G54">
    <cfRule type="expression" dxfId="625" priority="219" stopIfTrue="1">
      <formula>$F$5="Freelancer"</formula>
    </cfRule>
    <cfRule type="expression" dxfId="624" priority="220" stopIfTrue="1">
      <formula>$F$5="DTC Int. Staff"</formula>
    </cfRule>
  </conditionalFormatting>
  <conditionalFormatting sqref="G17">
    <cfRule type="expression" dxfId="623" priority="213" stopIfTrue="1">
      <formula>#REF!="Freelancer"</formula>
    </cfRule>
    <cfRule type="expression" dxfId="622" priority="214" stopIfTrue="1">
      <formula>#REF!="DTC Int. Staff"</formula>
    </cfRule>
  </conditionalFormatting>
  <conditionalFormatting sqref="G17">
    <cfRule type="expression" dxfId="621" priority="211" stopIfTrue="1">
      <formula>$F$5="Freelancer"</formula>
    </cfRule>
    <cfRule type="expression" dxfId="620" priority="212" stopIfTrue="1">
      <formula>$F$5="DTC Int. Staff"</formula>
    </cfRule>
  </conditionalFormatting>
  <conditionalFormatting sqref="G18">
    <cfRule type="expression" dxfId="619" priority="209" stopIfTrue="1">
      <formula>#REF!="Freelancer"</formula>
    </cfRule>
    <cfRule type="expression" dxfId="618" priority="210" stopIfTrue="1">
      <formula>#REF!="DTC Int. Staff"</formula>
    </cfRule>
  </conditionalFormatting>
  <conditionalFormatting sqref="G18">
    <cfRule type="expression" dxfId="617" priority="207" stopIfTrue="1">
      <formula>$F$5="Freelancer"</formula>
    </cfRule>
    <cfRule type="expression" dxfId="616" priority="208" stopIfTrue="1">
      <formula>$F$5="DTC Int. Staff"</formula>
    </cfRule>
  </conditionalFormatting>
  <conditionalFormatting sqref="G27">
    <cfRule type="expression" dxfId="615" priority="197" stopIfTrue="1">
      <formula>#REF!="Freelancer"</formula>
    </cfRule>
    <cfRule type="expression" dxfId="614" priority="198" stopIfTrue="1">
      <formula>#REF!="DTC Int. Staff"</formula>
    </cfRule>
  </conditionalFormatting>
  <conditionalFormatting sqref="G27">
    <cfRule type="expression" dxfId="613" priority="195" stopIfTrue="1">
      <formula>$F$5="Freelancer"</formula>
    </cfRule>
    <cfRule type="expression" dxfId="612" priority="196" stopIfTrue="1">
      <formula>$F$5="DTC Int. Staff"</formula>
    </cfRule>
  </conditionalFormatting>
  <conditionalFormatting sqref="G28">
    <cfRule type="expression" dxfId="611" priority="193" stopIfTrue="1">
      <formula>#REF!="Freelancer"</formula>
    </cfRule>
    <cfRule type="expression" dxfId="610" priority="194" stopIfTrue="1">
      <formula>#REF!="DTC Int. Staff"</formula>
    </cfRule>
  </conditionalFormatting>
  <conditionalFormatting sqref="G28">
    <cfRule type="expression" dxfId="609" priority="191" stopIfTrue="1">
      <formula>$F$5="Freelancer"</formula>
    </cfRule>
    <cfRule type="expression" dxfId="608" priority="192" stopIfTrue="1">
      <formula>$F$5="DTC Int. Staff"</formula>
    </cfRule>
  </conditionalFormatting>
  <conditionalFormatting sqref="G12">
    <cfRule type="expression" dxfId="607" priority="181" stopIfTrue="1">
      <formula>#REF!="Freelancer"</formula>
    </cfRule>
    <cfRule type="expression" dxfId="606" priority="182" stopIfTrue="1">
      <formula>#REF!="DTC Int. Staff"</formula>
    </cfRule>
  </conditionalFormatting>
  <conditionalFormatting sqref="G12">
    <cfRule type="expression" dxfId="605" priority="179" stopIfTrue="1">
      <formula>#REF!="Freelancer"</formula>
    </cfRule>
    <cfRule type="expression" dxfId="604" priority="180" stopIfTrue="1">
      <formula>#REF!="DTC Int. Staff"</formula>
    </cfRule>
  </conditionalFormatting>
  <conditionalFormatting sqref="G12">
    <cfRule type="expression" dxfId="603" priority="177" stopIfTrue="1">
      <formula>$F$5="Freelancer"</formula>
    </cfRule>
    <cfRule type="expression" dxfId="602" priority="178" stopIfTrue="1">
      <formula>$F$5="DTC Int. Staff"</formula>
    </cfRule>
  </conditionalFormatting>
  <conditionalFormatting sqref="G22:G26">
    <cfRule type="expression" dxfId="601" priority="175" stopIfTrue="1">
      <formula>#REF!="Freelancer"</formula>
    </cfRule>
    <cfRule type="expression" dxfId="600" priority="176" stopIfTrue="1">
      <formula>#REF!="DTC Int. Staff"</formula>
    </cfRule>
  </conditionalFormatting>
  <conditionalFormatting sqref="G22:G26">
    <cfRule type="expression" dxfId="599" priority="173" stopIfTrue="1">
      <formula>#REF!="Freelancer"</formula>
    </cfRule>
    <cfRule type="expression" dxfId="598" priority="174" stopIfTrue="1">
      <formula>#REF!="DTC Int. Staff"</formula>
    </cfRule>
  </conditionalFormatting>
  <conditionalFormatting sqref="G22:G26">
    <cfRule type="expression" dxfId="597" priority="171" stopIfTrue="1">
      <formula>$F$5="Freelancer"</formula>
    </cfRule>
    <cfRule type="expression" dxfId="596" priority="172" stopIfTrue="1">
      <formula>$F$5="DTC Int. Staff"</formula>
    </cfRule>
  </conditionalFormatting>
  <conditionalFormatting sqref="G32:G36">
    <cfRule type="expression" dxfId="595" priority="169" stopIfTrue="1">
      <formula>#REF!="Freelancer"</formula>
    </cfRule>
    <cfRule type="expression" dxfId="594" priority="170" stopIfTrue="1">
      <formula>#REF!="DTC Int. Staff"</formula>
    </cfRule>
  </conditionalFormatting>
  <conditionalFormatting sqref="G32:G36">
    <cfRule type="expression" dxfId="593" priority="167" stopIfTrue="1">
      <formula>#REF!="Freelancer"</formula>
    </cfRule>
    <cfRule type="expression" dxfId="592" priority="168" stopIfTrue="1">
      <formula>#REF!="DTC Int. Staff"</formula>
    </cfRule>
  </conditionalFormatting>
  <conditionalFormatting sqref="G32:G36">
    <cfRule type="expression" dxfId="591" priority="165" stopIfTrue="1">
      <formula>$F$5="Freelancer"</formula>
    </cfRule>
    <cfRule type="expression" dxfId="590" priority="166" stopIfTrue="1">
      <formula>$F$5="DTC Int. Staff"</formula>
    </cfRule>
  </conditionalFormatting>
  <conditionalFormatting sqref="G39">
    <cfRule type="expression" dxfId="589" priority="163" stopIfTrue="1">
      <formula>#REF!="Freelancer"</formula>
    </cfRule>
    <cfRule type="expression" dxfId="588" priority="164" stopIfTrue="1">
      <formula>#REF!="DTC Int. Staff"</formula>
    </cfRule>
  </conditionalFormatting>
  <conditionalFormatting sqref="G39">
    <cfRule type="expression" dxfId="587" priority="161" stopIfTrue="1">
      <formula>#REF!="Freelancer"</formula>
    </cfRule>
    <cfRule type="expression" dxfId="586" priority="162" stopIfTrue="1">
      <formula>#REF!="DTC Int. Staff"</formula>
    </cfRule>
  </conditionalFormatting>
  <conditionalFormatting sqref="G39">
    <cfRule type="expression" dxfId="585" priority="159" stopIfTrue="1">
      <formula>$F$5="Freelancer"</formula>
    </cfRule>
    <cfRule type="expression" dxfId="584" priority="160" stopIfTrue="1">
      <formula>$F$5="DTC Int. Staff"</formula>
    </cfRule>
  </conditionalFormatting>
  <conditionalFormatting sqref="G49">
    <cfRule type="expression" dxfId="583" priority="151" stopIfTrue="1">
      <formula>#REF!="Freelancer"</formula>
    </cfRule>
    <cfRule type="expression" dxfId="582" priority="152" stopIfTrue="1">
      <formula>#REF!="DTC Int. Staff"</formula>
    </cfRule>
  </conditionalFormatting>
  <conditionalFormatting sqref="G49">
    <cfRule type="expression" dxfId="581" priority="149" stopIfTrue="1">
      <formula>#REF!="Freelancer"</formula>
    </cfRule>
    <cfRule type="expression" dxfId="580" priority="150" stopIfTrue="1">
      <formula>#REF!="DTC Int. Staff"</formula>
    </cfRule>
  </conditionalFormatting>
  <conditionalFormatting sqref="G49">
    <cfRule type="expression" dxfId="579" priority="147" stopIfTrue="1">
      <formula>$F$5="Freelancer"</formula>
    </cfRule>
    <cfRule type="expression" dxfId="578" priority="148" stopIfTrue="1">
      <formula>$F$5="DTC Int. Staff"</formula>
    </cfRule>
  </conditionalFormatting>
  <conditionalFormatting sqref="G44">
    <cfRule type="expression" dxfId="577" priority="145" stopIfTrue="1">
      <formula>#REF!="Freelancer"</formula>
    </cfRule>
    <cfRule type="expression" dxfId="576" priority="146" stopIfTrue="1">
      <formula>#REF!="DTC Int. Staff"</formula>
    </cfRule>
  </conditionalFormatting>
  <conditionalFormatting sqref="G44">
    <cfRule type="expression" dxfId="575" priority="143" stopIfTrue="1">
      <formula>$F$5="Freelancer"</formula>
    </cfRule>
    <cfRule type="expression" dxfId="574" priority="144" stopIfTrue="1">
      <formula>$F$5="DTC Int. Staff"</formula>
    </cfRule>
  </conditionalFormatting>
  <conditionalFormatting sqref="G59">
    <cfRule type="expression" dxfId="573" priority="137" stopIfTrue="1">
      <formula>#REF!="Freelancer"</formula>
    </cfRule>
    <cfRule type="expression" dxfId="572" priority="138" stopIfTrue="1">
      <formula>#REF!="DTC Int. Staff"</formula>
    </cfRule>
  </conditionalFormatting>
  <conditionalFormatting sqref="G59">
    <cfRule type="expression" dxfId="571" priority="135" stopIfTrue="1">
      <formula>#REF!="Freelancer"</formula>
    </cfRule>
    <cfRule type="expression" dxfId="570" priority="136" stopIfTrue="1">
      <formula>#REF!="DTC Int. Staff"</formula>
    </cfRule>
  </conditionalFormatting>
  <conditionalFormatting sqref="G59">
    <cfRule type="expression" dxfId="569" priority="133" stopIfTrue="1">
      <formula>$F$5="Freelancer"</formula>
    </cfRule>
    <cfRule type="expression" dxfId="568" priority="134" stopIfTrue="1">
      <formula>$F$5="DTC Int. Staff"</formula>
    </cfRule>
  </conditionalFormatting>
  <conditionalFormatting sqref="G66">
    <cfRule type="expression" dxfId="567" priority="127" stopIfTrue="1">
      <formula>#REF!="Freelancer"</formula>
    </cfRule>
    <cfRule type="expression" dxfId="566" priority="128" stopIfTrue="1">
      <formula>#REF!="DTC Int. Staff"</formula>
    </cfRule>
  </conditionalFormatting>
  <conditionalFormatting sqref="G66">
    <cfRule type="expression" dxfId="565" priority="125" stopIfTrue="1">
      <formula>#REF!="Freelancer"</formula>
    </cfRule>
    <cfRule type="expression" dxfId="564" priority="126" stopIfTrue="1">
      <formula>#REF!="DTC Int. Staff"</formula>
    </cfRule>
  </conditionalFormatting>
  <conditionalFormatting sqref="G66">
    <cfRule type="expression" dxfId="563" priority="123" stopIfTrue="1">
      <formula>$F$5="Freelancer"</formula>
    </cfRule>
    <cfRule type="expression" dxfId="562" priority="124" stopIfTrue="1">
      <formula>$F$5="DTC Int. Staff"</formula>
    </cfRule>
  </conditionalFormatting>
  <conditionalFormatting sqref="G69">
    <cfRule type="expression" dxfId="561" priority="101" stopIfTrue="1">
      <formula>#REF!="Freelancer"</formula>
    </cfRule>
    <cfRule type="expression" dxfId="560" priority="102" stopIfTrue="1">
      <formula>#REF!="DTC Int. Staff"</formula>
    </cfRule>
  </conditionalFormatting>
  <conditionalFormatting sqref="G69">
    <cfRule type="expression" dxfId="559" priority="99" stopIfTrue="1">
      <formula>#REF!="Freelancer"</formula>
    </cfRule>
    <cfRule type="expression" dxfId="558" priority="100" stopIfTrue="1">
      <formula>#REF!="DTC Int. Staff"</formula>
    </cfRule>
  </conditionalFormatting>
  <conditionalFormatting sqref="G69">
    <cfRule type="expression" dxfId="557" priority="97" stopIfTrue="1">
      <formula>$F$5="Freelancer"</formula>
    </cfRule>
    <cfRule type="expression" dxfId="556" priority="98" stopIfTrue="1">
      <formula>$F$5="DTC Int. Staff"</formula>
    </cfRule>
  </conditionalFormatting>
  <conditionalFormatting sqref="G81">
    <cfRule type="expression" dxfId="555" priority="87" stopIfTrue="1">
      <formula>$F$5="Freelancer"</formula>
    </cfRule>
    <cfRule type="expression" dxfId="554" priority="88" stopIfTrue="1">
      <formula>$F$5="DTC Int. Staff"</formula>
    </cfRule>
  </conditionalFormatting>
  <conditionalFormatting sqref="G81">
    <cfRule type="expression" dxfId="553" priority="89" stopIfTrue="1">
      <formula>#REF!="Freelancer"</formula>
    </cfRule>
    <cfRule type="expression" dxfId="552" priority="90" stopIfTrue="1">
      <formula>#REF!="DTC Int. Staff"</formula>
    </cfRule>
  </conditionalFormatting>
  <conditionalFormatting sqref="G70">
    <cfRule type="expression" dxfId="551" priority="85" stopIfTrue="1">
      <formula>#REF!="Freelancer"</formula>
    </cfRule>
    <cfRule type="expression" dxfId="550" priority="86" stopIfTrue="1">
      <formula>#REF!="DTC Int. Staff"</formula>
    </cfRule>
  </conditionalFormatting>
  <conditionalFormatting sqref="G70">
    <cfRule type="expression" dxfId="549" priority="83" stopIfTrue="1">
      <formula>#REF!="Freelancer"</formula>
    </cfRule>
    <cfRule type="expression" dxfId="548" priority="84" stopIfTrue="1">
      <formula>#REF!="DTC Int. Staff"</formula>
    </cfRule>
  </conditionalFormatting>
  <conditionalFormatting sqref="G70">
    <cfRule type="expression" dxfId="547" priority="81" stopIfTrue="1">
      <formula>$F$5="Freelancer"</formula>
    </cfRule>
    <cfRule type="expression" dxfId="546" priority="82" stopIfTrue="1">
      <formula>$F$5="DTC Int. Staff"</formula>
    </cfRule>
  </conditionalFormatting>
  <conditionalFormatting sqref="G83">
    <cfRule type="expression" dxfId="545" priority="73" stopIfTrue="1">
      <formula>$F$5="Freelancer"</formula>
    </cfRule>
    <cfRule type="expression" dxfId="544" priority="74" stopIfTrue="1">
      <formula>$F$5="DTC Int. Staff"</formula>
    </cfRule>
  </conditionalFormatting>
  <conditionalFormatting sqref="G83">
    <cfRule type="expression" dxfId="543" priority="75" stopIfTrue="1">
      <formula>#REF!="Freelancer"</formula>
    </cfRule>
    <cfRule type="expression" dxfId="542" priority="76" stopIfTrue="1">
      <formula>#REF!="DTC Int. Staff"</formula>
    </cfRule>
  </conditionalFormatting>
  <conditionalFormatting sqref="G72">
    <cfRule type="expression" dxfId="541" priority="67" stopIfTrue="1">
      <formula>#REF!="Freelancer"</formula>
    </cfRule>
    <cfRule type="expression" dxfId="540" priority="68" stopIfTrue="1">
      <formula>#REF!="DTC Int. Staff"</formula>
    </cfRule>
  </conditionalFormatting>
  <conditionalFormatting sqref="G72">
    <cfRule type="expression" dxfId="539" priority="65" stopIfTrue="1">
      <formula>$F$5="Freelancer"</formula>
    </cfRule>
    <cfRule type="expression" dxfId="538" priority="66" stopIfTrue="1">
      <formula>$F$5="DTC Int. Staff"</formula>
    </cfRule>
  </conditionalFormatting>
  <conditionalFormatting sqref="G50">
    <cfRule type="expression" dxfId="537" priority="55" stopIfTrue="1">
      <formula>#REF!="Freelancer"</formula>
    </cfRule>
    <cfRule type="expression" dxfId="536" priority="56" stopIfTrue="1">
      <formula>#REF!="DTC Int. Staff"</formula>
    </cfRule>
  </conditionalFormatting>
  <conditionalFormatting sqref="G50">
    <cfRule type="expression" dxfId="535" priority="53" stopIfTrue="1">
      <formula>#REF!="Freelancer"</formula>
    </cfRule>
    <cfRule type="expression" dxfId="534" priority="54" stopIfTrue="1">
      <formula>#REF!="DTC Int. Staff"</formula>
    </cfRule>
  </conditionalFormatting>
  <conditionalFormatting sqref="G50">
    <cfRule type="expression" dxfId="533" priority="51" stopIfTrue="1">
      <formula>$F$5="Freelancer"</formula>
    </cfRule>
    <cfRule type="expression" dxfId="532" priority="52" stopIfTrue="1">
      <formula>$F$5="DTC Int. Staff"</formula>
    </cfRule>
  </conditionalFormatting>
  <conditionalFormatting sqref="C71">
    <cfRule type="expression" dxfId="531" priority="47" stopIfTrue="1">
      <formula>IF($A71=1,B71,)</formula>
    </cfRule>
    <cfRule type="expression" dxfId="530" priority="48" stopIfTrue="1">
      <formula>IF($A71="",B71,)</formula>
    </cfRule>
  </conditionalFormatting>
  <conditionalFormatting sqref="E71">
    <cfRule type="expression" dxfId="529" priority="49" stopIfTrue="1">
      <formula>IF($A71&lt;&gt;1,B71,"")</formula>
    </cfRule>
  </conditionalFormatting>
  <conditionalFormatting sqref="D71">
    <cfRule type="expression" dxfId="528" priority="50" stopIfTrue="1">
      <formula>IF($A71="",B71,)</formula>
    </cfRule>
  </conditionalFormatting>
  <conditionalFormatting sqref="G71">
    <cfRule type="expression" dxfId="527" priority="45" stopIfTrue="1">
      <formula>#REF!="Freelancer"</formula>
    </cfRule>
    <cfRule type="expression" dxfId="526" priority="46" stopIfTrue="1">
      <formula>#REF!="DTC Int. Staff"</formula>
    </cfRule>
  </conditionalFormatting>
  <conditionalFormatting sqref="G71">
    <cfRule type="expression" dxfId="525" priority="43" stopIfTrue="1">
      <formula>$F$5="Freelancer"</formula>
    </cfRule>
    <cfRule type="expression" dxfId="524" priority="44" stopIfTrue="1">
      <formula>$F$5="DTC Int. Staff"</formula>
    </cfRule>
  </conditionalFormatting>
  <conditionalFormatting sqref="C76:C77">
    <cfRule type="expression" dxfId="523" priority="37" stopIfTrue="1">
      <formula>IF($A76=1,B76,)</formula>
    </cfRule>
    <cfRule type="expression" dxfId="522" priority="38" stopIfTrue="1">
      <formula>IF($A76="",B76,)</formula>
    </cfRule>
  </conditionalFormatting>
  <conditionalFormatting sqref="E76:E77">
    <cfRule type="expression" dxfId="521" priority="39" stopIfTrue="1">
      <formula>IF($A76&lt;&gt;1,B76,"")</formula>
    </cfRule>
  </conditionalFormatting>
  <conditionalFormatting sqref="D76:D77">
    <cfRule type="expression" dxfId="520" priority="40" stopIfTrue="1">
      <formula>IF($A76="",B76,)</formula>
    </cfRule>
  </conditionalFormatting>
  <conditionalFormatting sqref="G76:G77">
    <cfRule type="expression" dxfId="519" priority="41" stopIfTrue="1">
      <formula>#REF!="Freelancer"</formula>
    </cfRule>
    <cfRule type="expression" dxfId="518" priority="42" stopIfTrue="1">
      <formula>#REF!="DTC Int. Staff"</formula>
    </cfRule>
  </conditionalFormatting>
  <conditionalFormatting sqref="G76:G77">
    <cfRule type="expression" dxfId="517" priority="35" stopIfTrue="1">
      <formula>$F$5="Freelancer"</formula>
    </cfRule>
    <cfRule type="expression" dxfId="516" priority="36" stopIfTrue="1">
      <formula>$F$5="DTC Int. Staff"</formula>
    </cfRule>
  </conditionalFormatting>
  <conditionalFormatting sqref="C82">
    <cfRule type="expression" dxfId="515" priority="31" stopIfTrue="1">
      <formula>IF($A82=1,B82,)</formula>
    </cfRule>
    <cfRule type="expression" dxfId="514" priority="32" stopIfTrue="1">
      <formula>IF($A82="",B82,)</formula>
    </cfRule>
  </conditionalFormatting>
  <conditionalFormatting sqref="E82">
    <cfRule type="expression" dxfId="513" priority="33" stopIfTrue="1">
      <formula>IF($A82&lt;&gt;1,B82,"")</formula>
    </cfRule>
  </conditionalFormatting>
  <conditionalFormatting sqref="D82">
    <cfRule type="expression" dxfId="512" priority="34" stopIfTrue="1">
      <formula>IF($A82="",B82,)</formula>
    </cfRule>
  </conditionalFormatting>
  <conditionalFormatting sqref="G82">
    <cfRule type="expression" dxfId="511" priority="27" stopIfTrue="1">
      <formula>$F$5="Freelancer"</formula>
    </cfRule>
    <cfRule type="expression" dxfId="510" priority="28" stopIfTrue="1">
      <formula>$F$5="DTC Int. Staff"</formula>
    </cfRule>
  </conditionalFormatting>
  <conditionalFormatting sqref="G82">
    <cfRule type="expression" dxfId="509" priority="29" stopIfTrue="1">
      <formula>#REF!="Freelancer"</formula>
    </cfRule>
    <cfRule type="expression" dxfId="508" priority="30" stopIfTrue="1">
      <formula>#REF!="DTC Int. Staff"</formula>
    </cfRule>
  </conditionalFormatting>
  <conditionalFormatting sqref="G120">
    <cfRule type="expression" dxfId="507" priority="21" stopIfTrue="1">
      <formula>#REF!="Freelancer"</formula>
    </cfRule>
    <cfRule type="expression" dxfId="506" priority="22" stopIfTrue="1">
      <formula>#REF!="DTC Int. Staff"</formula>
    </cfRule>
  </conditionalFormatting>
  <conditionalFormatting sqref="G113">
    <cfRule type="expression" dxfId="505" priority="19" stopIfTrue="1">
      <formula>#REF!="Freelancer"</formula>
    </cfRule>
    <cfRule type="expression" dxfId="504" priority="20" stopIfTrue="1">
      <formula>#REF!="DTC Int. Staff"</formula>
    </cfRule>
  </conditionalFormatting>
  <conditionalFormatting sqref="G104">
    <cfRule type="expression" dxfId="503" priority="17" stopIfTrue="1">
      <formula>#REF!="Freelancer"</formula>
    </cfRule>
    <cfRule type="expression" dxfId="502" priority="18" stopIfTrue="1">
      <formula>#REF!="DTC Int. Staff"</formula>
    </cfRule>
  </conditionalFormatting>
  <conditionalFormatting sqref="G98">
    <cfRule type="expression" dxfId="501" priority="15" stopIfTrue="1">
      <formula>#REF!="Freelancer"</formula>
    </cfRule>
    <cfRule type="expression" dxfId="500" priority="16" stopIfTrue="1">
      <formula>#REF!="DTC Int. Staff"</formula>
    </cfRule>
  </conditionalFormatting>
  <conditionalFormatting sqref="G93">
    <cfRule type="expression" dxfId="499" priority="13" stopIfTrue="1">
      <formula>#REF!="Freelancer"</formula>
    </cfRule>
    <cfRule type="expression" dxfId="498" priority="14" stopIfTrue="1">
      <formula>#REF!="DTC Int. Staff"</formula>
    </cfRule>
  </conditionalFormatting>
  <conditionalFormatting sqref="C86">
    <cfRule type="expression" dxfId="497" priority="7" stopIfTrue="1">
      <formula>IF($A86=1,B86,)</formula>
    </cfRule>
    <cfRule type="expression" dxfId="496" priority="8" stopIfTrue="1">
      <formula>IF($A86="",B86,)</formula>
    </cfRule>
  </conditionalFormatting>
  <conditionalFormatting sqref="E86">
    <cfRule type="expression" dxfId="495" priority="9" stopIfTrue="1">
      <formula>IF($A86&lt;&gt;1,B86,"")</formula>
    </cfRule>
  </conditionalFormatting>
  <conditionalFormatting sqref="D86">
    <cfRule type="expression" dxfId="494" priority="10" stopIfTrue="1">
      <formula>IF($A86="",B86,)</formula>
    </cfRule>
  </conditionalFormatting>
  <conditionalFormatting sqref="G86">
    <cfRule type="expression" dxfId="493" priority="11" stopIfTrue="1">
      <formula>#REF!="Freelancer"</formula>
    </cfRule>
    <cfRule type="expression" dxfId="492" priority="12" stopIfTrue="1">
      <formula>#REF!="DTC Int. Staff"</formula>
    </cfRule>
  </conditionalFormatting>
  <conditionalFormatting sqref="C103">
    <cfRule type="expression" dxfId="491" priority="3" stopIfTrue="1">
      <formula>IF($A103=1,B103,)</formula>
    </cfRule>
    <cfRule type="expression" dxfId="490" priority="4" stopIfTrue="1">
      <formula>IF($A103="",B103,)</formula>
    </cfRule>
  </conditionalFormatting>
  <conditionalFormatting sqref="E103">
    <cfRule type="expression" dxfId="489" priority="5" stopIfTrue="1">
      <formula>IF($A103&lt;&gt;1,B103,"")</formula>
    </cfRule>
  </conditionalFormatting>
  <conditionalFormatting sqref="D103">
    <cfRule type="expression" dxfId="488" priority="6" stopIfTrue="1">
      <formula>IF($A103="",B103,)</formula>
    </cfRule>
  </conditionalFormatting>
  <conditionalFormatting sqref="G103">
    <cfRule type="expression" dxfId="487" priority="1" stopIfTrue="1">
      <formula>#REF!="Freelancer"</formula>
    </cfRule>
    <cfRule type="expression" dxfId="48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Sheet1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2022-01-31T11:01:07Z</dcterms:modified>
</cp:coreProperties>
</file>