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thitapa_r_timeconsulting_co_th/Documents/Desktop/"/>
    </mc:Choice>
  </mc:AlternateContent>
  <xr:revisionPtr revIDLastSave="55" documentId="8_{B5DA91B2-2B1A-4493-827E-A6F74C489627}" xr6:coauthVersionLast="47" xr6:coauthVersionMax="47" xr10:uidLastSave="{963BB68A-3543-4081-8F92-28B2151743EF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36" l="1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E11" i="37"/>
  <c r="E16" i="37" s="1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D12" i="36"/>
  <c r="A12" i="36"/>
  <c r="E13" i="36"/>
  <c r="A11" i="36" l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5" i="36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5" i="36"/>
  <c r="E16" i="36"/>
  <c r="D14" i="36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16" i="36"/>
  <c r="E17" i="36"/>
  <c r="D15" i="36"/>
  <c r="A15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18" i="36"/>
  <c r="B17" i="36"/>
  <c r="D16" i="36"/>
  <c r="A16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17" i="36"/>
  <c r="A17" i="36"/>
  <c r="B18" i="36"/>
  <c r="E19" i="36"/>
  <c r="E43" i="39" l="1"/>
  <c r="E39" i="39"/>
  <c r="E40" i="39" s="1"/>
  <c r="E41" i="39" s="1"/>
  <c r="E42" i="39" s="1"/>
  <c r="B38" i="39"/>
  <c r="A37" i="39"/>
  <c r="D37" i="39"/>
  <c r="E20" i="36"/>
  <c r="E21" i="36" s="1"/>
  <c r="B2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19" i="36"/>
  <c r="D18" i="36"/>
  <c r="A1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A21" i="36"/>
  <c r="D21" i="36"/>
  <c r="E53" i="37"/>
  <c r="B48" i="37"/>
  <c r="A43" i="37"/>
  <c r="D43" i="37"/>
  <c r="D44" i="37" s="1"/>
  <c r="D45" i="37" s="1"/>
  <c r="D46" i="37" s="1"/>
  <c r="D47" i="37" s="1"/>
  <c r="D19" i="36"/>
  <c r="A19" i="36"/>
  <c r="B20" i="36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20" i="36"/>
  <c r="A20" i="36"/>
  <c r="E22" i="36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B22" i="36"/>
  <c r="E23" i="36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23" i="36"/>
  <c r="E24" i="36"/>
  <c r="D22" i="36"/>
  <c r="A22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25" i="36"/>
  <c r="B24" i="36"/>
  <c r="A23" i="36"/>
  <c r="D23" i="36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24" i="36"/>
  <c r="A24" i="36"/>
  <c r="E26" i="36"/>
  <c r="B25" i="36"/>
  <c r="A64" i="39" l="1"/>
  <c r="B65" i="39"/>
  <c r="E70" i="39"/>
  <c r="E66" i="39"/>
  <c r="E67" i="39" s="1"/>
  <c r="E68" i="39" s="1"/>
  <c r="E69" i="39" s="1"/>
  <c r="E27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25" i="36"/>
  <c r="D25" i="36"/>
  <c r="B26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28" i="36"/>
  <c r="B27" i="36"/>
  <c r="D26" i="36"/>
  <c r="A26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27" i="36"/>
  <c r="A27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28" i="36"/>
  <c r="E29" i="36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29" i="36"/>
  <c r="E30" i="36"/>
  <c r="D28" i="36"/>
  <c r="A2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30" i="36"/>
  <c r="E31" i="36"/>
  <c r="A29" i="36"/>
  <c r="D29" i="36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31" i="36"/>
  <c r="E32" i="36"/>
  <c r="D30" i="36"/>
  <c r="A30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31" i="36"/>
  <c r="D31" i="36"/>
  <c r="B32" i="36"/>
  <c r="E33" i="36"/>
  <c r="D91" i="39" l="1"/>
  <c r="A91" i="39"/>
  <c r="B92" i="39"/>
  <c r="E93" i="39"/>
  <c r="E94" i="39" s="1"/>
  <c r="E95" i="39" s="1"/>
  <c r="E96" i="39" s="1"/>
  <c r="E97" i="39" s="1"/>
  <c r="E98" i="39"/>
  <c r="E34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32" i="36"/>
  <c r="A32" i="36"/>
  <c r="B33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34" i="36"/>
  <c r="E35" i="36"/>
  <c r="A33" i="36"/>
  <c r="D33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35" i="36"/>
  <c r="E36" i="36"/>
  <c r="D34" i="36"/>
  <c r="A34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36" i="36"/>
  <c r="E37" i="36"/>
  <c r="A35" i="36"/>
  <c r="D35" i="36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37" i="36"/>
  <c r="E38" i="36"/>
  <c r="D36" i="36"/>
  <c r="A36" i="36"/>
  <c r="E115" i="39" l="1"/>
  <c r="E116" i="39"/>
  <c r="E117" i="39"/>
  <c r="E118" i="39"/>
  <c r="E119" i="39"/>
  <c r="B114" i="39"/>
  <c r="A113" i="39"/>
  <c r="D113" i="39"/>
  <c r="B116" i="37"/>
  <c r="E122" i="37"/>
  <c r="E117" i="37"/>
  <c r="E118" i="37" s="1"/>
  <c r="E119" i="37" s="1"/>
  <c r="E120" i="37" s="1"/>
  <c r="E121" i="37" s="1"/>
  <c r="B39" i="36"/>
  <c r="E39" i="36"/>
  <c r="E40" i="36" s="1"/>
  <c r="B115" i="37"/>
  <c r="A110" i="37"/>
  <c r="D110" i="37"/>
  <c r="B38" i="36"/>
  <c r="D38" i="36" s="1"/>
  <c r="A37" i="36"/>
  <c r="D37" i="36"/>
  <c r="E41" i="36" l="1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39" i="36"/>
  <c r="D39" i="36"/>
  <c r="D115" i="37"/>
  <c r="A115" i="37"/>
  <c r="A38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40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<sst xmlns="http://schemas.openxmlformats.org/spreadsheetml/2006/main" count="175" uniqueCount="84">
  <si>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</si>
  <si>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</si>
  <si>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</si>
  <si>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</si>
  <si>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</si>
  <si>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</si>
  <si>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</si>
  <si>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</si>
  <si>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</si>
  <si>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</si>
  <si>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</si>
  <si>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</si>
  <si>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</si>
  <si>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</si>
  <si>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</si>
  <si>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</si>
  <si>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</si>
  <si>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</si>
  <si>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</si>
  <si>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</si>
  <si>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</si>
  <si>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</si>
  <si>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</si>
  <si>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</si>
  <si>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</si>
  <si>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</si>
  <si>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</si>
  <si>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</si>
  <si>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</si>
  <si>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</si>
  <si>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</si>
  <si>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</si>
  <si>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</si>
  <si>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</si>
  <si>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</si>
  <si>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</si>
  <si>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</si>
  <si>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</si>
  <si>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</si>
  <si>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</si>
  <si>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</si>
  <si>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</si>
  <si>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</si>
  <si>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</si>
  <si>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</si>
  <si>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</si>
  <si>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</si>
  <si>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</si>
  <si>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</si>
  <si>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</si>
  <si>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</si>
  <si>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</si>
  <si>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</si>
  <si>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</si>
  <si>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</si>
  <si>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</si>
  <si>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</si>
  <si>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</si>
  <si>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Thitapa</t>
  </si>
  <si>
    <t>Rungruangkullapong</t>
  </si>
  <si>
    <t>TIME156</t>
  </si>
  <si>
    <t>General / สร้างใบสำคัญจ่าย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ไปส่ง Proposal ที่ ETDA</t>
  </si>
  <si>
    <t xml:space="preserve">TIME / ETDA </t>
  </si>
  <si>
    <t xml:space="preserve">TIME / ETDA / ปณ. </t>
  </si>
  <si>
    <t>General / สร้างใบสำคัญจ่าย / รวบรวมยอดและสร้างใบสำคัญจ่ายค่าทางพิเศษ Easy Pass / ไปส่ง Proposal ที่ ETDA / ส่งเอกสารการเงินให้ลูกค้าที่ไปรษณีย์ / รวบรวมเอกสารทางการเงินของบริษัทเพื่อส่งให้บัญชี</t>
  </si>
  <si>
    <t xml:space="preserve">TIME / ปณ. </t>
  </si>
  <si>
    <t>General /  แก้ไขที่อยู่ซองจดหมายบริษัทจากที่อยู่เก่าเป็นที่อยู่ใหม่ / ส่งเอกสารการเงินให้ลูกค้าที่ไปรษณีย์ / ทำจองโรงแรมเพื่อไปจัดปทุมที่จ.ชับภูมิ</t>
  </si>
  <si>
    <t>General / แก้ไขที่อยู่ซองจดหมายบริษัทจากที่อยู่เก่าเป็นที่อยู่ใหม่ / ขอเสนอราคาโรงแรมจังหวัดชลบุรีของพี่จอย / ส่งเอกสารการเงินให้ลูกค้าที่ไปรษณีย์</t>
  </si>
  <si>
    <t>วันหยุด</t>
  </si>
  <si>
    <t xml:space="preserve">TIME </t>
  </si>
  <si>
    <t>ลา Vacation</t>
  </si>
  <si>
    <t>General / สร้างใบสำคัญจ่าย / เข้าเล่มรายงานงวดที่ 3 (แก้ไข) และ ไปยังสำนักงาน สกมช. / แจกใบหัก ณ ที่จ่าย ให้พนักงาน Part-time และ Intern / ขอใบเสนอราคาโรงแรมพัทยาให้พี่จอย</t>
  </si>
  <si>
    <t xml:space="preserve">TIME / G Tower </t>
  </si>
  <si>
    <t>General / ไปวางบิลโปรเจค 5G City และ Dual giga ที่ Huawei / เข้าเล่มงาน Final Report ของ TK Park</t>
  </si>
  <si>
    <t>TIME / CTW / ปณ</t>
  </si>
  <si>
    <t>General / ไปส่งงาน Final Report ของ TK Park ที่ central World / ส่งเอกสารการเงินให้ลูกค้าที่ไปรษณีย์ / สร้างใบสำคัญจ่าย</t>
  </si>
  <si>
    <t>General / ปริ้นงานและส่งงานรายงานความก้าวหน้า กสทช. ของพี่ไมค์ / ส่งเอกสารเชิญหน่วยงานเข้าร่วมประชุมรับฟังความคิดเห็นให้ป๊อป / เข้าเล่มและส่งงานของสำนักงานคณะกรรมการดิจิทัลเพื่อเศรษฐกิจและสังคมแห่งชาติ / หาโรงงานผลิต Flash Drive ให้ DGA</t>
  </si>
  <si>
    <t xml:space="preserve">General / ส่ง invoice ให้ มีน </t>
  </si>
  <si>
    <t>General / Evaluation ให้ตัวเอง / MS Teams Training</t>
  </si>
  <si>
    <t xml:space="preserve">General / สร้างใบสำคัญจ่าย / ส่งงานปรับแก้งวดที่ 1 ธนาคารเพื่อการเกษตรและสหกรณ์การเกษตร (ธ.ก.ส.) </t>
  </si>
  <si>
    <t xml:space="preserve">General / สร้างใบสำคัญจ่าย / รวมรวม TimeSheet Part-time และ intern / ส่งเอกสารการเงินที่ ปณ. / ไปส่งใบเสร็จให้ ธกส. </t>
  </si>
  <si>
    <t>TIME / ปณ. / ธกส.</t>
  </si>
  <si>
    <t>General / ทำจ่ายค่าจ้างประจำเดือนพนักงาน Part -Time , Intern / ทำจ่ายค่าจ้างประจำเดือนที่ปรึกษา และวิทยากร / เข้าเล่ม Inception report และส่งให้ที่สดช.</t>
  </si>
  <si>
    <t>ลาป่วย กระเพาะ ลำไส้อักเสบ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</si>
</sst>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39" xfId="0" applyNumberFormat="1" applyFont="1" applyFill="1" applyBorder="1" applyAlignment="1" applyProtection="1">
      <alignment horizontal="center" vertical="center"/>
      <protection locked="0"/>
    </xf>
    <xf numFmtId="20" fontId="10" fillId="8" borderId="34" xfId="0" applyNumberFormat="1" applyFont="1" applyFill="1" applyBorder="1" applyAlignment="1" applyProtection="1">
      <alignment horizontal="center" vertical="center"/>
    </xf>
    <xf numFmtId="20" fontId="10" fillId="0" borderId="40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20" fontId="10" fillId="2" borderId="0" xfId="0" applyNumberFormat="1" applyFont="1" applyFill="1" applyBorder="1" applyAlignment="1" applyProtection="1">
      <alignment horizontal="center" vertical="center"/>
      <protection locked="0"/>
    </xf>
    <xf numFmtId="2" fontId="10" fillId="0" borderId="39" xfId="0" applyNumberFormat="1" applyFont="1" applyBorder="1" applyAlignment="1" applyProtection="1">
      <alignment horizontal="center" vertical="center"/>
      <protection locked="0"/>
    </xf>
    <xf numFmtId="2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left" wrapText="1"/>
      <protection locked="0"/>
    </xf>
    <xf numFmtId="20" fontId="10" fillId="7" borderId="33" xfId="0" applyNumberFormat="1" applyFont="1" applyFill="1" applyBorder="1" applyAlignment="1" applyProtection="1">
      <alignment horizontal="center" vertical="center"/>
    </xf>
    <xf numFmtId="20" fontId="10" fillId="7" borderId="34" xfId="0" applyNumberFormat="1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30" t="s">
        <v>45</v>
      </c>
      <c r="D3" s="131"/>
      <c r="E3" s="131"/>
      <c r="F3" s="131"/>
      <c r="G3" s="132"/>
      <c r="H3" s="3"/>
      <c r="I3" s="3"/>
    </row>
    <row r="4" spans="2:9" x14ac:dyDescent="0.35">
      <c r="B4" s="6" t="s">
        <v>26</v>
      </c>
      <c r="C4" s="133" t="s">
        <v>46</v>
      </c>
      <c r="D4" s="134"/>
      <c r="E4" s="134"/>
      <c r="F4" s="134"/>
      <c r="G4" s="135"/>
      <c r="H4" s="3"/>
      <c r="I4" s="3"/>
    </row>
    <row r="5" spans="2:9" x14ac:dyDescent="0.35">
      <c r="B5" s="6" t="s">
        <v>27</v>
      </c>
      <c r="C5" s="133" t="s">
        <v>47</v>
      </c>
      <c r="D5" s="134"/>
      <c r="E5" s="134"/>
      <c r="F5" s="134"/>
      <c r="G5" s="135"/>
      <c r="H5" s="3"/>
      <c r="I5" s="3"/>
    </row>
    <row r="7" spans="2:9" ht="32.25" customHeight="1" x14ac:dyDescent="0.3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35">
      <c r="B10" s="112" t="s">
        <v>30</v>
      </c>
      <c r="C10" s="113"/>
      <c r="D10" s="113"/>
      <c r="E10" s="113"/>
      <c r="F10" s="113"/>
      <c r="G10" s="114"/>
      <c r="H10" s="3"/>
      <c r="I10" s="3"/>
    </row>
    <row r="12" spans="2:9" x14ac:dyDescent="0.35">
      <c r="B12" s="52" t="s">
        <v>49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35">
      <c r="B13" s="54">
        <v>9001</v>
      </c>
      <c r="C13" s="106" t="s">
        <v>36</v>
      </c>
      <c r="D13" s="107"/>
      <c r="E13" s="107"/>
      <c r="F13" s="107"/>
      <c r="G13" s="108"/>
      <c r="H13" s="4"/>
      <c r="I13" s="4"/>
    </row>
    <row r="14" spans="2:9" ht="19.5" customHeight="1" x14ac:dyDescent="0.35">
      <c r="B14" s="7" t="s">
        <v>23</v>
      </c>
      <c r="C14" s="112"/>
      <c r="D14" s="113"/>
      <c r="E14" s="113"/>
      <c r="F14" s="113"/>
      <c r="G14" s="114"/>
      <c r="H14" s="4"/>
      <c r="I14" s="4"/>
    </row>
    <row r="15" spans="2:9" ht="18.75" customHeight="1" x14ac:dyDescent="0.35">
      <c r="B15" s="54">
        <v>9002</v>
      </c>
      <c r="C15" s="138" t="s">
        <v>48</v>
      </c>
      <c r="D15" s="139"/>
      <c r="E15" s="139"/>
      <c r="F15" s="139"/>
      <c r="G15" s="140"/>
      <c r="H15" s="4"/>
      <c r="I15" s="4"/>
    </row>
    <row r="16" spans="2:9" ht="18.75" customHeight="1" x14ac:dyDescent="0.35">
      <c r="B16" s="55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35">
      <c r="B17" s="7" t="s">
        <v>15</v>
      </c>
      <c r="C17" s="109" t="s">
        <v>44</v>
      </c>
      <c r="D17" s="110"/>
      <c r="E17" s="110"/>
      <c r="F17" s="110"/>
      <c r="G17" s="111"/>
      <c r="H17" s="4"/>
      <c r="I17" s="4"/>
    </row>
    <row r="18" spans="2:9" ht="19.5" customHeight="1" x14ac:dyDescent="0.35">
      <c r="B18" s="56">
        <v>9003</v>
      </c>
      <c r="C18" s="115" t="s">
        <v>37</v>
      </c>
      <c r="D18" s="116"/>
      <c r="E18" s="116"/>
      <c r="F18" s="116"/>
      <c r="G18" s="117"/>
      <c r="H18" s="4"/>
      <c r="I18" s="4"/>
    </row>
    <row r="19" spans="2:9" x14ac:dyDescent="0.35">
      <c r="B19" s="57" t="s">
        <v>17</v>
      </c>
      <c r="C19" s="118"/>
      <c r="D19" s="119"/>
      <c r="E19" s="119"/>
      <c r="F19" s="119"/>
      <c r="G19" s="120"/>
      <c r="H19" s="4"/>
      <c r="I19" s="4"/>
    </row>
    <row r="20" spans="2:9" ht="19.5" customHeight="1" x14ac:dyDescent="0.35">
      <c r="B20" s="56">
        <v>9004</v>
      </c>
      <c r="C20" s="115" t="s">
        <v>42</v>
      </c>
      <c r="D20" s="116"/>
      <c r="E20" s="116"/>
      <c r="F20" s="116"/>
      <c r="G20" s="117"/>
      <c r="H20" s="4"/>
      <c r="I20" s="4"/>
    </row>
    <row r="21" spans="2:9" ht="19.5" customHeight="1" x14ac:dyDescent="0.35">
      <c r="B21" s="57" t="s">
        <v>17</v>
      </c>
      <c r="C21" s="118"/>
      <c r="D21" s="119"/>
      <c r="E21" s="119"/>
      <c r="F21" s="119"/>
      <c r="G21" s="120"/>
      <c r="H21" s="4"/>
      <c r="I21" s="4"/>
    </row>
    <row r="22" spans="2:9" ht="19.5" customHeight="1" x14ac:dyDescent="0.35">
      <c r="B22" s="54">
        <v>9005</v>
      </c>
      <c r="C22" s="106" t="s">
        <v>41</v>
      </c>
      <c r="D22" s="107"/>
      <c r="E22" s="107"/>
      <c r="F22" s="107"/>
      <c r="G22" s="108"/>
    </row>
    <row r="23" spans="2:9" ht="19.5" customHeight="1" x14ac:dyDescent="0.35">
      <c r="B23" s="7" t="s">
        <v>32</v>
      </c>
      <c r="C23" s="112"/>
      <c r="D23" s="113"/>
      <c r="E23" s="113"/>
      <c r="F23" s="113"/>
      <c r="G23" s="114"/>
    </row>
    <row r="24" spans="2:9" ht="19.5" customHeight="1" x14ac:dyDescent="0.35">
      <c r="B24" s="54">
        <v>9006</v>
      </c>
      <c r="C24" s="115" t="s">
        <v>40</v>
      </c>
      <c r="D24" s="116"/>
      <c r="E24" s="116"/>
      <c r="F24" s="116"/>
      <c r="G24" s="117"/>
    </row>
    <row r="25" spans="2:9" x14ac:dyDescent="0.35">
      <c r="B25" s="7" t="s">
        <v>22</v>
      </c>
      <c r="C25" s="118"/>
      <c r="D25" s="119"/>
      <c r="E25" s="119"/>
      <c r="F25" s="119"/>
      <c r="G25" s="120"/>
    </row>
    <row r="26" spans="2:9" ht="19.5" customHeight="1" x14ac:dyDescent="0.35">
      <c r="B26" s="54">
        <v>9007</v>
      </c>
      <c r="C26" s="106" t="s">
        <v>39</v>
      </c>
      <c r="D26" s="107"/>
      <c r="E26" s="107"/>
      <c r="F26" s="107"/>
      <c r="G26" s="108"/>
    </row>
    <row r="27" spans="2:9" ht="19.5" customHeight="1" x14ac:dyDescent="0.35">
      <c r="B27" s="7" t="s">
        <v>9</v>
      </c>
      <c r="C27" s="112"/>
      <c r="D27" s="113"/>
      <c r="E27" s="113"/>
      <c r="F27" s="113"/>
      <c r="G27" s="114"/>
    </row>
    <row r="28" spans="2:9" ht="19.5" customHeight="1" x14ac:dyDescent="0.35">
      <c r="B28" s="54">
        <v>9008</v>
      </c>
      <c r="C28" s="106" t="s">
        <v>38</v>
      </c>
      <c r="D28" s="107"/>
      <c r="E28" s="107"/>
      <c r="F28" s="107"/>
      <c r="G28" s="108"/>
    </row>
    <row r="29" spans="2:9" ht="19.5" customHeight="1" x14ac:dyDescent="0.35">
      <c r="B29" s="7" t="s">
        <v>10</v>
      </c>
      <c r="C29" s="112"/>
      <c r="D29" s="113"/>
      <c r="E29" s="113"/>
      <c r="F29" s="113"/>
      <c r="G29" s="114"/>
    </row>
    <row r="30" spans="2:9" ht="15" customHeight="1" x14ac:dyDescent="0.35">
      <c r="B30" s="54">
        <v>9009</v>
      </c>
      <c r="C30" s="115" t="s">
        <v>50</v>
      </c>
      <c r="D30" s="116"/>
      <c r="E30" s="116"/>
      <c r="F30" s="116"/>
      <c r="G30" s="117"/>
    </row>
    <row r="31" spans="2:9" x14ac:dyDescent="0.35">
      <c r="B31" s="55"/>
      <c r="C31" s="121" t="s">
        <v>51</v>
      </c>
      <c r="D31" s="122"/>
      <c r="E31" s="122"/>
      <c r="F31" s="122"/>
      <c r="G31" s="123"/>
    </row>
    <row r="32" spans="2:9" ht="19.5" customHeight="1" x14ac:dyDescent="0.35">
      <c r="B32" s="7" t="s">
        <v>21</v>
      </c>
      <c r="C32" s="118" t="s">
        <v>52</v>
      </c>
      <c r="D32" s="119"/>
      <c r="E32" s="119"/>
      <c r="F32" s="119"/>
      <c r="G32" s="120"/>
    </row>
    <row r="33" spans="2:7" ht="19.5" customHeight="1" x14ac:dyDescent="0.35">
      <c r="B33" s="54">
        <v>9010</v>
      </c>
      <c r="C33" s="106" t="s">
        <v>18</v>
      </c>
      <c r="D33" s="107"/>
      <c r="E33" s="107"/>
      <c r="F33" s="107"/>
      <c r="G33" s="108"/>
    </row>
    <row r="34" spans="2:7" ht="19.5" customHeight="1" x14ac:dyDescent="0.35">
      <c r="B34" s="7" t="s">
        <v>11</v>
      </c>
      <c r="C34" s="112"/>
      <c r="D34" s="113"/>
      <c r="E34" s="113"/>
      <c r="F34" s="113"/>
      <c r="G34" s="114"/>
    </row>
    <row r="35" spans="2:7" ht="19.5" customHeight="1" x14ac:dyDescent="0.35">
      <c r="B35" s="54">
        <v>9013</v>
      </c>
      <c r="C35" s="106" t="s">
        <v>19</v>
      </c>
      <c r="D35" s="107"/>
      <c r="E35" s="107"/>
      <c r="F35" s="107"/>
      <c r="G35" s="108"/>
    </row>
    <row r="36" spans="2:7" ht="19.5" customHeight="1" x14ac:dyDescent="0.35">
      <c r="B36" s="7" t="s">
        <v>12</v>
      </c>
      <c r="C36" s="112"/>
      <c r="D36" s="113"/>
      <c r="E36" s="113"/>
      <c r="F36" s="113"/>
      <c r="G36" s="114"/>
    </row>
    <row r="37" spans="2:7" ht="19.5" customHeight="1" x14ac:dyDescent="0.35">
      <c r="B37" s="54">
        <v>9014</v>
      </c>
      <c r="C37" s="106" t="s">
        <v>13</v>
      </c>
      <c r="D37" s="107"/>
      <c r="E37" s="107"/>
      <c r="F37" s="107"/>
      <c r="G37" s="108"/>
    </row>
    <row r="38" spans="2:7" ht="19.5" customHeight="1" x14ac:dyDescent="0.35">
      <c r="B38" s="58" t="s">
        <v>13</v>
      </c>
      <c r="C38" s="109"/>
      <c r="D38" s="110"/>
      <c r="E38" s="110"/>
      <c r="F38" s="110"/>
      <c r="G38" s="111"/>
    </row>
    <row r="39" spans="2:7" ht="19.5" customHeight="1" x14ac:dyDescent="0.35">
      <c r="B39" s="54">
        <v>9015</v>
      </c>
      <c r="C39" s="106" t="s">
        <v>20</v>
      </c>
      <c r="D39" s="107"/>
      <c r="E39" s="107"/>
      <c r="F39" s="107"/>
      <c r="G39" s="108"/>
    </row>
    <row r="40" spans="2:7" ht="19.5" customHeight="1" x14ac:dyDescent="0.35">
      <c r="B40" s="58" t="s">
        <v>14</v>
      </c>
      <c r="C40" s="112"/>
      <c r="D40" s="113"/>
      <c r="E40" s="113"/>
      <c r="F40" s="113"/>
      <c r="G40" s="11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86"/>
  <sheetViews>
    <sheetView showGridLines="0" tabSelected="1" topLeftCell="D22" zoomScale="90" zoomScaleNormal="90" workbookViewId="0">
      <selection activeCell="H30" sqref="H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96</v>
      </c>
      <c r="J8" s="25">
        <f>I8/8</f>
        <v>12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>
        <v>9005</v>
      </c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>
        <v>9005</v>
      </c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>
        <v>9005</v>
      </c>
      <c r="H13" s="37" t="s">
        <v>53</v>
      </c>
      <c r="I13" s="36"/>
      <c r="J13" s="75"/>
    </row>
    <row r="14" spans="1:10" ht="31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38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>
        <v>9005</v>
      </c>
      <c r="H14" s="43" t="s">
        <v>61</v>
      </c>
      <c r="I14" s="36" t="s">
        <v>62</v>
      </c>
      <c r="J14" s="75">
        <v>8</v>
      </c>
    </row>
    <row r="15" spans="1:10" ht="50" customHeight="1" x14ac:dyDescent="0.25">
      <c r="A15" s="31">
        <f t="shared" si="0"/>
        <v>1</v>
      </c>
      <c r="B15" s="8">
        <f t="shared" si="1"/>
        <v>3</v>
      </c>
      <c r="C15" s="40"/>
      <c r="D15" s="44" t="str">
        <f t="shared" si="3"/>
        <v>Wed</v>
      </c>
      <c r="E15" s="45">
        <f t="shared" ref="E15:E20" si="4">+E14+1</f>
        <v>44566</v>
      </c>
      <c r="F15" s="46"/>
      <c r="G15" s="47">
        <v>9005</v>
      </c>
      <c r="H15" s="48" t="s">
        <v>64</v>
      </c>
      <c r="I15" s="101" t="s">
        <v>63</v>
      </c>
      <c r="J15" s="76">
        <v>8</v>
      </c>
    </row>
    <row r="16" spans="1:10" ht="34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si="3"/>
        <v>Thu</v>
      </c>
      <c r="E16" s="34">
        <f t="shared" si="4"/>
        <v>44567</v>
      </c>
      <c r="F16" s="35"/>
      <c r="G16" s="36">
        <v>9005</v>
      </c>
      <c r="H16" s="102" t="s">
        <v>66</v>
      </c>
      <c r="I16" s="36" t="s">
        <v>65</v>
      </c>
      <c r="J16" s="75">
        <v>8</v>
      </c>
    </row>
    <row r="17" spans="1:10" ht="37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3"/>
        <v>Fri</v>
      </c>
      <c r="E17" s="45">
        <f t="shared" si="4"/>
        <v>44568</v>
      </c>
      <c r="F17" s="46"/>
      <c r="G17" s="47">
        <v>9005</v>
      </c>
      <c r="H17" s="48" t="s">
        <v>67</v>
      </c>
      <c r="I17" s="47" t="s">
        <v>65</v>
      </c>
      <c r="J17" s="76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>IF(B18=1,"Mo",IF(B18=2,"Tue",IF(B18=3,"Wed",IF(B18=4,"Thu",IF(B18=5,"Fri",IF(B18=6,"Sat",IF(B18=7,"Sun","")))))))</f>
        <v>Sat</v>
      </c>
      <c r="E18" s="34">
        <f t="shared" si="4"/>
        <v>44569</v>
      </c>
      <c r="F18" s="35"/>
      <c r="G18" s="36">
        <v>9005</v>
      </c>
      <c r="H18" s="37" t="s">
        <v>68</v>
      </c>
      <c r="I18" s="36"/>
      <c r="J18" s="75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33" t="str">
        <f>IF(B19=1,"Mo",IF(B19=2,"Tue",IF(B19=3,"Wed",IF(B19=4,"Thu",IF(B19=5,"Fri",IF(B19=6,"Sat",IF(B19=7,"Sun","")))))))</f>
        <v>Sun</v>
      </c>
      <c r="E19" s="34">
        <f t="shared" si="4"/>
        <v>44570</v>
      </c>
      <c r="F19" s="35"/>
      <c r="G19" s="36">
        <v>9005</v>
      </c>
      <c r="H19" s="37" t="s">
        <v>68</v>
      </c>
      <c r="I19" s="36"/>
      <c r="J19" s="75"/>
    </row>
    <row r="20" spans="1:10" ht="34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 t="shared" si="4"/>
        <v>44571</v>
      </c>
      <c r="F20" s="35"/>
      <c r="G20" s="36">
        <v>9005</v>
      </c>
      <c r="H20" s="43" t="s">
        <v>71</v>
      </c>
      <c r="I20" s="36" t="s">
        <v>69</v>
      </c>
      <c r="J20" s="75">
        <v>8</v>
      </c>
    </row>
    <row r="21" spans="1:10" ht="22.5" customHeight="1" x14ac:dyDescent="0.25">
      <c r="A21" s="31">
        <f t="shared" ref="A21" si="5">IF(OR(C21="f",C21="u",C21="F",C21="U"),"",IF(OR(B21=1,B21=2,B21=3,B21=4,B21=5),1,""))</f>
        <v>1</v>
      </c>
      <c r="B21" s="8">
        <f t="shared" ref="B21" si="6">WEEKDAY(E21,2)</f>
        <v>2</v>
      </c>
      <c r="C21" s="40"/>
      <c r="D21" s="44" t="str">
        <f>IF(B21=1,"Mo",IF(B21=2,"Tue",IF(B21=3,"Wed",IF(B21=4,"Thu",IF(B21=5,"Fri",IF(B21=6,"Sat",IF(B21=7,"Sun","")))))))</f>
        <v>Tue</v>
      </c>
      <c r="E21" s="45">
        <f t="shared" ref="E21:E27" si="7">+E20+1</f>
        <v>44572</v>
      </c>
      <c r="F21" s="46"/>
      <c r="G21" s="47">
        <v>9005</v>
      </c>
      <c r="H21" s="48" t="s">
        <v>73</v>
      </c>
      <c r="I21" s="101" t="s">
        <v>72</v>
      </c>
      <c r="J21" s="76">
        <v>8</v>
      </c>
    </row>
    <row r="22" spans="1:10" ht="36" customHeight="1" x14ac:dyDescent="0.25">
      <c r="A22" s="31">
        <f t="shared" si="0"/>
        <v>1</v>
      </c>
      <c r="B22" s="8">
        <f t="shared" si="1"/>
        <v>3</v>
      </c>
      <c r="C22" s="40"/>
      <c r="D22" s="33" t="str">
        <f t="shared" si="3"/>
        <v>Wed</v>
      </c>
      <c r="E22" s="34">
        <f t="shared" si="7"/>
        <v>44573</v>
      </c>
      <c r="F22" s="59"/>
      <c r="G22" s="60">
        <v>9005</v>
      </c>
      <c r="H22" s="104" t="s">
        <v>75</v>
      </c>
      <c r="I22" s="103" t="s">
        <v>74</v>
      </c>
      <c r="J22" s="77">
        <v>8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44" t="str">
        <f t="shared" si="3"/>
        <v>Thu</v>
      </c>
      <c r="E23" s="45">
        <f t="shared" si="7"/>
        <v>44574</v>
      </c>
      <c r="F23" s="46"/>
      <c r="G23" s="47">
        <v>9005</v>
      </c>
      <c r="H23" s="48" t="s">
        <v>78</v>
      </c>
      <c r="I23" s="47" t="s">
        <v>69</v>
      </c>
      <c r="J23" s="76">
        <v>8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33" t="str">
        <f t="shared" si="3"/>
        <v>Fri</v>
      </c>
      <c r="E24" s="34">
        <f t="shared" si="7"/>
        <v>44575</v>
      </c>
      <c r="F24" s="59"/>
      <c r="G24" s="60">
        <v>9005</v>
      </c>
      <c r="H24" s="85" t="s">
        <v>70</v>
      </c>
      <c r="I24" s="60"/>
      <c r="J24" s="77"/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3"/>
        <v>Sat</v>
      </c>
      <c r="E25" s="34">
        <f t="shared" si="7"/>
        <v>44576</v>
      </c>
      <c r="F25" s="35"/>
      <c r="G25" s="36">
        <v>9005</v>
      </c>
      <c r="H25" s="37" t="s">
        <v>68</v>
      </c>
      <c r="I25" s="36"/>
      <c r="J25" s="75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33" t="str">
        <f t="shared" si="3"/>
        <v>Sun</v>
      </c>
      <c r="E26" s="34">
        <f t="shared" si="7"/>
        <v>44577</v>
      </c>
      <c r="F26" s="35"/>
      <c r="G26" s="36">
        <v>9005</v>
      </c>
      <c r="H26" s="37" t="s">
        <v>68</v>
      </c>
      <c r="I26" s="36"/>
      <c r="J26" s="75"/>
    </row>
    <row r="27" spans="1:10" ht="43.5" x14ac:dyDescent="0.25">
      <c r="A27" s="31">
        <f t="shared" si="0"/>
        <v>1</v>
      </c>
      <c r="B27" s="8">
        <f t="shared" si="1"/>
        <v>1</v>
      </c>
      <c r="C27" s="40"/>
      <c r="D27" s="44" t="str">
        <f t="shared" si="3"/>
        <v>Mo</v>
      </c>
      <c r="E27" s="45">
        <f t="shared" si="7"/>
        <v>44578</v>
      </c>
      <c r="F27" s="46"/>
      <c r="G27" s="47">
        <v>9005</v>
      </c>
      <c r="H27" s="48" t="s">
        <v>76</v>
      </c>
      <c r="I27" s="47" t="s">
        <v>65</v>
      </c>
      <c r="J27" s="76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3"/>
        <v>Tue</v>
      </c>
      <c r="E28" s="34">
        <f t="shared" ref="E28:E34" si="8">+E27+1</f>
        <v>44579</v>
      </c>
      <c r="F28" s="35"/>
      <c r="G28" s="36">
        <v>9005</v>
      </c>
      <c r="H28" s="43" t="s">
        <v>77</v>
      </c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3"/>
        <v>Wed</v>
      </c>
      <c r="E29" s="45">
        <f t="shared" si="8"/>
        <v>44580</v>
      </c>
      <c r="F29" s="46"/>
      <c r="G29" s="47">
        <v>9005</v>
      </c>
      <c r="H29" s="65" t="s">
        <v>70</v>
      </c>
      <c r="I29" s="47"/>
      <c r="J29" s="76"/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3"/>
        <v>Thu</v>
      </c>
      <c r="E30" s="34">
        <f t="shared" si="8"/>
        <v>44581</v>
      </c>
      <c r="F30" s="35"/>
      <c r="G30" s="36">
        <v>9005</v>
      </c>
      <c r="H30" s="37" t="s">
        <v>70</v>
      </c>
      <c r="I30" s="36"/>
      <c r="J30" s="7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3"/>
        <v>Fri</v>
      </c>
      <c r="E31" s="45">
        <f t="shared" si="8"/>
        <v>44582</v>
      </c>
      <c r="F31" s="46"/>
      <c r="G31" s="47">
        <v>9005</v>
      </c>
      <c r="H31" s="65" t="s">
        <v>70</v>
      </c>
      <c r="I31" s="47"/>
      <c r="J31" s="76"/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 t="shared" si="8"/>
        <v>44583</v>
      </c>
      <c r="F32" s="35"/>
      <c r="G32" s="36">
        <v>9005</v>
      </c>
      <c r="H32" s="37" t="s">
        <v>68</v>
      </c>
      <c r="I32" s="36"/>
      <c r="J32" s="75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8"/>
        <v>44584</v>
      </c>
      <c r="F33" s="35"/>
      <c r="G33" s="36">
        <v>9005</v>
      </c>
      <c r="H33" s="37" t="s">
        <v>68</v>
      </c>
      <c r="I33" s="36"/>
      <c r="J33" s="75"/>
    </row>
    <row r="34" spans="1:10" ht="3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8"/>
        <v>44585</v>
      </c>
      <c r="F34" s="35"/>
      <c r="G34" s="36">
        <v>9005</v>
      </c>
      <c r="H34" s="43" t="s">
        <v>79</v>
      </c>
      <c r="I34" s="36" t="s">
        <v>69</v>
      </c>
      <c r="J34" s="75">
        <v>8</v>
      </c>
    </row>
    <row r="35" spans="1:10" ht="36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+E34+1</f>
        <v>44586</v>
      </c>
      <c r="F35" s="46"/>
      <c r="G35" s="47">
        <v>9005</v>
      </c>
      <c r="H35" s="48" t="s">
        <v>80</v>
      </c>
      <c r="I35" s="101" t="s">
        <v>81</v>
      </c>
      <c r="J35" s="76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3"/>
        <v>Wed</v>
      </c>
      <c r="E36" s="34">
        <f>+E35+1</f>
        <v>44587</v>
      </c>
      <c r="F36" s="59"/>
      <c r="G36" s="60">
        <v>9005</v>
      </c>
      <c r="H36" s="61" t="s">
        <v>83</v>
      </c>
      <c r="I36" s="60"/>
      <c r="J36" s="77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+E36+1</f>
        <v>44588</v>
      </c>
      <c r="F37" s="46"/>
      <c r="G37" s="47">
        <v>9005</v>
      </c>
      <c r="H37" s="48" t="s">
        <v>83</v>
      </c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 t="shared" si="3"/>
        <v>Fri</v>
      </c>
      <c r="E38" s="34">
        <f>+E37+1</f>
        <v>44589</v>
      </c>
      <c r="F38" s="59"/>
      <c r="G38" s="60">
        <v>9005</v>
      </c>
      <c r="H38" s="105" t="s">
        <v>83</v>
      </c>
      <c r="I38" s="60"/>
      <c r="J38" s="77"/>
    </row>
    <row r="39" spans="1:10" ht="22.5" customHeight="1" x14ac:dyDescent="0.25">
      <c r="A39" s="31" t="str">
        <f t="shared" si="0"/>
        <v/>
      </c>
      <c r="B39" s="8">
        <f>WEEKDAY(E38+1,2)</f>
        <v>6</v>
      </c>
      <c r="C39" s="40"/>
      <c r="D39" s="33" t="str">
        <f>IF(B39=1,"Mo",IF(B39=2,"Tue",IF(B39=3,"Wed",IF(B39=4,"Thu",IF(B39=5,"Fri",IF(B39=6,"Sat",IF(B39=7,"Sun","")))))))</f>
        <v>Sat</v>
      </c>
      <c r="E39" s="34">
        <f>IF(MONTH(E38+1)&gt;MONTH(E38),"",E38+1)</f>
        <v>44590</v>
      </c>
      <c r="F39" s="35"/>
      <c r="G39" s="36">
        <v>9005</v>
      </c>
      <c r="H39" s="37" t="s">
        <v>68</v>
      </c>
      <c r="I39" s="36"/>
      <c r="J39" s="75"/>
    </row>
    <row r="40" spans="1:10" ht="22.5" customHeight="1" x14ac:dyDescent="0.25">
      <c r="A40" s="31" t="str">
        <f t="shared" si="0"/>
        <v/>
      </c>
      <c r="B40" s="8">
        <v>7</v>
      </c>
      <c r="C40" s="40"/>
      <c r="D40" s="92" t="str">
        <f>IF(B40=1,"Mo",IF(B40=2,"Tue",IF(B40=3,"Wed",IF(B40=4,"Thu",IF(B40=5,"Fri",IF(B40=6,"Sat",IF(B40=7,"Sun","")))))))</f>
        <v>Sun</v>
      </c>
      <c r="E40" s="86">
        <f>IF(MONTH(E39+1)&gt;MONTH(E39),"",E39+1)</f>
        <v>44591</v>
      </c>
      <c r="F40" s="93"/>
      <c r="G40" s="94">
        <v>9005</v>
      </c>
      <c r="H40" s="37" t="s">
        <v>68</v>
      </c>
      <c r="I40" s="94"/>
      <c r="J40" s="96"/>
    </row>
    <row r="41" spans="1:10" ht="35" customHeight="1" x14ac:dyDescent="0.25">
      <c r="A41" s="31"/>
      <c r="C41" s="95"/>
      <c r="D41" s="44" t="s">
        <v>54</v>
      </c>
      <c r="E41" s="45">
        <f>IF(MONTH(E40+1)&gt;MONTH(E40),"",E40+1)</f>
        <v>44592</v>
      </c>
      <c r="F41" s="46"/>
      <c r="G41" s="47">
        <v>9005</v>
      </c>
      <c r="H41" s="48" t="s">
        <v>82</v>
      </c>
      <c r="I41" s="47" t="s">
        <v>69</v>
      </c>
      <c r="J41" s="76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4:E4"/>
    <mergeCell ref="D1:J1"/>
  </mergeCells>
  <conditionalFormatting sqref="C11:C41">
    <cfRule type="expression" dxfId="113" priority="49" stopIfTrue="1">
      <formula>IF($A11=1,B11,)</formula>
    </cfRule>
    <cfRule type="expression" dxfId="112" priority="50" stopIfTrue="1">
      <formula>IF($A11="",B11,)</formula>
    </cfRule>
  </conditionalFormatting>
  <conditionalFormatting sqref="E11">
    <cfRule type="expression" dxfId="111" priority="51" stopIfTrue="1">
      <formula>IF($A11="",B11,"")</formula>
    </cfRule>
  </conditionalFormatting>
  <conditionalFormatting sqref="E12:E41">
    <cfRule type="expression" dxfId="110" priority="52" stopIfTrue="1">
      <formula>IF($A12&lt;&gt;1,B12,"")</formula>
    </cfRule>
  </conditionalFormatting>
  <conditionalFormatting sqref="D11:D41">
    <cfRule type="expression" dxfId="109" priority="53" stopIfTrue="1">
      <formula>IF($A11="",B11,)</formula>
    </cfRule>
  </conditionalFormatting>
  <conditionalFormatting sqref="G11:G12 G14:G28 G30:G38">
    <cfRule type="expression" dxfId="108" priority="54" stopIfTrue="1">
      <formula>#REF!="Freelancer"</formula>
    </cfRule>
    <cfRule type="expression" dxfId="107" priority="55" stopIfTrue="1">
      <formula>#REF!="DTC Int. Staff"</formula>
    </cfRule>
  </conditionalFormatting>
  <conditionalFormatting sqref="G38 G14 G17:G21 G24:G28 G31:G35">
    <cfRule type="expression" dxfId="106" priority="47" stopIfTrue="1">
      <formula>$F$5="Freelancer"</formula>
    </cfRule>
    <cfRule type="expression" dxfId="105" priority="48" stopIfTrue="1">
      <formula>$F$5="DTC Int. Staff"</formula>
    </cfRule>
  </conditionalFormatting>
  <conditionalFormatting sqref="G12">
    <cfRule type="expression" dxfId="104" priority="45" stopIfTrue="1">
      <formula>#REF!="Freelancer"</formula>
    </cfRule>
    <cfRule type="expression" dxfId="103" priority="46" stopIfTrue="1">
      <formula>#REF!="DTC Int. Staff"</formula>
    </cfRule>
  </conditionalFormatting>
  <conditionalFormatting sqref="G12">
    <cfRule type="expression" dxfId="102" priority="43" stopIfTrue="1">
      <formula>$F$5="Freelancer"</formula>
    </cfRule>
    <cfRule type="expression" dxfId="101" priority="44" stopIfTrue="1">
      <formula>$F$5="DTC Int. Staff"</formula>
    </cfRule>
  </conditionalFormatting>
  <conditionalFormatting sqref="G13">
    <cfRule type="expression" dxfId="100" priority="41" stopIfTrue="1">
      <formula>#REF!="Freelancer"</formula>
    </cfRule>
    <cfRule type="expression" dxfId="99" priority="42" stopIfTrue="1">
      <formula>#REF!="DTC Int. Staff"</formula>
    </cfRule>
  </conditionalFormatting>
  <conditionalFormatting sqref="G13">
    <cfRule type="expression" dxfId="98" priority="39" stopIfTrue="1">
      <formula>$F$5="Freelancer"</formula>
    </cfRule>
    <cfRule type="expression" dxfId="97" priority="40" stopIfTrue="1">
      <formula>$F$5="DTC Int. Staff"</formula>
    </cfRule>
  </conditionalFormatting>
  <conditionalFormatting sqref="G23">
    <cfRule type="expression" dxfId="96" priority="29" stopIfTrue="1">
      <formula>$F$5="Freelancer"</formula>
    </cfRule>
    <cfRule type="expression" dxfId="95" priority="30" stopIfTrue="1">
      <formula>$F$5="DTC Int. Staff"</formula>
    </cfRule>
  </conditionalFormatting>
  <conditionalFormatting sqref="G29">
    <cfRule type="expression" dxfId="94" priority="27" stopIfTrue="1">
      <formula>#REF!="Freelancer"</formula>
    </cfRule>
    <cfRule type="expression" dxfId="93" priority="28" stopIfTrue="1">
      <formula>#REF!="DTC Int. Staff"</formula>
    </cfRule>
  </conditionalFormatting>
  <conditionalFormatting sqref="G29">
    <cfRule type="expression" dxfId="92" priority="25" stopIfTrue="1">
      <formula>$F$5="Freelancer"</formula>
    </cfRule>
    <cfRule type="expression" dxfId="91" priority="2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1" zoomScale="90" zoomScaleNormal="90" workbookViewId="0">
      <selection activeCell="G11" sqref="G11:G1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>
        <v>9005</v>
      </c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>
        <v>9005</v>
      </c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>
        <v>9005</v>
      </c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>
        <v>9005</v>
      </c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>
        <v>9005</v>
      </c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>
        <v>9005</v>
      </c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>
        <v>9005</v>
      </c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>
        <v>9005</v>
      </c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>
        <v>9005</v>
      </c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>
        <v>9005</v>
      </c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>
        <v>9005</v>
      </c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>
        <v>9005</v>
      </c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>
        <v>9005</v>
      </c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>
        <v>9005</v>
      </c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>
        <v>9005</v>
      </c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>
        <v>9005</v>
      </c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>
        <v>9005</v>
      </c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>
        <v>9005</v>
      </c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>
        <v>9005</v>
      </c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>
        <v>9005</v>
      </c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>
        <v>9005</v>
      </c>
      <c r="H31" s="61"/>
      <c r="I31" s="60"/>
      <c r="J31" s="84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>
        <v>9005</v>
      </c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>
        <v>9005</v>
      </c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>
        <v>9005</v>
      </c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>
        <v>9005</v>
      </c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>
        <v>9005</v>
      </c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97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>
        <v>9005</v>
      </c>
      <c r="H37" s="61"/>
      <c r="I37" s="60"/>
      <c r="J37" s="84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>
        <v>9005</v>
      </c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>
        <v>9005</v>
      </c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>
        <v>9005</v>
      </c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>
        <v>9005</v>
      </c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>
        <v>9005</v>
      </c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>
        <v>9005</v>
      </c>
      <c r="H43" s="61"/>
      <c r="I43" s="60"/>
      <c r="J43" s="84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>
        <v>9005</v>
      </c>
      <c r="H44" s="61"/>
      <c r="I44" s="60"/>
      <c r="J44" s="84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>
        <v>9005</v>
      </c>
      <c r="H45" s="61"/>
      <c r="I45" s="60"/>
      <c r="J45" s="84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>
        <v>9005</v>
      </c>
      <c r="H46" s="61"/>
      <c r="I46" s="60"/>
      <c r="J46" s="84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>
        <v>9005</v>
      </c>
      <c r="H47" s="61"/>
      <c r="I47" s="60"/>
      <c r="J47" s="84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>
        <v>9005</v>
      </c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>
        <v>9005</v>
      </c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>
        <v>9005</v>
      </c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>
        <v>9005</v>
      </c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>
        <v>9005</v>
      </c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>
        <v>9005</v>
      </c>
      <c r="H53" s="61"/>
      <c r="I53" s="60"/>
      <c r="J53" s="84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>
        <v>9005</v>
      </c>
      <c r="H54" s="61"/>
      <c r="I54" s="60"/>
      <c r="J54" s="84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>
        <v>9005</v>
      </c>
      <c r="H55" s="61"/>
      <c r="I55" s="60"/>
      <c r="J55" s="84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>
        <v>9005</v>
      </c>
      <c r="H56" s="61"/>
      <c r="I56" s="60"/>
      <c r="J56" s="84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>
        <v>9005</v>
      </c>
      <c r="H57" s="61"/>
      <c r="I57" s="60"/>
      <c r="J57" s="84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>
        <v>9005</v>
      </c>
      <c r="H58" s="62"/>
      <c r="I58" s="60"/>
      <c r="J58" s="84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>
        <v>9005</v>
      </c>
      <c r="H59" s="61"/>
      <c r="I59" s="60"/>
      <c r="J59" s="84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>
        <v>9005</v>
      </c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>
        <v>9005</v>
      </c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>
        <v>9005</v>
      </c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>
        <v>9005</v>
      </c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>
        <v>9005</v>
      </c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>
        <v>9005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>
        <v>9005</v>
      </c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>
        <v>9005</v>
      </c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>
        <v>9005</v>
      </c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>
        <v>9005</v>
      </c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>
        <v>9005</v>
      </c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>
        <v>9005</v>
      </c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>
        <v>9005</v>
      </c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>
        <v>9005</v>
      </c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>
        <v>9005</v>
      </c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>
        <v>9005</v>
      </c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>
        <v>9005</v>
      </c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>
        <v>9005</v>
      </c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>
        <v>9005</v>
      </c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>
        <v>9005</v>
      </c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>
        <v>9005</v>
      </c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>
        <v>9005</v>
      </c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>
        <v>9005</v>
      </c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>
        <v>9005</v>
      </c>
      <c r="H85" s="61"/>
      <c r="I85" s="60"/>
      <c r="J85" s="84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>
        <v>9005</v>
      </c>
      <c r="H86" s="61"/>
      <c r="I86" s="60"/>
      <c r="J86" s="84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>
        <v>9005</v>
      </c>
      <c r="H87" s="61"/>
      <c r="I87" s="60"/>
      <c r="J87" s="84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>
        <v>9005</v>
      </c>
      <c r="H88" s="61"/>
      <c r="I88" s="60"/>
      <c r="J88" s="84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>
        <v>9005</v>
      </c>
      <c r="H89" s="61"/>
      <c r="I89" s="60"/>
      <c r="J89" s="84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>
        <v>9005</v>
      </c>
      <c r="H90" s="61"/>
      <c r="I90" s="60"/>
      <c r="J90" s="84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>
        <v>9005</v>
      </c>
      <c r="H91" s="61"/>
      <c r="I91" s="60"/>
      <c r="J91" s="84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>
        <v>9005</v>
      </c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>
        <v>9005</v>
      </c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>
        <v>9005</v>
      </c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>
        <v>9005</v>
      </c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>
        <v>9005</v>
      </c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>
        <v>9005</v>
      </c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>
        <v>9005</v>
      </c>
      <c r="H98" s="98" t="s">
        <v>55</v>
      </c>
      <c r="I98" s="60"/>
      <c r="J98" s="84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>
        <v>9005</v>
      </c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>
        <v>9005</v>
      </c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>
        <v>9005</v>
      </c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>
        <v>9005</v>
      </c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>
        <v>9005</v>
      </c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>
        <v>9005</v>
      </c>
      <c r="H104" s="61"/>
      <c r="I104" s="60"/>
      <c r="J104" s="84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>
        <v>9005</v>
      </c>
      <c r="H105" s="61"/>
      <c r="I105" s="60"/>
      <c r="J105" s="84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>
        <v>9005</v>
      </c>
      <c r="H106" s="61"/>
      <c r="I106" s="60"/>
      <c r="J106" s="84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>
        <v>9005</v>
      </c>
      <c r="H107" s="61"/>
      <c r="I107" s="60"/>
      <c r="J107" s="84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>
        <v>9005</v>
      </c>
      <c r="H108" s="61"/>
      <c r="I108" s="60"/>
      <c r="J108" s="84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>
        <v>9005</v>
      </c>
      <c r="H109" s="61"/>
      <c r="I109" s="60"/>
      <c r="J109" s="84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>
        <v>9005</v>
      </c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97"/>
      <c r="D111" s="44" t="s">
        <v>54</v>
      </c>
      <c r="E111" s="45">
        <v>44613</v>
      </c>
      <c r="F111" s="46"/>
      <c r="G111" s="47">
        <v>9005</v>
      </c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97"/>
      <c r="D112" s="44" t="s">
        <v>54</v>
      </c>
      <c r="E112" s="45">
        <v>44613</v>
      </c>
      <c r="F112" s="46"/>
      <c r="G112" s="47">
        <v>9005</v>
      </c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97"/>
      <c r="D113" s="44" t="s">
        <v>54</v>
      </c>
      <c r="E113" s="45">
        <v>44613</v>
      </c>
      <c r="F113" s="46"/>
      <c r="G113" s="47">
        <v>9005</v>
      </c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97"/>
      <c r="D114" s="44" t="s">
        <v>54</v>
      </c>
      <c r="E114" s="45">
        <v>44613</v>
      </c>
      <c r="F114" s="46"/>
      <c r="G114" s="47">
        <v>9005</v>
      </c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97"/>
      <c r="D115" s="44" t="str">
        <f t="shared" si="7"/>
        <v>Mo</v>
      </c>
      <c r="E115" s="45">
        <f>+E110+1</f>
        <v>44613</v>
      </c>
      <c r="F115" s="46"/>
      <c r="G115" s="47">
        <v>9005</v>
      </c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97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>
        <v>9005</v>
      </c>
      <c r="H116" s="61"/>
      <c r="I116" s="60"/>
      <c r="J116" s="84"/>
    </row>
    <row r="117" spans="1:10" s="63" customFormat="1" ht="22.5" customHeight="1" x14ac:dyDescent="0.25">
      <c r="A117" s="31"/>
      <c r="C117" s="97"/>
      <c r="D117" s="33" t="str">
        <f>D116</f>
        <v>Tue</v>
      </c>
      <c r="E117" s="34">
        <f>E116</f>
        <v>44614</v>
      </c>
      <c r="F117" s="59"/>
      <c r="G117" s="60">
        <v>9005</v>
      </c>
      <c r="H117" s="61"/>
      <c r="I117" s="60"/>
      <c r="J117" s="84"/>
    </row>
    <row r="118" spans="1:10" s="63" customFormat="1" ht="22.5" customHeight="1" x14ac:dyDescent="0.25">
      <c r="A118" s="31"/>
      <c r="C118" s="97"/>
      <c r="D118" s="33" t="str">
        <f t="shared" ref="D118:E118" si="30">D117</f>
        <v>Tue</v>
      </c>
      <c r="E118" s="34">
        <f t="shared" si="30"/>
        <v>44614</v>
      </c>
      <c r="F118" s="59"/>
      <c r="G118" s="60">
        <v>9005</v>
      </c>
      <c r="H118" s="61"/>
      <c r="I118" s="60"/>
      <c r="J118" s="84"/>
    </row>
    <row r="119" spans="1:10" s="63" customFormat="1" ht="22.5" customHeight="1" x14ac:dyDescent="0.25">
      <c r="A119" s="31"/>
      <c r="C119" s="97"/>
      <c r="D119" s="33" t="str">
        <f t="shared" ref="D119:E119" si="31">D118</f>
        <v>Tue</v>
      </c>
      <c r="E119" s="34">
        <f t="shared" si="31"/>
        <v>44614</v>
      </c>
      <c r="F119" s="59"/>
      <c r="G119" s="60">
        <v>9005</v>
      </c>
      <c r="H119" s="61"/>
      <c r="I119" s="60"/>
      <c r="J119" s="84"/>
    </row>
    <row r="120" spans="1:10" s="63" customFormat="1" ht="22.5" customHeight="1" x14ac:dyDescent="0.25">
      <c r="A120" s="31"/>
      <c r="C120" s="97"/>
      <c r="D120" s="33" t="str">
        <f t="shared" ref="D120:E120" si="32">D119</f>
        <v>Tue</v>
      </c>
      <c r="E120" s="34">
        <f t="shared" si="32"/>
        <v>44614</v>
      </c>
      <c r="F120" s="59"/>
      <c r="G120" s="60">
        <v>9005</v>
      </c>
      <c r="H120" s="61"/>
      <c r="I120" s="60"/>
      <c r="J120" s="84"/>
    </row>
    <row r="121" spans="1:10" s="63" customFormat="1" ht="22.5" customHeight="1" x14ac:dyDescent="0.25">
      <c r="A121" s="31"/>
      <c r="C121" s="97"/>
      <c r="D121" s="33" t="str">
        <f t="shared" ref="D121:E121" si="33">D120</f>
        <v>Tue</v>
      </c>
      <c r="E121" s="34">
        <f t="shared" si="33"/>
        <v>44614</v>
      </c>
      <c r="F121" s="59"/>
      <c r="G121" s="60">
        <v>9005</v>
      </c>
      <c r="H121" s="61"/>
      <c r="I121" s="60"/>
      <c r="J121" s="84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>
        <v>9005</v>
      </c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>
        <v>9005</v>
      </c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>
        <v>9005</v>
      </c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>
        <v>9005</v>
      </c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>
        <v>9005</v>
      </c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>
        <v>9005</v>
      </c>
      <c r="H127" s="61"/>
      <c r="I127" s="60"/>
      <c r="J127" s="84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>
        <v>9005</v>
      </c>
      <c r="H128" s="61"/>
      <c r="I128" s="60"/>
      <c r="J128" s="84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>
        <v>9005</v>
      </c>
      <c r="H129" s="61"/>
      <c r="I129" s="60"/>
      <c r="J129" s="84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>
        <v>9005</v>
      </c>
      <c r="H130" s="61"/>
      <c r="I130" s="60"/>
      <c r="J130" s="84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>
        <v>9005</v>
      </c>
      <c r="H131" s="61"/>
      <c r="I131" s="60"/>
      <c r="J131" s="84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>
        <v>9005</v>
      </c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>
        <v>9005</v>
      </c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>
        <v>9005</v>
      </c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>
        <v>9005</v>
      </c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>
        <v>9005</v>
      </c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>
        <v>9005</v>
      </c>
      <c r="H137" s="61"/>
      <c r="I137" s="60"/>
      <c r="J137" s="84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>
        <v>9005</v>
      </c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97"/>
      <c r="D139" s="33" t="s">
        <v>54</v>
      </c>
      <c r="E139" s="34">
        <f>+E138+1</f>
        <v>44620</v>
      </c>
      <c r="F139" s="59"/>
      <c r="G139" s="60">
        <v>9005</v>
      </c>
      <c r="H139" s="61"/>
      <c r="I139" s="60"/>
      <c r="J139" s="84"/>
    </row>
    <row r="140" spans="1:10" s="63" customFormat="1" ht="22.5" customHeight="1" x14ac:dyDescent="0.25">
      <c r="A140" s="31">
        <v>1</v>
      </c>
      <c r="B140" s="63">
        <v>1</v>
      </c>
      <c r="C140" s="97"/>
      <c r="D140" s="33" t="s">
        <v>54</v>
      </c>
      <c r="E140" s="34">
        <f>+E138+1</f>
        <v>44620</v>
      </c>
      <c r="F140" s="59"/>
      <c r="G140" s="60">
        <v>9005</v>
      </c>
      <c r="H140" s="61"/>
      <c r="I140" s="60"/>
      <c r="J140" s="84"/>
    </row>
    <row r="141" spans="1:10" s="63" customFormat="1" ht="22.5" customHeight="1" x14ac:dyDescent="0.25">
      <c r="A141" s="31">
        <v>1</v>
      </c>
      <c r="B141" s="63">
        <v>1</v>
      </c>
      <c r="C141" s="97"/>
      <c r="D141" s="33" t="s">
        <v>54</v>
      </c>
      <c r="E141" s="34">
        <f>+E138+1</f>
        <v>44620</v>
      </c>
      <c r="F141" s="59"/>
      <c r="G141" s="60">
        <v>9005</v>
      </c>
      <c r="H141" s="61"/>
      <c r="I141" s="60"/>
      <c r="J141" s="84"/>
    </row>
    <row r="142" spans="1:10" s="63" customFormat="1" ht="22.5" customHeight="1" x14ac:dyDescent="0.25">
      <c r="A142" s="31">
        <v>1</v>
      </c>
      <c r="B142" s="63">
        <v>1</v>
      </c>
      <c r="C142" s="97"/>
      <c r="D142" s="33" t="s">
        <v>54</v>
      </c>
      <c r="E142" s="34">
        <f>+E138+1</f>
        <v>44620</v>
      </c>
      <c r="F142" s="59"/>
      <c r="G142" s="60">
        <v>9005</v>
      </c>
      <c r="H142" s="61"/>
      <c r="I142" s="60"/>
      <c r="J142" s="84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97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>
        <v>9005</v>
      </c>
      <c r="H143" s="62"/>
      <c r="I143" s="60"/>
      <c r="J143" s="84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G11" sqref="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>
        <v>9005</v>
      </c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>
        <v>9005</v>
      </c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>
        <v>9005</v>
      </c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>
        <v>9005</v>
      </c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>
        <v>9005</v>
      </c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>
        <v>9005</v>
      </c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>
        <v>9005</v>
      </c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>
        <v>9005</v>
      </c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>
        <v>9005</v>
      </c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>
        <v>9005</v>
      </c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>
        <v>9005</v>
      </c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>
        <v>9005</v>
      </c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>
        <v>9005</v>
      </c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>
        <v>9005</v>
      </c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>
        <v>9005</v>
      </c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>
        <v>9005</v>
      </c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>
        <v>9005</v>
      </c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>
        <v>9005</v>
      </c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>
        <v>9005</v>
      </c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>
        <v>9005</v>
      </c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>
        <v>9005</v>
      </c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>
        <v>9005</v>
      </c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>
        <v>9005</v>
      </c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>
        <v>9005</v>
      </c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>
        <v>9005</v>
      </c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>
        <v>9005</v>
      </c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>
        <v>9005</v>
      </c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>
        <v>9005</v>
      </c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>
        <v>9005</v>
      </c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>
        <v>9005</v>
      </c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>
        <v>9005</v>
      </c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>
        <v>9005</v>
      </c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>
        <v>9005</v>
      </c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>
        <v>9005</v>
      </c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>
        <v>9005</v>
      </c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>
        <v>9005</v>
      </c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>
        <v>9005</v>
      </c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>
        <v>9005</v>
      </c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>
        <v>9005</v>
      </c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>
        <v>9005</v>
      </c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>
        <v>9005</v>
      </c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>
        <v>9005</v>
      </c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>
        <v>9005</v>
      </c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>
        <v>9005</v>
      </c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>
        <v>9005</v>
      </c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>
        <v>9005</v>
      </c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>
        <v>9005</v>
      </c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>
        <v>9005</v>
      </c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>
        <v>9005</v>
      </c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>
        <v>9005</v>
      </c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>
        <v>9005</v>
      </c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>
        <v>9005</v>
      </c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>
        <v>9005</v>
      </c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>
        <v>9005</v>
      </c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>
        <v>9005</v>
      </c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>
        <v>9005</v>
      </c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>
        <v>9005</v>
      </c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>
        <v>9005</v>
      </c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>
        <v>9005</v>
      </c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>
        <v>9005</v>
      </c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>
        <v>9005</v>
      </c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>
        <v>9005</v>
      </c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>
        <v>9005</v>
      </c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>
        <v>9005</v>
      </c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>
        <v>9005</v>
      </c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>
        <v>9005</v>
      </c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>
        <v>9005</v>
      </c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>
        <v>9005</v>
      </c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>
        <v>9005</v>
      </c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>
        <v>9005</v>
      </c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>
        <v>9005</v>
      </c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>
        <v>9005</v>
      </c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>
        <v>9005</v>
      </c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>
        <v>9005</v>
      </c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>
        <v>9005</v>
      </c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>
        <v>9005</v>
      </c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>
        <v>9005</v>
      </c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>
        <v>9005</v>
      </c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>
        <v>9005</v>
      </c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>
        <v>9005</v>
      </c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>
        <v>9005</v>
      </c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>
        <v>9005</v>
      </c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>
        <v>9005</v>
      </c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>
        <v>9005</v>
      </c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>
        <v>9005</v>
      </c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>
        <v>9005</v>
      </c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>
        <v>9005</v>
      </c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>
        <v>9005</v>
      </c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>
        <v>9005</v>
      </c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>
        <v>9005</v>
      </c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>
        <v>9005</v>
      </c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>
        <v>9005</v>
      </c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>
        <v>9005</v>
      </c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>
        <v>9005</v>
      </c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>
        <v>9005</v>
      </c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>
        <v>9005</v>
      </c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>
        <v>9005</v>
      </c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>
        <v>9005</v>
      </c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>
        <v>9005</v>
      </c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>
        <v>9005</v>
      </c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>
        <v>9005</v>
      </c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>
        <v>9005</v>
      </c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>
        <v>9005</v>
      </c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>
        <v>9005</v>
      </c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>
        <v>9005</v>
      </c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>
        <v>9005</v>
      </c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>
        <v>9005</v>
      </c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>
        <v>9005</v>
      </c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>
        <v>9005</v>
      </c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>
        <v>9005</v>
      </c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>
        <v>9005</v>
      </c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>
        <v>9005</v>
      </c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>
        <v>9005</v>
      </c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>
        <v>9005</v>
      </c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99" t="s">
        <v>56</v>
      </c>
      <c r="E125" s="34">
        <f>IF(MONTH(E120+1)&gt;MONTH(E120),"",E120+1)</f>
        <v>44650</v>
      </c>
      <c r="F125" s="59"/>
      <c r="G125" s="60">
        <v>9005</v>
      </c>
      <c r="H125" s="85"/>
      <c r="I125" s="60"/>
      <c r="J125" s="77"/>
    </row>
    <row r="126" spans="1:10" ht="22.5" customHeight="1" x14ac:dyDescent="0.25">
      <c r="A126" s="31"/>
      <c r="C126" s="70"/>
      <c r="D126" s="99" t="s">
        <v>56</v>
      </c>
      <c r="E126" s="86">
        <f>E125</f>
        <v>44650</v>
      </c>
      <c r="F126" s="87"/>
      <c r="G126" s="88">
        <v>9005</v>
      </c>
      <c r="H126" s="89"/>
      <c r="I126" s="88"/>
      <c r="J126" s="90"/>
    </row>
    <row r="127" spans="1:10" ht="22.5" customHeight="1" x14ac:dyDescent="0.25">
      <c r="A127" s="31"/>
      <c r="C127" s="70"/>
      <c r="D127" s="99" t="s">
        <v>56</v>
      </c>
      <c r="E127" s="86">
        <f t="shared" ref="E127:E129" si="31">E126</f>
        <v>44650</v>
      </c>
      <c r="F127" s="87"/>
      <c r="G127" s="88">
        <v>9005</v>
      </c>
      <c r="H127" s="89"/>
      <c r="I127" s="88"/>
      <c r="J127" s="90"/>
    </row>
    <row r="128" spans="1:10" ht="22.5" customHeight="1" x14ac:dyDescent="0.25">
      <c r="A128" s="31"/>
      <c r="C128" s="70"/>
      <c r="D128" s="99" t="s">
        <v>56</v>
      </c>
      <c r="E128" s="86">
        <f t="shared" si="31"/>
        <v>44650</v>
      </c>
      <c r="F128" s="87"/>
      <c r="G128" s="88">
        <v>9005</v>
      </c>
      <c r="H128" s="89"/>
      <c r="I128" s="88"/>
      <c r="J128" s="90"/>
    </row>
    <row r="129" spans="1:10" ht="22.5" customHeight="1" thickBot="1" x14ac:dyDescent="0.3">
      <c r="A129" s="31"/>
      <c r="C129" s="70"/>
      <c r="D129" s="100" t="s">
        <v>56</v>
      </c>
      <c r="E129" s="34">
        <f t="shared" si="31"/>
        <v>44650</v>
      </c>
      <c r="F129" s="59"/>
      <c r="G129" s="60">
        <v>9005</v>
      </c>
      <c r="H129" s="85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>
        <v>9005</v>
      </c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>
        <v>9005</v>
      </c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>
        <v>9005</v>
      </c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>
        <v>9005</v>
      </c>
      <c r="H133" s="65"/>
      <c r="I133" s="47"/>
      <c r="J133" s="76"/>
    </row>
    <row r="134" spans="1:10" ht="22.5" customHeight="1" thickBot="1" x14ac:dyDescent="0.3">
      <c r="A134" s="31"/>
      <c r="C134" s="73"/>
      <c r="D134" s="91" t="str">
        <f t="shared" ref="D134" si="34">D133</f>
        <v>Thu</v>
      </c>
      <c r="E134" s="79">
        <f t="shared" ref="E134" si="35">E133</f>
        <v>44651</v>
      </c>
      <c r="F134" s="80"/>
      <c r="G134" s="81">
        <v>9005</v>
      </c>
      <c r="H134" s="82"/>
      <c r="I134" s="81"/>
      <c r="J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TIME03 Consulting</cp:lastModifiedBy>
  <dcterms:created xsi:type="dcterms:W3CDTF">2006-02-12T14:53:28Z</dcterms:created>
  <dcterms:modified xsi:type="dcterms:W3CDTF">2022-02-03T04:25:50Z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