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rr\Downloads\Practica 1\"/>
    </mc:Choice>
  </mc:AlternateContent>
  <xr:revisionPtr revIDLastSave="0" documentId="13_ncr:1_{EC318B57-30B2-4756-9B2F-9F630C8D0692}" xr6:coauthVersionLast="47" xr6:coauthVersionMax="47" xr10:uidLastSave="{00000000-0000-0000-0000-000000000000}"/>
  <bookViews>
    <workbookView xWindow="-120" yWindow="-120" windowWidth="29040" windowHeight="15720" activeTab="2" xr2:uid="{B9D9ED6D-D65C-4311-9ACD-C9A36F8E656E}"/>
  </bookViews>
  <sheets>
    <sheet name="Iter1" sheetId="1" r:id="rId1"/>
    <sheet name="Iter2" sheetId="2" r:id="rId2"/>
    <sheet name="Iter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H7" i="3"/>
  <c r="H4" i="3"/>
  <c r="H48" i="3"/>
  <c r="H45" i="3"/>
  <c r="N43" i="3"/>
  <c r="H42" i="3"/>
  <c r="H35" i="3"/>
  <c r="H32" i="3"/>
  <c r="N30" i="3"/>
  <c r="H29" i="3"/>
  <c r="H22" i="3"/>
  <c r="H19" i="3"/>
  <c r="N17" i="3"/>
  <c r="H16" i="3"/>
  <c r="H9" i="3"/>
  <c r="H6" i="3"/>
  <c r="N4" i="3"/>
  <c r="H3" i="3"/>
  <c r="H35" i="2"/>
  <c r="H32" i="2"/>
  <c r="H29" i="2"/>
  <c r="H45" i="1"/>
  <c r="H42" i="1"/>
  <c r="H35" i="1"/>
  <c r="H32" i="1"/>
  <c r="H29" i="1"/>
  <c r="H48" i="2"/>
  <c r="H45" i="2"/>
  <c r="N43" i="2"/>
  <c r="H42" i="2"/>
  <c r="N30" i="2"/>
  <c r="H22" i="2"/>
  <c r="H19" i="2"/>
  <c r="N17" i="2"/>
  <c r="H16" i="2"/>
  <c r="H9" i="2"/>
  <c r="H6" i="2"/>
  <c r="N4" i="2"/>
  <c r="H3" i="2"/>
  <c r="N43" i="1"/>
  <c r="H48" i="1"/>
  <c r="N30" i="1"/>
  <c r="N17" i="1"/>
  <c r="N19" i="1"/>
  <c r="H23" i="1"/>
  <c r="H20" i="1"/>
  <c r="H17" i="1"/>
  <c r="H22" i="1"/>
  <c r="H19" i="1"/>
  <c r="H16" i="1"/>
  <c r="H9" i="1"/>
  <c r="H6" i="1"/>
  <c r="H3" i="1"/>
  <c r="N4" i="1"/>
  <c r="K6" i="3" l="1"/>
  <c r="N6" i="3" s="1"/>
  <c r="Q3" i="3"/>
  <c r="K19" i="1"/>
  <c r="Q16" i="1" s="1"/>
  <c r="K6" i="1"/>
  <c r="N6" i="1" s="1"/>
  <c r="Q3" i="1" s="1"/>
  <c r="Q6" i="1" s="1"/>
  <c r="Q9" i="1" s="1"/>
  <c r="Q4" i="3" l="1"/>
  <c r="Q7" i="3" s="1"/>
  <c r="H17" i="3" s="1"/>
  <c r="Q6" i="3"/>
  <c r="Q9" i="3" s="1"/>
  <c r="H23" i="3" s="1"/>
  <c r="Q5" i="3"/>
  <c r="Q8" i="3" s="1"/>
  <c r="H20" i="3" s="1"/>
  <c r="Q19" i="1"/>
  <c r="Q22" i="1" s="1"/>
  <c r="H36" i="1" s="1"/>
  <c r="Q18" i="1"/>
  <c r="Q17" i="1"/>
  <c r="Q20" i="1" s="1"/>
  <c r="H30" i="1" s="1"/>
  <c r="Q21" i="1"/>
  <c r="H33" i="1" s="1"/>
  <c r="Q4" i="1"/>
  <c r="Q7" i="1" s="1"/>
  <c r="Q5" i="1"/>
  <c r="Q8" i="1" s="1"/>
  <c r="K19" i="3" l="1"/>
  <c r="N19" i="3" s="1"/>
  <c r="Q16" i="3" s="1"/>
  <c r="K32" i="1"/>
  <c r="Q18" i="3" l="1"/>
  <c r="Q21" i="3" s="1"/>
  <c r="H33" i="3" s="1"/>
  <c r="Q17" i="3"/>
  <c r="Q20" i="3" s="1"/>
  <c r="H30" i="3" s="1"/>
  <c r="Q19" i="3"/>
  <c r="Q22" i="3" s="1"/>
  <c r="H36" i="3" s="1"/>
  <c r="N32" i="1"/>
  <c r="Q29" i="1" s="1"/>
  <c r="K32" i="3" l="1"/>
  <c r="N32" i="3" s="1"/>
  <c r="Q29" i="3" s="1"/>
  <c r="Q32" i="1"/>
  <c r="Q35" i="1" s="1"/>
  <c r="H49" i="1" s="1"/>
  <c r="Q30" i="1"/>
  <c r="Q33" i="1" s="1"/>
  <c r="H43" i="1" s="1"/>
  <c r="Q31" i="1"/>
  <c r="Q34" i="1" s="1"/>
  <c r="H46" i="1" s="1"/>
  <c r="Q30" i="3" l="1"/>
  <c r="Q33" i="3" s="1"/>
  <c r="H43" i="3" s="1"/>
  <c r="Q32" i="3"/>
  <c r="Q35" i="3" s="1"/>
  <c r="H49" i="3" s="1"/>
  <c r="Q31" i="3"/>
  <c r="Q34" i="3" s="1"/>
  <c r="H46" i="3" s="1"/>
  <c r="K45" i="1"/>
  <c r="N45" i="1" s="1"/>
  <c r="Q42" i="1" s="1"/>
  <c r="K45" i="3" l="1"/>
  <c r="N45" i="3" s="1"/>
  <c r="Q42" i="3" s="1"/>
  <c r="Q44" i="1"/>
  <c r="Q47" i="1" s="1"/>
  <c r="H7" i="2" s="1"/>
  <c r="Q45" i="1"/>
  <c r="Q48" i="1" s="1"/>
  <c r="H10" i="2" s="1"/>
  <c r="Q43" i="1"/>
  <c r="Q46" i="1" s="1"/>
  <c r="H4" i="2" s="1"/>
  <c r="Q45" i="3" l="1"/>
  <c r="Q48" i="3" s="1"/>
  <c r="Q43" i="3"/>
  <c r="Q46" i="3" s="1"/>
  <c r="Q44" i="3"/>
  <c r="Q47" i="3" s="1"/>
  <c r="K6" i="2"/>
  <c r="N6" i="2" s="1"/>
  <c r="Q3" i="2" s="1"/>
  <c r="Q5" i="2"/>
  <c r="Q8" i="2" s="1"/>
  <c r="H20" i="2" s="1"/>
  <c r="Q6" i="2"/>
  <c r="Q9" i="2" s="1"/>
  <c r="H23" i="2" s="1"/>
  <c r="Q4" i="2"/>
  <c r="Q7" i="2" s="1"/>
  <c r="H17" i="2" s="1"/>
  <c r="K19" i="2" l="1"/>
  <c r="N19" i="2" s="1"/>
  <c r="Q16" i="2" s="1"/>
  <c r="Q18" i="2"/>
  <c r="Q21" i="2" s="1"/>
  <c r="H33" i="2" s="1"/>
  <c r="Q17" i="2"/>
  <c r="Q20" i="2" s="1"/>
  <c r="H30" i="2" s="1"/>
  <c r="Q19" i="2"/>
  <c r="Q22" i="2" s="1"/>
  <c r="H36" i="2" s="1"/>
  <c r="K32" i="2" l="1"/>
  <c r="N32" i="2" s="1"/>
  <c r="Q29" i="2" s="1"/>
  <c r="Q31" i="2" l="1"/>
  <c r="Q34" i="2" s="1"/>
  <c r="H46" i="2" s="1"/>
  <c r="Q32" i="2"/>
  <c r="Q35" i="2" s="1"/>
  <c r="H49" i="2" s="1"/>
  <c r="Q30" i="2"/>
  <c r="Q33" i="2" s="1"/>
  <c r="H43" i="2" s="1"/>
  <c r="K45" i="2" l="1"/>
  <c r="N45" i="2" s="1"/>
  <c r="Q42" i="2" s="1"/>
  <c r="Q45" i="2" s="1"/>
  <c r="Q48" i="2" s="1"/>
  <c r="Q43" i="2" l="1"/>
  <c r="Q46" i="2" s="1"/>
  <c r="Q44" i="2"/>
  <c r="Q47" i="2" s="1"/>
</calcChain>
</file>

<file path=xl/sharedStrings.xml><?xml version="1.0" encoding="utf-8"?>
<sst xmlns="http://schemas.openxmlformats.org/spreadsheetml/2006/main" count="294" uniqueCount="25">
  <si>
    <t>Muestras</t>
  </si>
  <si>
    <t>Matriz X</t>
  </si>
  <si>
    <t>Deseadas</t>
  </si>
  <si>
    <t>X0</t>
  </si>
  <si>
    <t>X1</t>
  </si>
  <si>
    <t>X2</t>
  </si>
  <si>
    <t>f(z) Deseadas</t>
  </si>
  <si>
    <t xml:space="preserve">X0 = </t>
  </si>
  <si>
    <t xml:space="preserve">X1 = </t>
  </si>
  <si>
    <t xml:space="preserve">X2 = </t>
  </si>
  <si>
    <t>W2 =</t>
  </si>
  <si>
    <t>W1 =</t>
  </si>
  <si>
    <t>Z</t>
  </si>
  <si>
    <t>W0 =</t>
  </si>
  <si>
    <t>Tasa de aprendizaje (0-1) =</t>
  </si>
  <si>
    <t xml:space="preserve">f(z) = </t>
  </si>
  <si>
    <t>Respueta deseada:</t>
  </si>
  <si>
    <t>Cálculo del error</t>
  </si>
  <si>
    <t>error = ResDes-f(z)</t>
  </si>
  <si>
    <t>incrementoW0 = TasaApr*error*X0</t>
  </si>
  <si>
    <t>incrementoW1 = TasaApr*error*X1</t>
  </si>
  <si>
    <t>incrementoW2 = TasaApr*error*X2</t>
  </si>
  <si>
    <t>W0 = W0+incrementoW0</t>
  </si>
  <si>
    <t>W2 = W2+incrementoW2</t>
  </si>
  <si>
    <t>W1 = W1+incrementoW1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</si>
</sst>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1E1E1E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0" fillId="6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8" xfId="0" applyBorder="1" applyAlignment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8" xfId="0" applyFill="1" applyBorder="1" applyAlignment="1"/>
    <xf numFmtId="0" fontId="0" fillId="6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180975</xdr:rowOff>
    </xdr:from>
    <xdr:to>
      <xdr:col>10</xdr:col>
      <xdr:colOff>0</xdr:colOff>
      <xdr:row>5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39747-DC35-09D0-905D-983FAF396A03}"/>
            </a:ext>
          </a:extLst>
        </xdr:cNvPr>
        <xdr:cNvCxnSpPr/>
      </xdr:nvCxnSpPr>
      <xdr:spPr>
        <a:xfrm>
          <a:off x="5172075" y="561975"/>
          <a:ext cx="1209675" cy="495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104775</xdr:rowOff>
    </xdr:from>
    <xdr:to>
      <xdr:col>10</xdr:col>
      <xdr:colOff>9525</xdr:colOff>
      <xdr:row>5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5607F1F-8E76-045B-8372-B16D62ACCF16}"/>
            </a:ext>
          </a:extLst>
        </xdr:cNvPr>
        <xdr:cNvCxnSpPr/>
      </xdr:nvCxnSpPr>
      <xdr:spPr>
        <a:xfrm>
          <a:off x="5162550" y="1057275"/>
          <a:ext cx="12287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123825</xdr:rowOff>
    </xdr:from>
    <xdr:to>
      <xdr:col>9</xdr:col>
      <xdr:colOff>590550</xdr:colOff>
      <xdr:row>8</xdr:row>
      <xdr:rowOff>95250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5AB72C2-7C18-8005-7C10-A3EC09B0B249}"/>
            </a:ext>
          </a:extLst>
        </xdr:cNvPr>
        <xdr:cNvCxnSpPr/>
      </xdr:nvCxnSpPr>
      <xdr:spPr>
        <a:xfrm flipV="1">
          <a:off x="5162550" y="1076325"/>
          <a:ext cx="1200150" cy="5429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584168</xdr:colOff>
      <xdr:row>0</xdr:row>
      <xdr:rowOff>117951</xdr:rowOff>
    </xdr:from>
    <xdr:ext cx="1920907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2D6B6BC-D81C-62C2-361C-896C318CDD59}"/>
                </a:ext>
              </a:extLst>
            </xdr:cNvPr>
            <xdr:cNvSpPr txBox="1"/>
          </xdr:nvSpPr>
          <xdr:spPr>
            <a:xfrm>
              <a:off x="5746718" y="117951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14:m>
                <m:oMath xmlns:m="http://schemas.openxmlformats.org/officeDocument/2006/math">
                  <m:r>
                    <a:rPr lang="en-US" sz="18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sSub>
                        <m:sSubPr>
                          <m:ctrl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Σ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=1</m:t>
                          </m:r>
                        </m:sub>
                      </m:sSub>
                    </m:e>
                    <m:sup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p>
                  </m:sSup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8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n-US" sz="1800" i="0">
                      <a:latin typeface="+mn-lt"/>
                      <a:ea typeface="+mn-ea"/>
                    </a:rPr>
                    <m:t>θ</m:t>
                  </m:r>
                </m:oMath>
              </a14:m>
              <a:endParaRPr lang="en-US" sz="18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2D6B6BC-D81C-62C2-361C-896C318CDD59}"/>
                </a:ext>
              </a:extLst>
            </xdr:cNvPr>
            <xdr:cNvSpPr txBox="1"/>
          </xdr:nvSpPr>
          <xdr:spPr>
            <a:xfrm>
              <a:off x="5746718" y="117951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:r>
                <a:rPr lang="en-US" sz="1800" i="0">
                  <a:latin typeface="Cambria Math" panose="02040503050406030204" pitchFamily="18" charset="0"/>
                </a:rPr>
                <a:t>=</a:t>
              </a:r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〖Σ_(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n-US" sz="1800" i="0">
                  <a:latin typeface="+mn-lt"/>
                  <a:ea typeface="+mn-ea"/>
                </a:rPr>
                <a:t>θ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11</xdr:col>
      <xdr:colOff>9525</xdr:colOff>
      <xdr:row>5</xdr:row>
      <xdr:rowOff>85725</xdr:rowOff>
    </xdr:from>
    <xdr:to>
      <xdr:col>11</xdr:col>
      <xdr:colOff>590550</xdr:colOff>
      <xdr:row>5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C95D686-0DE0-009D-7948-EEBB8628A776}"/>
            </a:ext>
          </a:extLst>
        </xdr:cNvPr>
        <xdr:cNvCxnSpPr/>
      </xdr:nvCxnSpPr>
      <xdr:spPr>
        <a:xfrm>
          <a:off x="7000875" y="1038225"/>
          <a:ext cx="5810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15</xdr:row>
      <xdr:rowOff>180975</xdr:rowOff>
    </xdr:from>
    <xdr:to>
      <xdr:col>10</xdr:col>
      <xdr:colOff>0</xdr:colOff>
      <xdr:row>18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6BA0439-B7CA-417F-B94F-1F2C7FCEE8D3}"/>
            </a:ext>
          </a:extLst>
        </xdr:cNvPr>
        <xdr:cNvCxnSpPr/>
      </xdr:nvCxnSpPr>
      <xdr:spPr>
        <a:xfrm>
          <a:off x="5172075" y="561975"/>
          <a:ext cx="1209675" cy="495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104775</xdr:rowOff>
    </xdr:from>
    <xdr:to>
      <xdr:col>10</xdr:col>
      <xdr:colOff>9525</xdr:colOff>
      <xdr:row>18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C6F659A-DC79-407D-8177-53BBC5AA175F}"/>
            </a:ext>
          </a:extLst>
        </xdr:cNvPr>
        <xdr:cNvCxnSpPr/>
      </xdr:nvCxnSpPr>
      <xdr:spPr>
        <a:xfrm>
          <a:off x="5162550" y="1057275"/>
          <a:ext cx="12287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123825</xdr:rowOff>
    </xdr:from>
    <xdr:to>
      <xdr:col>9</xdr:col>
      <xdr:colOff>590550</xdr:colOff>
      <xdr:row>21</xdr:row>
      <xdr:rowOff>95250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4CD8A0F-F16D-4AE4-B75B-7D9A1B3F7EFA}"/>
            </a:ext>
          </a:extLst>
        </xdr:cNvPr>
        <xdr:cNvCxnSpPr/>
      </xdr:nvCxnSpPr>
      <xdr:spPr>
        <a:xfrm flipV="1">
          <a:off x="5162550" y="1076325"/>
          <a:ext cx="1200150" cy="571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584168</xdr:colOff>
      <xdr:row>13</xdr:row>
      <xdr:rowOff>117951</xdr:rowOff>
    </xdr:from>
    <xdr:ext cx="1920907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9995173-DB47-4198-B020-882B93FAB188}"/>
                </a:ext>
              </a:extLst>
            </xdr:cNvPr>
            <xdr:cNvSpPr txBox="1"/>
          </xdr:nvSpPr>
          <xdr:spPr>
            <a:xfrm>
              <a:off x="5746718" y="117951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14:m>
                <m:oMath xmlns:m="http://schemas.openxmlformats.org/officeDocument/2006/math">
                  <m:r>
                    <a:rPr lang="en-US" sz="18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sSub>
                        <m:sSubPr>
                          <m:ctrl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Σ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=1</m:t>
                          </m:r>
                        </m:sub>
                      </m:sSub>
                    </m:e>
                    <m:sup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p>
                  </m:sSup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8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n-US" sz="1800" i="0">
                      <a:latin typeface="+mn-lt"/>
                      <a:ea typeface="+mn-ea"/>
                    </a:rPr>
                    <m:t>θ</m:t>
                  </m:r>
                </m:oMath>
              </a14:m>
              <a:endParaRPr lang="en-US" sz="18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9995173-DB47-4198-B020-882B93FAB188}"/>
                </a:ext>
              </a:extLst>
            </xdr:cNvPr>
            <xdr:cNvSpPr txBox="1"/>
          </xdr:nvSpPr>
          <xdr:spPr>
            <a:xfrm>
              <a:off x="5746718" y="117951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:r>
                <a:rPr lang="en-US" sz="1800" i="0">
                  <a:latin typeface="Cambria Math" panose="02040503050406030204" pitchFamily="18" charset="0"/>
                </a:rPr>
                <a:t>=</a:t>
              </a:r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〖Σ_(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n-US" sz="1800" i="0">
                  <a:latin typeface="+mn-lt"/>
                  <a:ea typeface="+mn-ea"/>
                </a:rPr>
                <a:t>θ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11</xdr:col>
      <xdr:colOff>9525</xdr:colOff>
      <xdr:row>18</xdr:row>
      <xdr:rowOff>85725</xdr:rowOff>
    </xdr:from>
    <xdr:to>
      <xdr:col>11</xdr:col>
      <xdr:colOff>590550</xdr:colOff>
      <xdr:row>18</xdr:row>
      <xdr:rowOff>95250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5B17502-4C6C-4A44-B599-9124611F7B51}"/>
            </a:ext>
          </a:extLst>
        </xdr:cNvPr>
        <xdr:cNvCxnSpPr/>
      </xdr:nvCxnSpPr>
      <xdr:spPr>
        <a:xfrm>
          <a:off x="7000875" y="1038225"/>
          <a:ext cx="5810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28</xdr:row>
      <xdr:rowOff>180975</xdr:rowOff>
    </xdr:from>
    <xdr:to>
      <xdr:col>10</xdr:col>
      <xdr:colOff>0</xdr:colOff>
      <xdr:row>31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0CA3B14-CE06-4F71-BD64-3231001C8B49}"/>
            </a:ext>
          </a:extLst>
        </xdr:cNvPr>
        <xdr:cNvCxnSpPr/>
      </xdr:nvCxnSpPr>
      <xdr:spPr>
        <a:xfrm>
          <a:off x="5172075" y="3086100"/>
          <a:ext cx="1209675" cy="495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31</xdr:row>
      <xdr:rowOff>104775</xdr:rowOff>
    </xdr:from>
    <xdr:to>
      <xdr:col>10</xdr:col>
      <xdr:colOff>9525</xdr:colOff>
      <xdr:row>31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E7FB56D-7882-4B15-A5BC-4FCA45FE47BE}"/>
            </a:ext>
          </a:extLst>
        </xdr:cNvPr>
        <xdr:cNvCxnSpPr/>
      </xdr:nvCxnSpPr>
      <xdr:spPr>
        <a:xfrm>
          <a:off x="5162550" y="3581400"/>
          <a:ext cx="12287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31</xdr:row>
      <xdr:rowOff>123825</xdr:rowOff>
    </xdr:from>
    <xdr:to>
      <xdr:col>9</xdr:col>
      <xdr:colOff>590550</xdr:colOff>
      <xdr:row>34</xdr:row>
      <xdr:rowOff>95250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84C29FD-6CFB-4DC6-8F8E-EC4E657F0A4A}"/>
            </a:ext>
          </a:extLst>
        </xdr:cNvPr>
        <xdr:cNvCxnSpPr/>
      </xdr:nvCxnSpPr>
      <xdr:spPr>
        <a:xfrm flipV="1">
          <a:off x="5162550" y="3600450"/>
          <a:ext cx="1200150" cy="571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584168</xdr:colOff>
      <xdr:row>26</xdr:row>
      <xdr:rowOff>117951</xdr:rowOff>
    </xdr:from>
    <xdr:ext cx="1920907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4B86E96-A879-4CB8-A73D-FB1F02ADB989}"/>
                </a:ext>
              </a:extLst>
            </xdr:cNvPr>
            <xdr:cNvSpPr txBox="1"/>
          </xdr:nvSpPr>
          <xdr:spPr>
            <a:xfrm>
              <a:off x="5746718" y="2642076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14:m>
                <m:oMath xmlns:m="http://schemas.openxmlformats.org/officeDocument/2006/math">
                  <m:r>
                    <a:rPr lang="en-US" sz="18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sSub>
                        <m:sSubPr>
                          <m:ctrl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Σ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=1</m:t>
                          </m:r>
                        </m:sub>
                      </m:sSub>
                    </m:e>
                    <m:sup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p>
                  </m:sSup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8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n-US" sz="1800" i="0">
                      <a:latin typeface="+mn-lt"/>
                      <a:ea typeface="+mn-ea"/>
                    </a:rPr>
                    <m:t>θ</m:t>
                  </m:r>
                </m:oMath>
              </a14:m>
              <a:endParaRPr lang="en-US" sz="18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4B86E96-A879-4CB8-A73D-FB1F02ADB989}"/>
                </a:ext>
              </a:extLst>
            </xdr:cNvPr>
            <xdr:cNvSpPr txBox="1"/>
          </xdr:nvSpPr>
          <xdr:spPr>
            <a:xfrm>
              <a:off x="5746718" y="2642076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:r>
                <a:rPr lang="en-US" sz="1800" i="0">
                  <a:latin typeface="Cambria Math" panose="02040503050406030204" pitchFamily="18" charset="0"/>
                </a:rPr>
                <a:t>=</a:t>
              </a:r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〖Σ_(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n-US" sz="1800" i="0">
                  <a:latin typeface="+mn-lt"/>
                  <a:ea typeface="+mn-ea"/>
                </a:rPr>
                <a:t>θ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11</xdr:col>
      <xdr:colOff>9525</xdr:colOff>
      <xdr:row>31</xdr:row>
      <xdr:rowOff>85725</xdr:rowOff>
    </xdr:from>
    <xdr:to>
      <xdr:col>11</xdr:col>
      <xdr:colOff>590550</xdr:colOff>
      <xdr:row>31</xdr:row>
      <xdr:rowOff>95250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7061C90-D185-491A-A667-FEFADC0DE9E6}"/>
            </a:ext>
          </a:extLst>
        </xdr:cNvPr>
        <xdr:cNvCxnSpPr/>
      </xdr:nvCxnSpPr>
      <xdr:spPr>
        <a:xfrm>
          <a:off x="7000875" y="3562350"/>
          <a:ext cx="5810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41</xdr:row>
      <xdr:rowOff>180975</xdr:rowOff>
    </xdr:from>
    <xdr:to>
      <xdr:col>10</xdr:col>
      <xdr:colOff>0</xdr:colOff>
      <xdr:row>44</xdr:row>
      <xdr:rowOff>104775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55119457-19FF-4619-877F-4A85260C7507}"/>
            </a:ext>
          </a:extLst>
        </xdr:cNvPr>
        <xdr:cNvCxnSpPr/>
      </xdr:nvCxnSpPr>
      <xdr:spPr>
        <a:xfrm>
          <a:off x="5172075" y="5610225"/>
          <a:ext cx="1209675" cy="495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44</xdr:row>
      <xdr:rowOff>104775</xdr:rowOff>
    </xdr:from>
    <xdr:to>
      <xdr:col>10</xdr:col>
      <xdr:colOff>9525</xdr:colOff>
      <xdr:row>44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2D6E69F-0398-4DFA-8CDE-53162ECDC2A1}"/>
            </a:ext>
          </a:extLst>
        </xdr:cNvPr>
        <xdr:cNvCxnSpPr/>
      </xdr:nvCxnSpPr>
      <xdr:spPr>
        <a:xfrm>
          <a:off x="5162550" y="6105525"/>
          <a:ext cx="12287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44</xdr:row>
      <xdr:rowOff>123825</xdr:rowOff>
    </xdr:from>
    <xdr:to>
      <xdr:col>9</xdr:col>
      <xdr:colOff>590550</xdr:colOff>
      <xdr:row>47</xdr:row>
      <xdr:rowOff>95250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DB14BEC-D2D0-404A-ACFD-573A66631344}"/>
            </a:ext>
          </a:extLst>
        </xdr:cNvPr>
        <xdr:cNvCxnSpPr/>
      </xdr:nvCxnSpPr>
      <xdr:spPr>
        <a:xfrm flipV="1">
          <a:off x="5162550" y="6124575"/>
          <a:ext cx="1200150" cy="571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584168</xdr:colOff>
      <xdr:row>39</xdr:row>
      <xdr:rowOff>117951</xdr:rowOff>
    </xdr:from>
    <xdr:ext cx="1920907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36D0C88F-9055-49F4-9997-280B092432D8}"/>
                </a:ext>
              </a:extLst>
            </xdr:cNvPr>
            <xdr:cNvSpPr txBox="1"/>
          </xdr:nvSpPr>
          <xdr:spPr>
            <a:xfrm>
              <a:off x="5746718" y="5166201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14:m>
                <m:oMath xmlns:m="http://schemas.openxmlformats.org/officeDocument/2006/math">
                  <m:r>
                    <a:rPr lang="en-US" sz="18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sSub>
                        <m:sSubPr>
                          <m:ctrl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Σ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=1</m:t>
                          </m:r>
                        </m:sub>
                      </m:sSub>
                    </m:e>
                    <m:sup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p>
                  </m:sSup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8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n-US" sz="1800" i="0">
                      <a:latin typeface="+mn-lt"/>
                      <a:ea typeface="+mn-ea"/>
                    </a:rPr>
                    <m:t>θ</m:t>
                  </m:r>
                </m:oMath>
              </a14:m>
              <a:endParaRPr lang="en-US" sz="18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36D0C88F-9055-49F4-9997-280B092432D8}"/>
                </a:ext>
              </a:extLst>
            </xdr:cNvPr>
            <xdr:cNvSpPr txBox="1"/>
          </xdr:nvSpPr>
          <xdr:spPr>
            <a:xfrm>
              <a:off x="5746718" y="5166201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:r>
                <a:rPr lang="en-US" sz="1800" i="0">
                  <a:latin typeface="Cambria Math" panose="02040503050406030204" pitchFamily="18" charset="0"/>
                </a:rPr>
                <a:t>=</a:t>
              </a:r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〖Σ_(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n-US" sz="1800" i="0">
                  <a:latin typeface="+mn-lt"/>
                  <a:ea typeface="+mn-ea"/>
                </a:rPr>
                <a:t>θ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11</xdr:col>
      <xdr:colOff>9525</xdr:colOff>
      <xdr:row>44</xdr:row>
      <xdr:rowOff>85725</xdr:rowOff>
    </xdr:from>
    <xdr:to>
      <xdr:col>11</xdr:col>
      <xdr:colOff>590550</xdr:colOff>
      <xdr:row>44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952FF1D-F420-434D-B84C-4B3CAD0A3D05}"/>
            </a:ext>
          </a:extLst>
        </xdr:cNvPr>
        <xdr:cNvCxnSpPr/>
      </xdr:nvCxnSpPr>
      <xdr:spPr>
        <a:xfrm>
          <a:off x="7000875" y="6086475"/>
          <a:ext cx="5810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180975</xdr:rowOff>
    </xdr:from>
    <xdr:to>
      <xdr:col>10</xdr:col>
      <xdr:colOff>0</xdr:colOff>
      <xdr:row>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4271F78-65FD-4BAD-A02D-558DDDA676C1}"/>
            </a:ext>
          </a:extLst>
        </xdr:cNvPr>
        <xdr:cNvCxnSpPr/>
      </xdr:nvCxnSpPr>
      <xdr:spPr>
        <a:xfrm>
          <a:off x="5172075" y="561975"/>
          <a:ext cx="1209675" cy="495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104775</xdr:rowOff>
    </xdr:from>
    <xdr:to>
      <xdr:col>10</xdr:col>
      <xdr:colOff>9525</xdr:colOff>
      <xdr:row>5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59F3BE9-055E-46BF-87C7-4C63BBF2AFFF}"/>
            </a:ext>
          </a:extLst>
        </xdr:cNvPr>
        <xdr:cNvCxnSpPr/>
      </xdr:nvCxnSpPr>
      <xdr:spPr>
        <a:xfrm>
          <a:off x="5162550" y="1057275"/>
          <a:ext cx="12287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123825</xdr:rowOff>
    </xdr:from>
    <xdr:to>
      <xdr:col>9</xdr:col>
      <xdr:colOff>590550</xdr:colOff>
      <xdr:row>8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6748150-6EA9-4DC5-B0A3-729595DBAA0B}"/>
            </a:ext>
          </a:extLst>
        </xdr:cNvPr>
        <xdr:cNvCxnSpPr/>
      </xdr:nvCxnSpPr>
      <xdr:spPr>
        <a:xfrm flipV="1">
          <a:off x="5162550" y="1076325"/>
          <a:ext cx="1200150" cy="571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584168</xdr:colOff>
      <xdr:row>0</xdr:row>
      <xdr:rowOff>117951</xdr:rowOff>
    </xdr:from>
    <xdr:ext cx="1920907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4D03678-4939-4AAF-BD8D-5FF8B7C35B98}"/>
                </a:ext>
              </a:extLst>
            </xdr:cNvPr>
            <xdr:cNvSpPr txBox="1"/>
          </xdr:nvSpPr>
          <xdr:spPr>
            <a:xfrm>
              <a:off x="5746718" y="117951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14:m>
                <m:oMath xmlns:m="http://schemas.openxmlformats.org/officeDocument/2006/math">
                  <m:r>
                    <a:rPr lang="en-US" sz="18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sSub>
                        <m:sSubPr>
                          <m:ctrl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Σ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=1</m:t>
                          </m:r>
                        </m:sub>
                      </m:sSub>
                    </m:e>
                    <m:sup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p>
                  </m:sSup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8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n-US" sz="1800" i="0">
                      <a:latin typeface="+mn-lt"/>
                      <a:ea typeface="+mn-ea"/>
                    </a:rPr>
                    <m:t>θ</m:t>
                  </m:r>
                </m:oMath>
              </a14:m>
              <a:endParaRPr lang="en-US" sz="18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4D03678-4939-4AAF-BD8D-5FF8B7C35B98}"/>
                </a:ext>
              </a:extLst>
            </xdr:cNvPr>
            <xdr:cNvSpPr txBox="1"/>
          </xdr:nvSpPr>
          <xdr:spPr>
            <a:xfrm>
              <a:off x="5746718" y="117951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:r>
                <a:rPr lang="en-US" sz="1800" i="0">
                  <a:latin typeface="Cambria Math" panose="02040503050406030204" pitchFamily="18" charset="0"/>
                </a:rPr>
                <a:t>=</a:t>
              </a:r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〖Σ_(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n-US" sz="1800" i="0">
                  <a:latin typeface="+mn-lt"/>
                  <a:ea typeface="+mn-ea"/>
                </a:rPr>
                <a:t>θ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11</xdr:col>
      <xdr:colOff>9525</xdr:colOff>
      <xdr:row>5</xdr:row>
      <xdr:rowOff>85725</xdr:rowOff>
    </xdr:from>
    <xdr:to>
      <xdr:col>11</xdr:col>
      <xdr:colOff>590550</xdr:colOff>
      <xdr:row>5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3BCE4CB-CA7D-45D4-8EFF-9AF58B657738}"/>
            </a:ext>
          </a:extLst>
        </xdr:cNvPr>
        <xdr:cNvCxnSpPr/>
      </xdr:nvCxnSpPr>
      <xdr:spPr>
        <a:xfrm>
          <a:off x="7000875" y="1038225"/>
          <a:ext cx="5810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15</xdr:row>
      <xdr:rowOff>180975</xdr:rowOff>
    </xdr:from>
    <xdr:to>
      <xdr:col>10</xdr:col>
      <xdr:colOff>0</xdr:colOff>
      <xdr:row>18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01CDC09-AD6C-4BD1-82BB-725681B98450}"/>
            </a:ext>
          </a:extLst>
        </xdr:cNvPr>
        <xdr:cNvCxnSpPr/>
      </xdr:nvCxnSpPr>
      <xdr:spPr>
        <a:xfrm>
          <a:off x="5172075" y="3086100"/>
          <a:ext cx="1209675" cy="495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104775</xdr:rowOff>
    </xdr:from>
    <xdr:to>
      <xdr:col>10</xdr:col>
      <xdr:colOff>9525</xdr:colOff>
      <xdr:row>18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9091E6A-ADDF-4B62-BF76-65D8CFB361A1}"/>
            </a:ext>
          </a:extLst>
        </xdr:cNvPr>
        <xdr:cNvCxnSpPr/>
      </xdr:nvCxnSpPr>
      <xdr:spPr>
        <a:xfrm>
          <a:off x="5162550" y="3581400"/>
          <a:ext cx="12287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123825</xdr:rowOff>
    </xdr:from>
    <xdr:to>
      <xdr:col>9</xdr:col>
      <xdr:colOff>590550</xdr:colOff>
      <xdr:row>21</xdr:row>
      <xdr:rowOff>95250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4FB209-2C0F-4CD1-9000-C74BE7806978}"/>
            </a:ext>
          </a:extLst>
        </xdr:cNvPr>
        <xdr:cNvCxnSpPr/>
      </xdr:nvCxnSpPr>
      <xdr:spPr>
        <a:xfrm flipV="1">
          <a:off x="5162550" y="3600450"/>
          <a:ext cx="1200150" cy="571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584168</xdr:colOff>
      <xdr:row>13</xdr:row>
      <xdr:rowOff>117951</xdr:rowOff>
    </xdr:from>
    <xdr:ext cx="1920907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417E8E5-5E0F-4F82-B4F8-64EDE93F485F}"/>
                </a:ext>
              </a:extLst>
            </xdr:cNvPr>
            <xdr:cNvSpPr txBox="1"/>
          </xdr:nvSpPr>
          <xdr:spPr>
            <a:xfrm>
              <a:off x="5746718" y="2642076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14:m>
                <m:oMath xmlns:m="http://schemas.openxmlformats.org/officeDocument/2006/math">
                  <m:r>
                    <a:rPr lang="en-US" sz="18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sSub>
                        <m:sSubPr>
                          <m:ctrl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Σ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=1</m:t>
                          </m:r>
                        </m:sub>
                      </m:sSub>
                    </m:e>
                    <m:sup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p>
                  </m:sSup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8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n-US" sz="1800" i="0">
                      <a:latin typeface="+mn-lt"/>
                      <a:ea typeface="+mn-ea"/>
                    </a:rPr>
                    <m:t>θ</m:t>
                  </m:r>
                </m:oMath>
              </a14:m>
              <a:endParaRPr lang="en-US" sz="18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417E8E5-5E0F-4F82-B4F8-64EDE93F485F}"/>
                </a:ext>
              </a:extLst>
            </xdr:cNvPr>
            <xdr:cNvSpPr txBox="1"/>
          </xdr:nvSpPr>
          <xdr:spPr>
            <a:xfrm>
              <a:off x="5746718" y="2642076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:r>
                <a:rPr lang="en-US" sz="1800" i="0">
                  <a:latin typeface="Cambria Math" panose="02040503050406030204" pitchFamily="18" charset="0"/>
                </a:rPr>
                <a:t>=</a:t>
              </a:r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〖Σ_(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n-US" sz="1800" i="0">
                  <a:latin typeface="+mn-lt"/>
                  <a:ea typeface="+mn-ea"/>
                </a:rPr>
                <a:t>θ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11</xdr:col>
      <xdr:colOff>9525</xdr:colOff>
      <xdr:row>18</xdr:row>
      <xdr:rowOff>85725</xdr:rowOff>
    </xdr:from>
    <xdr:to>
      <xdr:col>11</xdr:col>
      <xdr:colOff>590550</xdr:colOff>
      <xdr:row>18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EEB2D02-87BA-476E-AE9F-5DD3813ABBD9}"/>
            </a:ext>
          </a:extLst>
        </xdr:cNvPr>
        <xdr:cNvCxnSpPr/>
      </xdr:nvCxnSpPr>
      <xdr:spPr>
        <a:xfrm>
          <a:off x="7000875" y="3562350"/>
          <a:ext cx="5810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28</xdr:row>
      <xdr:rowOff>180975</xdr:rowOff>
    </xdr:from>
    <xdr:to>
      <xdr:col>10</xdr:col>
      <xdr:colOff>0</xdr:colOff>
      <xdr:row>31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6D45056-18F5-4AD1-BC74-E491EE3BB022}"/>
            </a:ext>
          </a:extLst>
        </xdr:cNvPr>
        <xdr:cNvCxnSpPr/>
      </xdr:nvCxnSpPr>
      <xdr:spPr>
        <a:xfrm>
          <a:off x="5172075" y="5610225"/>
          <a:ext cx="1209675" cy="495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31</xdr:row>
      <xdr:rowOff>104775</xdr:rowOff>
    </xdr:from>
    <xdr:to>
      <xdr:col>10</xdr:col>
      <xdr:colOff>9525</xdr:colOff>
      <xdr:row>31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C8D5007-B91E-47F7-8477-0C4927F8D994}"/>
            </a:ext>
          </a:extLst>
        </xdr:cNvPr>
        <xdr:cNvCxnSpPr/>
      </xdr:nvCxnSpPr>
      <xdr:spPr>
        <a:xfrm>
          <a:off x="5162550" y="6105525"/>
          <a:ext cx="12287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31</xdr:row>
      <xdr:rowOff>123825</xdr:rowOff>
    </xdr:from>
    <xdr:to>
      <xdr:col>9</xdr:col>
      <xdr:colOff>590550</xdr:colOff>
      <xdr:row>34</xdr:row>
      <xdr:rowOff>95250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2A93F44-E17C-46B9-A021-0DFD1878F822}"/>
            </a:ext>
          </a:extLst>
        </xdr:cNvPr>
        <xdr:cNvCxnSpPr/>
      </xdr:nvCxnSpPr>
      <xdr:spPr>
        <a:xfrm flipV="1">
          <a:off x="5162550" y="6124575"/>
          <a:ext cx="1200150" cy="571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584168</xdr:colOff>
      <xdr:row>26</xdr:row>
      <xdr:rowOff>117951</xdr:rowOff>
    </xdr:from>
    <xdr:ext cx="1920907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06002BC-A3D4-4BBD-B604-FE5EB3807519}"/>
                </a:ext>
              </a:extLst>
            </xdr:cNvPr>
            <xdr:cNvSpPr txBox="1"/>
          </xdr:nvSpPr>
          <xdr:spPr>
            <a:xfrm>
              <a:off x="5746718" y="5166201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14:m>
                <m:oMath xmlns:m="http://schemas.openxmlformats.org/officeDocument/2006/math">
                  <m:r>
                    <a:rPr lang="en-US" sz="18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sSub>
                        <m:sSubPr>
                          <m:ctrl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Σ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=1</m:t>
                          </m:r>
                        </m:sub>
                      </m:sSub>
                    </m:e>
                    <m:sup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p>
                  </m:sSup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8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n-US" sz="1800" i="0">
                      <a:latin typeface="+mn-lt"/>
                      <a:ea typeface="+mn-ea"/>
                    </a:rPr>
                    <m:t>θ</m:t>
                  </m:r>
                </m:oMath>
              </a14:m>
              <a:endParaRPr lang="en-US" sz="18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06002BC-A3D4-4BBD-B604-FE5EB3807519}"/>
                </a:ext>
              </a:extLst>
            </xdr:cNvPr>
            <xdr:cNvSpPr txBox="1"/>
          </xdr:nvSpPr>
          <xdr:spPr>
            <a:xfrm>
              <a:off x="5746718" y="5166201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:r>
                <a:rPr lang="en-US" sz="1800" i="0">
                  <a:latin typeface="Cambria Math" panose="02040503050406030204" pitchFamily="18" charset="0"/>
                </a:rPr>
                <a:t>=</a:t>
              </a:r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〖Σ_(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n-US" sz="1800" i="0">
                  <a:latin typeface="+mn-lt"/>
                  <a:ea typeface="+mn-ea"/>
                </a:rPr>
                <a:t>θ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11</xdr:col>
      <xdr:colOff>9525</xdr:colOff>
      <xdr:row>31</xdr:row>
      <xdr:rowOff>85725</xdr:rowOff>
    </xdr:from>
    <xdr:to>
      <xdr:col>11</xdr:col>
      <xdr:colOff>590550</xdr:colOff>
      <xdr:row>31</xdr:row>
      <xdr:rowOff>95250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668C9D4-1F8A-4490-8532-01F133945F19}"/>
            </a:ext>
          </a:extLst>
        </xdr:cNvPr>
        <xdr:cNvCxnSpPr/>
      </xdr:nvCxnSpPr>
      <xdr:spPr>
        <a:xfrm>
          <a:off x="7000875" y="6086475"/>
          <a:ext cx="5810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41</xdr:row>
      <xdr:rowOff>180975</xdr:rowOff>
    </xdr:from>
    <xdr:to>
      <xdr:col>10</xdr:col>
      <xdr:colOff>0</xdr:colOff>
      <xdr:row>44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D62C801-6A31-4038-A913-E4C971B88944}"/>
            </a:ext>
          </a:extLst>
        </xdr:cNvPr>
        <xdr:cNvCxnSpPr/>
      </xdr:nvCxnSpPr>
      <xdr:spPr>
        <a:xfrm>
          <a:off x="5172075" y="8134350"/>
          <a:ext cx="1209675" cy="495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44</xdr:row>
      <xdr:rowOff>104775</xdr:rowOff>
    </xdr:from>
    <xdr:to>
      <xdr:col>10</xdr:col>
      <xdr:colOff>9525</xdr:colOff>
      <xdr:row>44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07925DA-C6EC-4B65-AD77-710D45A2A326}"/>
            </a:ext>
          </a:extLst>
        </xdr:cNvPr>
        <xdr:cNvCxnSpPr/>
      </xdr:nvCxnSpPr>
      <xdr:spPr>
        <a:xfrm>
          <a:off x="5162550" y="8629650"/>
          <a:ext cx="12287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44</xdr:row>
      <xdr:rowOff>123825</xdr:rowOff>
    </xdr:from>
    <xdr:to>
      <xdr:col>9</xdr:col>
      <xdr:colOff>590550</xdr:colOff>
      <xdr:row>47</xdr:row>
      <xdr:rowOff>95250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BF5A9074-D7CD-4F23-8703-78939702355D}"/>
            </a:ext>
          </a:extLst>
        </xdr:cNvPr>
        <xdr:cNvCxnSpPr/>
      </xdr:nvCxnSpPr>
      <xdr:spPr>
        <a:xfrm flipV="1">
          <a:off x="5162550" y="8648700"/>
          <a:ext cx="1200150" cy="571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584168</xdr:colOff>
      <xdr:row>39</xdr:row>
      <xdr:rowOff>117951</xdr:rowOff>
    </xdr:from>
    <xdr:ext cx="1920907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FD19E4E-B6D6-4396-A841-8921AE35C06D}"/>
                </a:ext>
              </a:extLst>
            </xdr:cNvPr>
            <xdr:cNvSpPr txBox="1"/>
          </xdr:nvSpPr>
          <xdr:spPr>
            <a:xfrm>
              <a:off x="5746718" y="7690326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14:m>
                <m:oMath xmlns:m="http://schemas.openxmlformats.org/officeDocument/2006/math">
                  <m:r>
                    <a:rPr lang="en-US" sz="18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sSub>
                        <m:sSubPr>
                          <m:ctrl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Σ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=1</m:t>
                          </m:r>
                        </m:sub>
                      </m:sSub>
                    </m:e>
                    <m:sup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p>
                  </m:sSup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8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n-US" sz="1800" i="0">
                      <a:latin typeface="+mn-lt"/>
                      <a:ea typeface="+mn-ea"/>
                    </a:rPr>
                    <m:t>θ</m:t>
                  </m:r>
                </m:oMath>
              </a14:m>
              <a:endParaRPr lang="en-US" sz="18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FD19E4E-B6D6-4396-A841-8921AE35C06D}"/>
                </a:ext>
              </a:extLst>
            </xdr:cNvPr>
            <xdr:cNvSpPr txBox="1"/>
          </xdr:nvSpPr>
          <xdr:spPr>
            <a:xfrm>
              <a:off x="5746718" y="7690326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:r>
                <a:rPr lang="en-US" sz="1800" i="0">
                  <a:latin typeface="Cambria Math" panose="02040503050406030204" pitchFamily="18" charset="0"/>
                </a:rPr>
                <a:t>=</a:t>
              </a:r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〖Σ_(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n-US" sz="1800" i="0">
                  <a:latin typeface="+mn-lt"/>
                  <a:ea typeface="+mn-ea"/>
                </a:rPr>
                <a:t>θ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11</xdr:col>
      <xdr:colOff>9525</xdr:colOff>
      <xdr:row>44</xdr:row>
      <xdr:rowOff>85725</xdr:rowOff>
    </xdr:from>
    <xdr:to>
      <xdr:col>11</xdr:col>
      <xdr:colOff>590550</xdr:colOff>
      <xdr:row>44</xdr:row>
      <xdr:rowOff>95250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762291B-C4F3-4FCA-A50E-6332AAA0FC1F}"/>
            </a:ext>
          </a:extLst>
        </xdr:cNvPr>
        <xdr:cNvCxnSpPr/>
      </xdr:nvCxnSpPr>
      <xdr:spPr>
        <a:xfrm>
          <a:off x="7000875" y="8610600"/>
          <a:ext cx="5810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180975</xdr:rowOff>
    </xdr:from>
    <xdr:to>
      <xdr:col>10</xdr:col>
      <xdr:colOff>0</xdr:colOff>
      <xdr:row>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1D9F2D-0765-41D9-B849-BA78D6FBA11A}"/>
            </a:ext>
          </a:extLst>
        </xdr:cNvPr>
        <xdr:cNvCxnSpPr/>
      </xdr:nvCxnSpPr>
      <xdr:spPr>
        <a:xfrm>
          <a:off x="5172075" y="561975"/>
          <a:ext cx="1209675" cy="495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104775</xdr:rowOff>
    </xdr:from>
    <xdr:to>
      <xdr:col>10</xdr:col>
      <xdr:colOff>9525</xdr:colOff>
      <xdr:row>5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09B0469-10A5-4246-AE6F-B3BBDA4AA009}"/>
            </a:ext>
          </a:extLst>
        </xdr:cNvPr>
        <xdr:cNvCxnSpPr/>
      </xdr:nvCxnSpPr>
      <xdr:spPr>
        <a:xfrm>
          <a:off x="5162550" y="1057275"/>
          <a:ext cx="12287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123825</xdr:rowOff>
    </xdr:from>
    <xdr:to>
      <xdr:col>9</xdr:col>
      <xdr:colOff>590550</xdr:colOff>
      <xdr:row>8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3451323-F585-437C-907A-D21B2F6AB096}"/>
            </a:ext>
          </a:extLst>
        </xdr:cNvPr>
        <xdr:cNvCxnSpPr/>
      </xdr:nvCxnSpPr>
      <xdr:spPr>
        <a:xfrm flipV="1">
          <a:off x="5162550" y="1076325"/>
          <a:ext cx="1200150" cy="571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584168</xdr:colOff>
      <xdr:row>0</xdr:row>
      <xdr:rowOff>117951</xdr:rowOff>
    </xdr:from>
    <xdr:ext cx="1920907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8D00D28-B935-4290-A575-69B6ACEBBD19}"/>
                </a:ext>
              </a:extLst>
            </xdr:cNvPr>
            <xdr:cNvSpPr txBox="1"/>
          </xdr:nvSpPr>
          <xdr:spPr>
            <a:xfrm>
              <a:off x="5746718" y="117951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14:m>
                <m:oMath xmlns:m="http://schemas.openxmlformats.org/officeDocument/2006/math">
                  <m:r>
                    <a:rPr lang="en-US" sz="18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sSub>
                        <m:sSubPr>
                          <m:ctrl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Σ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=1</m:t>
                          </m:r>
                        </m:sub>
                      </m:sSub>
                    </m:e>
                    <m:sup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p>
                  </m:sSup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8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n-US" sz="1800" i="0">
                      <a:latin typeface="+mn-lt"/>
                      <a:ea typeface="+mn-ea"/>
                    </a:rPr>
                    <m:t>θ</m:t>
                  </m:r>
                </m:oMath>
              </a14:m>
              <a:endParaRPr lang="en-US" sz="18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8D00D28-B935-4290-A575-69B6ACEBBD19}"/>
                </a:ext>
              </a:extLst>
            </xdr:cNvPr>
            <xdr:cNvSpPr txBox="1"/>
          </xdr:nvSpPr>
          <xdr:spPr>
            <a:xfrm>
              <a:off x="5746718" y="117951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:r>
                <a:rPr lang="en-US" sz="1800" i="0">
                  <a:latin typeface="Cambria Math" panose="02040503050406030204" pitchFamily="18" charset="0"/>
                </a:rPr>
                <a:t>=</a:t>
              </a:r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〖Σ_(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n-US" sz="1800" i="0">
                  <a:latin typeface="+mn-lt"/>
                  <a:ea typeface="+mn-ea"/>
                </a:rPr>
                <a:t>θ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11</xdr:col>
      <xdr:colOff>9525</xdr:colOff>
      <xdr:row>5</xdr:row>
      <xdr:rowOff>85725</xdr:rowOff>
    </xdr:from>
    <xdr:to>
      <xdr:col>11</xdr:col>
      <xdr:colOff>590550</xdr:colOff>
      <xdr:row>5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1E29963-A88A-4CF2-9931-784BD34E3170}"/>
            </a:ext>
          </a:extLst>
        </xdr:cNvPr>
        <xdr:cNvCxnSpPr/>
      </xdr:nvCxnSpPr>
      <xdr:spPr>
        <a:xfrm>
          <a:off x="7000875" y="1038225"/>
          <a:ext cx="5810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15</xdr:row>
      <xdr:rowOff>180975</xdr:rowOff>
    </xdr:from>
    <xdr:to>
      <xdr:col>10</xdr:col>
      <xdr:colOff>0</xdr:colOff>
      <xdr:row>18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EB34F39-5E0E-41B3-BD0B-24A4D31FF384}"/>
            </a:ext>
          </a:extLst>
        </xdr:cNvPr>
        <xdr:cNvCxnSpPr/>
      </xdr:nvCxnSpPr>
      <xdr:spPr>
        <a:xfrm>
          <a:off x="5172075" y="3086100"/>
          <a:ext cx="1209675" cy="495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104775</xdr:rowOff>
    </xdr:from>
    <xdr:to>
      <xdr:col>10</xdr:col>
      <xdr:colOff>9525</xdr:colOff>
      <xdr:row>18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1DBFBE-7CA3-4FB9-AF44-92D024530B96}"/>
            </a:ext>
          </a:extLst>
        </xdr:cNvPr>
        <xdr:cNvCxnSpPr/>
      </xdr:nvCxnSpPr>
      <xdr:spPr>
        <a:xfrm>
          <a:off x="5162550" y="3581400"/>
          <a:ext cx="12287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123825</xdr:rowOff>
    </xdr:from>
    <xdr:to>
      <xdr:col>9</xdr:col>
      <xdr:colOff>590550</xdr:colOff>
      <xdr:row>21</xdr:row>
      <xdr:rowOff>95250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3782583-07F0-4667-A9A5-D47DB236FAD9}"/>
            </a:ext>
          </a:extLst>
        </xdr:cNvPr>
        <xdr:cNvCxnSpPr/>
      </xdr:nvCxnSpPr>
      <xdr:spPr>
        <a:xfrm flipV="1">
          <a:off x="5162550" y="3600450"/>
          <a:ext cx="1200150" cy="571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584168</xdr:colOff>
      <xdr:row>13</xdr:row>
      <xdr:rowOff>117951</xdr:rowOff>
    </xdr:from>
    <xdr:ext cx="1920907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263ACDD-258D-46BE-BD5F-BE1C646093C7}"/>
                </a:ext>
              </a:extLst>
            </xdr:cNvPr>
            <xdr:cNvSpPr txBox="1"/>
          </xdr:nvSpPr>
          <xdr:spPr>
            <a:xfrm>
              <a:off x="5746718" y="2642076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14:m>
                <m:oMath xmlns:m="http://schemas.openxmlformats.org/officeDocument/2006/math">
                  <m:r>
                    <a:rPr lang="en-US" sz="18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sSub>
                        <m:sSubPr>
                          <m:ctrl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Σ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=1</m:t>
                          </m:r>
                        </m:sub>
                      </m:sSub>
                    </m:e>
                    <m:sup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p>
                  </m:sSup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8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n-US" sz="1800" i="0">
                      <a:latin typeface="+mn-lt"/>
                      <a:ea typeface="+mn-ea"/>
                    </a:rPr>
                    <m:t>θ</m:t>
                  </m:r>
                </m:oMath>
              </a14:m>
              <a:endParaRPr lang="en-US" sz="18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263ACDD-258D-46BE-BD5F-BE1C646093C7}"/>
                </a:ext>
              </a:extLst>
            </xdr:cNvPr>
            <xdr:cNvSpPr txBox="1"/>
          </xdr:nvSpPr>
          <xdr:spPr>
            <a:xfrm>
              <a:off x="5746718" y="2642076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:r>
                <a:rPr lang="en-US" sz="1800" i="0">
                  <a:latin typeface="Cambria Math" panose="02040503050406030204" pitchFamily="18" charset="0"/>
                </a:rPr>
                <a:t>=</a:t>
              </a:r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〖Σ_(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n-US" sz="1800" i="0">
                  <a:latin typeface="+mn-lt"/>
                  <a:ea typeface="+mn-ea"/>
                </a:rPr>
                <a:t>θ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11</xdr:col>
      <xdr:colOff>9525</xdr:colOff>
      <xdr:row>18</xdr:row>
      <xdr:rowOff>85725</xdr:rowOff>
    </xdr:from>
    <xdr:to>
      <xdr:col>11</xdr:col>
      <xdr:colOff>590550</xdr:colOff>
      <xdr:row>18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1B30729-B36F-4DD2-A61E-60F953784F08}"/>
            </a:ext>
          </a:extLst>
        </xdr:cNvPr>
        <xdr:cNvCxnSpPr/>
      </xdr:nvCxnSpPr>
      <xdr:spPr>
        <a:xfrm>
          <a:off x="7000875" y="3562350"/>
          <a:ext cx="5810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28</xdr:row>
      <xdr:rowOff>180975</xdr:rowOff>
    </xdr:from>
    <xdr:to>
      <xdr:col>10</xdr:col>
      <xdr:colOff>0</xdr:colOff>
      <xdr:row>31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3AB316F-48A3-42F5-B127-20BCBD8F3AF6}"/>
            </a:ext>
          </a:extLst>
        </xdr:cNvPr>
        <xdr:cNvCxnSpPr/>
      </xdr:nvCxnSpPr>
      <xdr:spPr>
        <a:xfrm>
          <a:off x="5172075" y="5610225"/>
          <a:ext cx="1209675" cy="495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31</xdr:row>
      <xdr:rowOff>104775</xdr:rowOff>
    </xdr:from>
    <xdr:to>
      <xdr:col>10</xdr:col>
      <xdr:colOff>9525</xdr:colOff>
      <xdr:row>31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44B2A288-2267-4310-88A3-E3F68D3F5A24}"/>
            </a:ext>
          </a:extLst>
        </xdr:cNvPr>
        <xdr:cNvCxnSpPr/>
      </xdr:nvCxnSpPr>
      <xdr:spPr>
        <a:xfrm>
          <a:off x="5162550" y="6105525"/>
          <a:ext cx="12287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31</xdr:row>
      <xdr:rowOff>123825</xdr:rowOff>
    </xdr:from>
    <xdr:to>
      <xdr:col>9</xdr:col>
      <xdr:colOff>590550</xdr:colOff>
      <xdr:row>34</xdr:row>
      <xdr:rowOff>95250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39110F7-9F91-4B58-B163-BA6AF8C92354}"/>
            </a:ext>
          </a:extLst>
        </xdr:cNvPr>
        <xdr:cNvCxnSpPr/>
      </xdr:nvCxnSpPr>
      <xdr:spPr>
        <a:xfrm flipV="1">
          <a:off x="5162550" y="6124575"/>
          <a:ext cx="1200150" cy="571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584168</xdr:colOff>
      <xdr:row>26</xdr:row>
      <xdr:rowOff>117951</xdr:rowOff>
    </xdr:from>
    <xdr:ext cx="1920907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B71BE82-362B-47C3-8B16-FDD39FBC2A32}"/>
                </a:ext>
              </a:extLst>
            </xdr:cNvPr>
            <xdr:cNvSpPr txBox="1"/>
          </xdr:nvSpPr>
          <xdr:spPr>
            <a:xfrm>
              <a:off x="5746718" y="5166201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14:m>
                <m:oMath xmlns:m="http://schemas.openxmlformats.org/officeDocument/2006/math">
                  <m:r>
                    <a:rPr lang="en-US" sz="18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sSub>
                        <m:sSubPr>
                          <m:ctrl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Σ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=1</m:t>
                          </m:r>
                        </m:sub>
                      </m:sSub>
                    </m:e>
                    <m:sup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p>
                  </m:sSup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8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n-US" sz="1800" i="0">
                      <a:latin typeface="+mn-lt"/>
                      <a:ea typeface="+mn-ea"/>
                    </a:rPr>
                    <m:t>θ</m:t>
                  </m:r>
                </m:oMath>
              </a14:m>
              <a:endParaRPr lang="en-US" sz="18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B71BE82-362B-47C3-8B16-FDD39FBC2A32}"/>
                </a:ext>
              </a:extLst>
            </xdr:cNvPr>
            <xdr:cNvSpPr txBox="1"/>
          </xdr:nvSpPr>
          <xdr:spPr>
            <a:xfrm>
              <a:off x="5746718" y="5166201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:r>
                <a:rPr lang="en-US" sz="1800" i="0">
                  <a:latin typeface="Cambria Math" panose="02040503050406030204" pitchFamily="18" charset="0"/>
                </a:rPr>
                <a:t>=</a:t>
              </a:r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〖Σ_(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n-US" sz="1800" i="0">
                  <a:latin typeface="+mn-lt"/>
                  <a:ea typeface="+mn-ea"/>
                </a:rPr>
                <a:t>θ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11</xdr:col>
      <xdr:colOff>9525</xdr:colOff>
      <xdr:row>31</xdr:row>
      <xdr:rowOff>85725</xdr:rowOff>
    </xdr:from>
    <xdr:to>
      <xdr:col>11</xdr:col>
      <xdr:colOff>590550</xdr:colOff>
      <xdr:row>31</xdr:row>
      <xdr:rowOff>95250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025C436-2628-4C28-B333-263B296657B8}"/>
            </a:ext>
          </a:extLst>
        </xdr:cNvPr>
        <xdr:cNvCxnSpPr/>
      </xdr:nvCxnSpPr>
      <xdr:spPr>
        <a:xfrm>
          <a:off x="7000875" y="6086475"/>
          <a:ext cx="5810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41</xdr:row>
      <xdr:rowOff>180975</xdr:rowOff>
    </xdr:from>
    <xdr:to>
      <xdr:col>10</xdr:col>
      <xdr:colOff>0</xdr:colOff>
      <xdr:row>44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0FA5A76-E681-4A8B-BEE3-57817C6E3725}"/>
            </a:ext>
          </a:extLst>
        </xdr:cNvPr>
        <xdr:cNvCxnSpPr/>
      </xdr:nvCxnSpPr>
      <xdr:spPr>
        <a:xfrm>
          <a:off x="5172075" y="8134350"/>
          <a:ext cx="1209675" cy="495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44</xdr:row>
      <xdr:rowOff>104775</xdr:rowOff>
    </xdr:from>
    <xdr:to>
      <xdr:col>10</xdr:col>
      <xdr:colOff>9525</xdr:colOff>
      <xdr:row>44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FACE772-5BB8-4013-81F2-EB63938C488C}"/>
            </a:ext>
          </a:extLst>
        </xdr:cNvPr>
        <xdr:cNvCxnSpPr/>
      </xdr:nvCxnSpPr>
      <xdr:spPr>
        <a:xfrm>
          <a:off x="5162550" y="8629650"/>
          <a:ext cx="12287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44</xdr:row>
      <xdr:rowOff>123825</xdr:rowOff>
    </xdr:from>
    <xdr:to>
      <xdr:col>9</xdr:col>
      <xdr:colOff>590550</xdr:colOff>
      <xdr:row>47</xdr:row>
      <xdr:rowOff>95250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F6BC8E6-84EF-4CAA-8D67-973C132A85AF}"/>
            </a:ext>
          </a:extLst>
        </xdr:cNvPr>
        <xdr:cNvCxnSpPr/>
      </xdr:nvCxnSpPr>
      <xdr:spPr>
        <a:xfrm flipV="1">
          <a:off x="5162550" y="8648700"/>
          <a:ext cx="1200150" cy="571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584168</xdr:colOff>
      <xdr:row>39</xdr:row>
      <xdr:rowOff>117951</xdr:rowOff>
    </xdr:from>
    <xdr:ext cx="1920907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C11488C-9115-4845-B543-1DEED7DE1300}"/>
                </a:ext>
              </a:extLst>
            </xdr:cNvPr>
            <xdr:cNvSpPr txBox="1"/>
          </xdr:nvSpPr>
          <xdr:spPr>
            <a:xfrm>
              <a:off x="5746718" y="7690326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14:m>
                <m:oMath xmlns:m="http://schemas.openxmlformats.org/officeDocument/2006/math">
                  <m:r>
                    <a:rPr lang="en-US" sz="18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sSub>
                        <m:sSubPr>
                          <m:ctrl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l-GR" sz="18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Σ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=1</m:t>
                          </m:r>
                        </m:sub>
                      </m:sSub>
                    </m:e>
                    <m:sup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p>
                  </m:sSup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l-GR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8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n-US" sz="1800" i="0">
                      <a:latin typeface="+mn-lt"/>
                      <a:ea typeface="+mn-ea"/>
                    </a:rPr>
                    <m:t>θ</m:t>
                  </m:r>
                </m:oMath>
              </a14:m>
              <a:endParaRPr lang="en-US" sz="18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C11488C-9115-4845-B543-1DEED7DE1300}"/>
                </a:ext>
              </a:extLst>
            </xdr:cNvPr>
            <xdr:cNvSpPr txBox="1"/>
          </xdr:nvSpPr>
          <xdr:spPr>
            <a:xfrm>
              <a:off x="5746718" y="7690326"/>
              <a:ext cx="192090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/>
                <a:t>Z</a:t>
              </a:r>
              <a:r>
                <a:rPr lang="en-US" sz="1800" i="0">
                  <a:latin typeface="Cambria Math" panose="02040503050406030204" pitchFamily="18" charset="0"/>
                </a:rPr>
                <a:t>=</a:t>
              </a:r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〖Σ_(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n-US" sz="1800" i="0">
                  <a:latin typeface="+mn-lt"/>
                  <a:ea typeface="+mn-ea"/>
                </a:rPr>
                <a:t>θ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11</xdr:col>
      <xdr:colOff>9525</xdr:colOff>
      <xdr:row>44</xdr:row>
      <xdr:rowOff>85725</xdr:rowOff>
    </xdr:from>
    <xdr:to>
      <xdr:col>11</xdr:col>
      <xdr:colOff>590550</xdr:colOff>
      <xdr:row>44</xdr:row>
      <xdr:rowOff>95250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5587E80-06FC-437D-AF81-B8C1D3FBA053}"/>
            </a:ext>
          </a:extLst>
        </xdr:cNvPr>
        <xdr:cNvCxnSpPr/>
      </xdr:nvCxnSpPr>
      <xdr:spPr>
        <a:xfrm>
          <a:off x="7000875" y="8610600"/>
          <a:ext cx="5810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32E0-3911-47D3-BC68-6A07578F8E8A}">
  <dimension ref="A1:Q51"/>
  <sheetViews>
    <sheetView topLeftCell="A15" workbookViewId="0">
      <selection activeCell="H48" sqref="H48"/>
    </sheetView>
  </sheetViews>
  <sheetFormatPr defaultRowHeight="15" x14ac:dyDescent="0.25"/>
  <cols>
    <col min="4" max="4" width="13.42578125" customWidth="1"/>
    <col min="13" max="13" width="17.5703125" customWidth="1"/>
    <col min="14" max="14" width="16.140625" customWidth="1"/>
    <col min="16" max="16" width="31.85546875" customWidth="1"/>
  </cols>
  <sheetData>
    <row r="1" spans="1:17" x14ac:dyDescent="0.25">
      <c r="A1" s="1" t="s">
        <v>0</v>
      </c>
      <c r="B1" s="2" t="s">
        <v>1</v>
      </c>
      <c r="C1" s="2"/>
      <c r="D1" s="1" t="s">
        <v>6</v>
      </c>
      <c r="G1" s="11">
        <v>1</v>
      </c>
      <c r="H1" s="12"/>
      <c r="I1" s="13"/>
      <c r="J1" s="13"/>
      <c r="K1" s="13"/>
      <c r="L1" s="13"/>
      <c r="M1" s="13"/>
      <c r="N1" s="13"/>
      <c r="O1" s="13"/>
      <c r="P1" s="13"/>
      <c r="Q1" s="14"/>
    </row>
    <row r="2" spans="1:17" x14ac:dyDescent="0.25">
      <c r="A2" s="3">
        <v>1</v>
      </c>
      <c r="B2" s="1" t="s">
        <v>4</v>
      </c>
      <c r="C2" s="1">
        <v>1</v>
      </c>
      <c r="D2" s="2">
        <v>1</v>
      </c>
      <c r="G2" s="15"/>
      <c r="H2" s="16"/>
      <c r="I2" s="16"/>
      <c r="J2" s="16"/>
      <c r="K2" s="16"/>
      <c r="L2" s="16"/>
      <c r="M2" s="16"/>
      <c r="N2" s="16"/>
      <c r="O2" s="16"/>
      <c r="P2" s="9" t="s">
        <v>17</v>
      </c>
      <c r="Q2" s="17"/>
    </row>
    <row r="3" spans="1:17" x14ac:dyDescent="0.25">
      <c r="A3" s="3"/>
      <c r="B3" s="1" t="s">
        <v>5</v>
      </c>
      <c r="C3" s="1">
        <v>1</v>
      </c>
      <c r="D3" s="2"/>
      <c r="G3" s="18" t="s">
        <v>7</v>
      </c>
      <c r="H3" s="7">
        <f>C18</f>
        <v>-1</v>
      </c>
      <c r="I3" s="16"/>
      <c r="J3" s="16"/>
      <c r="K3" s="16"/>
      <c r="L3" s="16"/>
      <c r="M3" s="16"/>
      <c r="N3" s="16"/>
      <c r="O3" s="16"/>
      <c r="P3" s="1" t="s">
        <v>18</v>
      </c>
      <c r="Q3" s="19">
        <f>N4-N6</f>
        <v>0</v>
      </c>
    </row>
    <row r="4" spans="1:17" x14ac:dyDescent="0.25">
      <c r="A4" s="4">
        <v>2</v>
      </c>
      <c r="B4" s="1" t="s">
        <v>4</v>
      </c>
      <c r="C4" s="1">
        <v>1</v>
      </c>
      <c r="D4" s="2">
        <v>1</v>
      </c>
      <c r="G4" s="20" t="s">
        <v>13</v>
      </c>
      <c r="H4" s="1">
        <v>0</v>
      </c>
      <c r="I4" s="16"/>
      <c r="J4" s="16"/>
      <c r="K4" s="16"/>
      <c r="L4" s="16"/>
      <c r="M4" s="1" t="s">
        <v>16</v>
      </c>
      <c r="N4" s="1">
        <f>+D18</f>
        <v>1</v>
      </c>
      <c r="O4" s="16"/>
      <c r="P4" s="1" t="s">
        <v>19</v>
      </c>
      <c r="Q4" s="19">
        <f>K12*Q3*H3</f>
        <v>0</v>
      </c>
    </row>
    <row r="5" spans="1:17" x14ac:dyDescent="0.25">
      <c r="A5" s="4"/>
      <c r="B5" s="1" t="s">
        <v>5</v>
      </c>
      <c r="C5" s="1">
        <v>-1</v>
      </c>
      <c r="D5" s="2"/>
      <c r="G5" s="15"/>
      <c r="H5" s="16"/>
      <c r="I5" s="16"/>
      <c r="J5" s="16"/>
      <c r="K5" s="21" t="s">
        <v>12</v>
      </c>
      <c r="L5" s="16"/>
      <c r="M5" s="16"/>
      <c r="N5" s="16"/>
      <c r="O5" s="16"/>
      <c r="P5" s="1" t="s">
        <v>20</v>
      </c>
      <c r="Q5" s="19">
        <f>K12*Q3*H6</f>
        <v>0</v>
      </c>
    </row>
    <row r="6" spans="1:17" ht="17.25" x14ac:dyDescent="0.3">
      <c r="A6" s="5">
        <v>3</v>
      </c>
      <c r="B6" s="1" t="s">
        <v>4</v>
      </c>
      <c r="C6" s="1">
        <v>-1</v>
      </c>
      <c r="D6" s="2">
        <v>1</v>
      </c>
      <c r="G6" s="18" t="s">
        <v>8</v>
      </c>
      <c r="H6" s="7">
        <f>C19</f>
        <v>1</v>
      </c>
      <c r="I6" s="16"/>
      <c r="J6" s="16"/>
      <c r="K6" s="1">
        <f>+H3*H4+H6*H7+H9*H10</f>
        <v>0</v>
      </c>
      <c r="L6" s="16"/>
      <c r="M6" s="1" t="s">
        <v>15</v>
      </c>
      <c r="N6" s="8">
        <f>IF(K6&gt;=0,1,-1)</f>
        <v>1</v>
      </c>
      <c r="O6" s="16"/>
      <c r="P6" s="1" t="s">
        <v>21</v>
      </c>
      <c r="Q6" s="19">
        <f>K12*Q3*H9</f>
        <v>0</v>
      </c>
    </row>
    <row r="7" spans="1:17" x14ac:dyDescent="0.25">
      <c r="A7" s="5"/>
      <c r="B7" s="1" t="s">
        <v>5</v>
      </c>
      <c r="C7" s="1">
        <v>1</v>
      </c>
      <c r="D7" s="2"/>
      <c r="G7" s="22" t="s">
        <v>11</v>
      </c>
      <c r="H7" s="1">
        <v>0</v>
      </c>
      <c r="I7" s="16"/>
      <c r="J7" s="16"/>
      <c r="K7" s="16"/>
      <c r="L7" s="16"/>
      <c r="M7" s="16"/>
      <c r="N7" s="16"/>
      <c r="O7" s="16"/>
      <c r="P7" s="10" t="s">
        <v>22</v>
      </c>
      <c r="Q7" s="23">
        <f>H4+Q4</f>
        <v>0</v>
      </c>
    </row>
    <row r="8" spans="1:17" x14ac:dyDescent="0.25">
      <c r="A8" s="6">
        <v>4</v>
      </c>
      <c r="B8" s="1" t="s">
        <v>4</v>
      </c>
      <c r="C8" s="1">
        <v>-1</v>
      </c>
      <c r="D8" s="2">
        <v>-1</v>
      </c>
      <c r="G8" s="15"/>
      <c r="H8" s="16"/>
      <c r="I8" s="16"/>
      <c r="J8" s="16"/>
      <c r="K8" s="16"/>
      <c r="L8" s="16"/>
      <c r="M8" s="16"/>
      <c r="N8" s="16"/>
      <c r="O8" s="16"/>
      <c r="P8" s="10" t="s">
        <v>24</v>
      </c>
      <c r="Q8" s="23">
        <f>H7+Q5</f>
        <v>0</v>
      </c>
    </row>
    <row r="9" spans="1:17" x14ac:dyDescent="0.25">
      <c r="A9" s="6"/>
      <c r="B9" s="1" t="s">
        <v>5</v>
      </c>
      <c r="C9" s="1">
        <v>-1</v>
      </c>
      <c r="D9" s="2"/>
      <c r="G9" s="18" t="s">
        <v>9</v>
      </c>
      <c r="H9" s="7">
        <f>C20</f>
        <v>1</v>
      </c>
      <c r="I9" s="16"/>
      <c r="J9" s="16"/>
      <c r="K9" s="16"/>
      <c r="L9" s="16"/>
      <c r="M9" s="16"/>
      <c r="N9" s="16"/>
      <c r="O9" s="16"/>
      <c r="P9" s="10" t="s">
        <v>23</v>
      </c>
      <c r="Q9" s="23">
        <f>H10+Q6</f>
        <v>0</v>
      </c>
    </row>
    <row r="10" spans="1:17" x14ac:dyDescent="0.25">
      <c r="G10" s="22" t="s">
        <v>10</v>
      </c>
      <c r="H10" s="1">
        <v>0</v>
      </c>
      <c r="I10" s="16"/>
      <c r="J10" s="16"/>
      <c r="K10" s="16"/>
      <c r="L10" s="16"/>
      <c r="M10" s="16"/>
      <c r="N10" s="16"/>
      <c r="O10" s="16"/>
      <c r="P10" s="16"/>
      <c r="Q10" s="24"/>
    </row>
    <row r="11" spans="1:17" x14ac:dyDescent="0.25"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24"/>
    </row>
    <row r="12" spans="1:17" ht="15.75" thickBot="1" x14ac:dyDescent="0.3">
      <c r="G12" s="25"/>
      <c r="H12" s="26" t="s">
        <v>14</v>
      </c>
      <c r="I12" s="26"/>
      <c r="J12" s="26"/>
      <c r="K12" s="27">
        <v>0.5</v>
      </c>
      <c r="L12" s="28"/>
      <c r="M12" s="28"/>
      <c r="N12" s="28"/>
      <c r="O12" s="28"/>
      <c r="P12" s="28"/>
      <c r="Q12" s="29"/>
    </row>
    <row r="13" spans="1:17" ht="15.75" thickBot="1" x14ac:dyDescent="0.3"/>
    <row r="14" spans="1:17" x14ac:dyDescent="0.25">
      <c r="G14" s="30">
        <v>2</v>
      </c>
      <c r="H14" s="31"/>
      <c r="I14" s="13"/>
      <c r="J14" s="13"/>
      <c r="K14" s="13"/>
      <c r="L14" s="13"/>
      <c r="M14" s="13"/>
      <c r="N14" s="13"/>
      <c r="O14" s="13"/>
      <c r="P14" s="13"/>
      <c r="Q14" s="14"/>
    </row>
    <row r="15" spans="1:17" x14ac:dyDescent="0.25">
      <c r="G15" s="15"/>
      <c r="H15" s="16"/>
      <c r="I15" s="16"/>
      <c r="J15" s="16"/>
      <c r="K15" s="16"/>
      <c r="L15" s="16"/>
      <c r="M15" s="16"/>
      <c r="N15" s="16"/>
      <c r="O15" s="16"/>
      <c r="P15" s="9" t="s">
        <v>17</v>
      </c>
      <c r="Q15" s="17"/>
    </row>
    <row r="16" spans="1:17" x14ac:dyDescent="0.25">
      <c r="G16" s="18" t="s">
        <v>7</v>
      </c>
      <c r="H16" s="7">
        <f>C21</f>
        <v>-1</v>
      </c>
      <c r="I16" s="16"/>
      <c r="J16" s="16"/>
      <c r="K16" s="16"/>
      <c r="L16" s="16"/>
      <c r="M16" s="16"/>
      <c r="N16" s="16"/>
      <c r="O16" s="16"/>
      <c r="P16" s="1" t="s">
        <v>18</v>
      </c>
      <c r="Q16" s="19">
        <f>N17-N19</f>
        <v>0</v>
      </c>
    </row>
    <row r="17" spans="1:17" x14ac:dyDescent="0.25">
      <c r="A17" s="1" t="s">
        <v>0</v>
      </c>
      <c r="B17" s="2" t="s">
        <v>1</v>
      </c>
      <c r="C17" s="2"/>
      <c r="D17" s="1" t="s">
        <v>2</v>
      </c>
      <c r="G17" s="20" t="s">
        <v>13</v>
      </c>
      <c r="H17" s="1">
        <f>Q7</f>
        <v>0</v>
      </c>
      <c r="I17" s="16"/>
      <c r="J17" s="16"/>
      <c r="K17" s="16"/>
      <c r="L17" s="16"/>
      <c r="M17" s="1" t="s">
        <v>16</v>
      </c>
      <c r="N17" s="1">
        <f>D21</f>
        <v>1</v>
      </c>
      <c r="O17" s="16"/>
      <c r="P17" s="1" t="s">
        <v>19</v>
      </c>
      <c r="Q17" s="19">
        <f>K25*Q16*H16</f>
        <v>0</v>
      </c>
    </row>
    <row r="18" spans="1:17" x14ac:dyDescent="0.25">
      <c r="A18" s="3">
        <v>1</v>
      </c>
      <c r="B18" s="1" t="s">
        <v>3</v>
      </c>
      <c r="C18" s="1">
        <v>-1</v>
      </c>
      <c r="D18" s="2">
        <v>1</v>
      </c>
      <c r="G18" s="15"/>
      <c r="H18" s="16"/>
      <c r="I18" s="16"/>
      <c r="J18" s="16"/>
      <c r="K18" s="21" t="s">
        <v>12</v>
      </c>
      <c r="L18" s="16"/>
      <c r="M18" s="16"/>
      <c r="N18" s="16"/>
      <c r="O18" s="16"/>
      <c r="P18" s="1" t="s">
        <v>20</v>
      </c>
      <c r="Q18" s="19">
        <f>K25*Q16*H19</f>
        <v>0</v>
      </c>
    </row>
    <row r="19" spans="1:17" ht="17.25" x14ac:dyDescent="0.3">
      <c r="A19" s="3"/>
      <c r="B19" s="1" t="s">
        <v>4</v>
      </c>
      <c r="C19" s="1">
        <v>1</v>
      </c>
      <c r="D19" s="2"/>
      <c r="G19" s="18" t="s">
        <v>8</v>
      </c>
      <c r="H19" s="7">
        <f>C22</f>
        <v>1</v>
      </c>
      <c r="I19" s="16"/>
      <c r="J19" s="16"/>
      <c r="K19" s="1">
        <f>+H16*H17+H19*H20+H22*H23</f>
        <v>0</v>
      </c>
      <c r="L19" s="16"/>
      <c r="M19" s="1" t="s">
        <v>15</v>
      </c>
      <c r="N19" s="8">
        <f>IF(K19&gt;=0,1,-1)</f>
        <v>1</v>
      </c>
      <c r="O19" s="16"/>
      <c r="P19" s="1" t="s">
        <v>21</v>
      </c>
      <c r="Q19" s="19">
        <f>K25*Q16*H22</f>
        <v>0</v>
      </c>
    </row>
    <row r="20" spans="1:17" x14ac:dyDescent="0.25">
      <c r="A20" s="3"/>
      <c r="B20" s="1" t="s">
        <v>5</v>
      </c>
      <c r="C20" s="1">
        <v>1</v>
      </c>
      <c r="D20" s="2"/>
      <c r="G20" s="22" t="s">
        <v>11</v>
      </c>
      <c r="H20" s="1">
        <f>Q8</f>
        <v>0</v>
      </c>
      <c r="I20" s="16"/>
      <c r="J20" s="16"/>
      <c r="K20" s="16"/>
      <c r="L20" s="16"/>
      <c r="M20" s="16"/>
      <c r="N20" s="16"/>
      <c r="O20" s="16"/>
      <c r="P20" s="10" t="s">
        <v>22</v>
      </c>
      <c r="Q20" s="23">
        <f>H17+Q17</f>
        <v>0</v>
      </c>
    </row>
    <row r="21" spans="1:17" x14ac:dyDescent="0.25">
      <c r="A21" s="4">
        <v>2</v>
      </c>
      <c r="B21" s="1" t="s">
        <v>3</v>
      </c>
      <c r="C21" s="1">
        <v>-1</v>
      </c>
      <c r="D21" s="2">
        <v>1</v>
      </c>
      <c r="G21" s="15"/>
      <c r="H21" s="16"/>
      <c r="I21" s="16"/>
      <c r="J21" s="16"/>
      <c r="K21" s="16"/>
      <c r="L21" s="16"/>
      <c r="M21" s="16"/>
      <c r="N21" s="16"/>
      <c r="O21" s="16"/>
      <c r="P21" s="10" t="s">
        <v>24</v>
      </c>
      <c r="Q21" s="23">
        <f>H20+Q18</f>
        <v>0</v>
      </c>
    </row>
    <row r="22" spans="1:17" x14ac:dyDescent="0.25">
      <c r="A22" s="4"/>
      <c r="B22" s="1" t="s">
        <v>4</v>
      </c>
      <c r="C22" s="1">
        <v>1</v>
      </c>
      <c r="D22" s="2"/>
      <c r="G22" s="18" t="s">
        <v>9</v>
      </c>
      <c r="H22" s="7">
        <f>C23</f>
        <v>-1</v>
      </c>
      <c r="I22" s="16"/>
      <c r="J22" s="16"/>
      <c r="K22" s="16"/>
      <c r="L22" s="16"/>
      <c r="M22" s="16"/>
      <c r="N22" s="16"/>
      <c r="O22" s="16"/>
      <c r="P22" s="10" t="s">
        <v>23</v>
      </c>
      <c r="Q22" s="23">
        <f>H23+Q19</f>
        <v>0</v>
      </c>
    </row>
    <row r="23" spans="1:17" x14ac:dyDescent="0.25">
      <c r="A23" s="4"/>
      <c r="B23" s="1" t="s">
        <v>5</v>
      </c>
      <c r="C23" s="1">
        <v>-1</v>
      </c>
      <c r="D23" s="2"/>
      <c r="G23" s="22" t="s">
        <v>10</v>
      </c>
      <c r="H23" s="1">
        <f>Q9</f>
        <v>0</v>
      </c>
      <c r="I23" s="16"/>
      <c r="J23" s="16"/>
      <c r="K23" s="16"/>
      <c r="L23" s="16"/>
      <c r="M23" s="16"/>
      <c r="N23" s="16"/>
      <c r="O23" s="16"/>
      <c r="P23" s="16"/>
      <c r="Q23" s="24"/>
    </row>
    <row r="24" spans="1:17" x14ac:dyDescent="0.25">
      <c r="A24" s="5">
        <v>3</v>
      </c>
      <c r="B24" s="1" t="s">
        <v>3</v>
      </c>
      <c r="C24" s="1">
        <v>-1</v>
      </c>
      <c r="D24" s="2">
        <v>1</v>
      </c>
      <c r="G24" s="15"/>
      <c r="H24" s="16"/>
      <c r="I24" s="16"/>
      <c r="J24" s="16"/>
      <c r="K24" s="16"/>
      <c r="L24" s="16"/>
      <c r="M24" s="16"/>
      <c r="N24" s="16"/>
      <c r="O24" s="16"/>
      <c r="P24" s="16"/>
      <c r="Q24" s="24"/>
    </row>
    <row r="25" spans="1:17" ht="15.75" thickBot="1" x14ac:dyDescent="0.3">
      <c r="A25" s="5"/>
      <c r="B25" s="1" t="s">
        <v>4</v>
      </c>
      <c r="C25" s="1">
        <v>-1</v>
      </c>
      <c r="D25" s="2"/>
      <c r="G25" s="25"/>
      <c r="H25" s="26" t="s">
        <v>14</v>
      </c>
      <c r="I25" s="26"/>
      <c r="J25" s="26"/>
      <c r="K25" s="27">
        <v>0.5</v>
      </c>
      <c r="L25" s="28"/>
      <c r="M25" s="28"/>
      <c r="N25" s="28"/>
      <c r="O25" s="28"/>
      <c r="P25" s="28"/>
      <c r="Q25" s="29"/>
    </row>
    <row r="26" spans="1:17" ht="15.75" thickBot="1" x14ac:dyDescent="0.3">
      <c r="A26" s="5"/>
      <c r="B26" s="1" t="s">
        <v>5</v>
      </c>
      <c r="C26" s="1">
        <v>1</v>
      </c>
      <c r="D26" s="2"/>
    </row>
    <row r="27" spans="1:17" x14ac:dyDescent="0.25">
      <c r="A27" s="6">
        <v>4</v>
      </c>
      <c r="B27" s="1" t="s">
        <v>3</v>
      </c>
      <c r="C27" s="1">
        <v>-1</v>
      </c>
      <c r="D27" s="2">
        <v>-1</v>
      </c>
      <c r="G27" s="32">
        <v>3</v>
      </c>
      <c r="H27" s="3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6"/>
      <c r="B28" s="1" t="s">
        <v>4</v>
      </c>
      <c r="C28" s="1">
        <v>-1</v>
      </c>
      <c r="D28" s="2"/>
      <c r="G28" s="15"/>
      <c r="H28" s="16"/>
      <c r="I28" s="16"/>
      <c r="J28" s="16"/>
      <c r="K28" s="16"/>
      <c r="L28" s="16"/>
      <c r="M28" s="16"/>
      <c r="N28" s="16"/>
      <c r="O28" s="16"/>
      <c r="P28" s="9" t="s">
        <v>17</v>
      </c>
      <c r="Q28" s="17"/>
    </row>
    <row r="29" spans="1:17" x14ac:dyDescent="0.25">
      <c r="A29" s="6"/>
      <c r="B29" s="1" t="s">
        <v>5</v>
      </c>
      <c r="C29" s="1">
        <v>-1</v>
      </c>
      <c r="D29" s="2"/>
      <c r="G29" s="18" t="s">
        <v>7</v>
      </c>
      <c r="H29" s="7">
        <f>C24</f>
        <v>-1</v>
      </c>
      <c r="I29" s="16"/>
      <c r="J29" s="16"/>
      <c r="K29" s="16"/>
      <c r="L29" s="16"/>
      <c r="M29" s="16"/>
      <c r="N29" s="16"/>
      <c r="O29" s="16"/>
      <c r="P29" s="1" t="s">
        <v>18</v>
      </c>
      <c r="Q29" s="19">
        <f>N30-N32</f>
        <v>0</v>
      </c>
    </row>
    <row r="30" spans="1:17" x14ac:dyDescent="0.25">
      <c r="G30" s="20" t="s">
        <v>13</v>
      </c>
      <c r="H30" s="1">
        <f>Q20</f>
        <v>0</v>
      </c>
      <c r="I30" s="16"/>
      <c r="J30" s="16"/>
      <c r="K30" s="16"/>
      <c r="L30" s="16"/>
      <c r="M30" s="1" t="s">
        <v>16</v>
      </c>
      <c r="N30" s="1">
        <f>D24</f>
        <v>1</v>
      </c>
      <c r="O30" s="16"/>
      <c r="P30" s="1" t="s">
        <v>19</v>
      </c>
      <c r="Q30" s="19">
        <f>K38*Q29*H29</f>
        <v>0</v>
      </c>
    </row>
    <row r="31" spans="1:17" x14ac:dyDescent="0.25">
      <c r="G31" s="15"/>
      <c r="H31" s="16"/>
      <c r="I31" s="16"/>
      <c r="J31" s="16"/>
      <c r="K31" s="21" t="s">
        <v>12</v>
      </c>
      <c r="L31" s="16"/>
      <c r="M31" s="16"/>
      <c r="N31" s="16"/>
      <c r="O31" s="16"/>
      <c r="P31" s="1" t="s">
        <v>20</v>
      </c>
      <c r="Q31" s="19">
        <f>K38*Q29*H32</f>
        <v>0</v>
      </c>
    </row>
    <row r="32" spans="1:17" ht="17.25" x14ac:dyDescent="0.3">
      <c r="G32" s="18" t="s">
        <v>8</v>
      </c>
      <c r="H32" s="7">
        <f>C25</f>
        <v>-1</v>
      </c>
      <c r="I32" s="16"/>
      <c r="J32" s="16"/>
      <c r="K32" s="1">
        <f>+H29*H30+H32*H33+H35*H36</f>
        <v>0</v>
      </c>
      <c r="L32" s="16"/>
      <c r="M32" s="1" t="s">
        <v>15</v>
      </c>
      <c r="N32" s="8">
        <f>IF(K32&gt;=0,1,-1)</f>
        <v>1</v>
      </c>
      <c r="O32" s="16"/>
      <c r="P32" s="1" t="s">
        <v>21</v>
      </c>
      <c r="Q32" s="19">
        <f>K38*Q29*H35</f>
        <v>0</v>
      </c>
    </row>
    <row r="33" spans="7:17" x14ac:dyDescent="0.25">
      <c r="G33" s="22" t="s">
        <v>11</v>
      </c>
      <c r="H33" s="1">
        <f>Q21</f>
        <v>0</v>
      </c>
      <c r="I33" s="16"/>
      <c r="J33" s="16"/>
      <c r="K33" s="16"/>
      <c r="L33" s="16"/>
      <c r="M33" s="16"/>
      <c r="N33" s="16"/>
      <c r="O33" s="16"/>
      <c r="P33" s="10" t="s">
        <v>22</v>
      </c>
      <c r="Q33" s="23">
        <f>H30+Q30</f>
        <v>0</v>
      </c>
    </row>
    <row r="34" spans="7:17" x14ac:dyDescent="0.25">
      <c r="G34" s="15"/>
      <c r="H34" s="16"/>
      <c r="I34" s="16"/>
      <c r="J34" s="16"/>
      <c r="K34" s="16"/>
      <c r="L34" s="16"/>
      <c r="M34" s="16"/>
      <c r="N34" s="16"/>
      <c r="O34" s="16"/>
      <c r="P34" s="10" t="s">
        <v>24</v>
      </c>
      <c r="Q34" s="23">
        <f>H33+Q31</f>
        <v>0</v>
      </c>
    </row>
    <row r="35" spans="7:17" x14ac:dyDescent="0.25">
      <c r="G35" s="18" t="s">
        <v>9</v>
      </c>
      <c r="H35" s="7">
        <f>C26</f>
        <v>1</v>
      </c>
      <c r="I35" s="16"/>
      <c r="J35" s="16"/>
      <c r="K35" s="16"/>
      <c r="L35" s="16"/>
      <c r="M35" s="16"/>
      <c r="N35" s="16"/>
      <c r="O35" s="16"/>
      <c r="P35" s="10" t="s">
        <v>23</v>
      </c>
      <c r="Q35" s="23">
        <f>H36+Q32</f>
        <v>0</v>
      </c>
    </row>
    <row r="36" spans="7:17" x14ac:dyDescent="0.25">
      <c r="G36" s="22" t="s">
        <v>10</v>
      </c>
      <c r="H36" s="1">
        <f>Q22</f>
        <v>0</v>
      </c>
      <c r="I36" s="16"/>
      <c r="J36" s="16"/>
      <c r="K36" s="16"/>
      <c r="L36" s="16"/>
      <c r="M36" s="16"/>
      <c r="N36" s="16"/>
      <c r="O36" s="16"/>
      <c r="P36" s="16"/>
      <c r="Q36" s="24"/>
    </row>
    <row r="37" spans="7:17" x14ac:dyDescent="0.25">
      <c r="G37" s="15"/>
      <c r="H37" s="16"/>
      <c r="I37" s="16"/>
      <c r="J37" s="16"/>
      <c r="K37" s="16"/>
      <c r="L37" s="16"/>
      <c r="M37" s="16"/>
      <c r="N37" s="16"/>
      <c r="O37" s="16"/>
      <c r="P37" s="16"/>
      <c r="Q37" s="24"/>
    </row>
    <row r="38" spans="7:17" ht="15.75" thickBot="1" x14ac:dyDescent="0.3">
      <c r="G38" s="25"/>
      <c r="H38" s="26" t="s">
        <v>14</v>
      </c>
      <c r="I38" s="26"/>
      <c r="J38" s="26"/>
      <c r="K38" s="27">
        <v>0.5</v>
      </c>
      <c r="L38" s="28"/>
      <c r="M38" s="28"/>
      <c r="N38" s="28"/>
      <c r="O38" s="28"/>
      <c r="P38" s="28"/>
      <c r="Q38" s="29"/>
    </row>
    <row r="39" spans="7:17" ht="15.75" thickBot="1" x14ac:dyDescent="0.3"/>
    <row r="40" spans="7:17" x14ac:dyDescent="0.25">
      <c r="G40" s="34">
        <v>4</v>
      </c>
      <c r="H40" s="35"/>
      <c r="I40" s="13"/>
      <c r="J40" s="13"/>
      <c r="K40" s="13"/>
      <c r="L40" s="13"/>
      <c r="M40" s="13"/>
      <c r="N40" s="13"/>
      <c r="O40" s="13"/>
      <c r="P40" s="13"/>
      <c r="Q40" s="14"/>
    </row>
    <row r="41" spans="7:17" x14ac:dyDescent="0.25">
      <c r="G41" s="15"/>
      <c r="H41" s="16"/>
      <c r="I41" s="16"/>
      <c r="J41" s="16"/>
      <c r="K41" s="16"/>
      <c r="L41" s="16"/>
      <c r="M41" s="16"/>
      <c r="N41" s="16"/>
      <c r="O41" s="16"/>
      <c r="P41" s="9" t="s">
        <v>17</v>
      </c>
      <c r="Q41" s="17"/>
    </row>
    <row r="42" spans="7:17" x14ac:dyDescent="0.25">
      <c r="G42" s="18" t="s">
        <v>7</v>
      </c>
      <c r="H42" s="7">
        <f>C27</f>
        <v>-1</v>
      </c>
      <c r="I42" s="16"/>
      <c r="J42" s="16"/>
      <c r="K42" s="16"/>
      <c r="L42" s="16"/>
      <c r="M42" s="16"/>
      <c r="N42" s="16"/>
      <c r="O42" s="16"/>
      <c r="P42" s="1" t="s">
        <v>18</v>
      </c>
      <c r="Q42" s="19">
        <f>N43-N45</f>
        <v>-2</v>
      </c>
    </row>
    <row r="43" spans="7:17" x14ac:dyDescent="0.25">
      <c r="G43" s="20" t="s">
        <v>13</v>
      </c>
      <c r="H43" s="1">
        <f>Q33</f>
        <v>0</v>
      </c>
      <c r="I43" s="16"/>
      <c r="J43" s="16"/>
      <c r="K43" s="16"/>
      <c r="L43" s="16"/>
      <c r="M43" s="1" t="s">
        <v>16</v>
      </c>
      <c r="N43" s="1">
        <f>D27</f>
        <v>-1</v>
      </c>
      <c r="O43" s="16"/>
      <c r="P43" s="1" t="s">
        <v>19</v>
      </c>
      <c r="Q43" s="19">
        <f>K51*Q42*H42</f>
        <v>1</v>
      </c>
    </row>
    <row r="44" spans="7:17" x14ac:dyDescent="0.25">
      <c r="G44" s="15"/>
      <c r="H44" s="16"/>
      <c r="I44" s="16"/>
      <c r="J44" s="16"/>
      <c r="K44" s="21" t="s">
        <v>12</v>
      </c>
      <c r="L44" s="16"/>
      <c r="M44" s="16"/>
      <c r="N44" s="16"/>
      <c r="O44" s="16"/>
      <c r="P44" s="1" t="s">
        <v>20</v>
      </c>
      <c r="Q44" s="19">
        <f>K51*Q42*H45</f>
        <v>1</v>
      </c>
    </row>
    <row r="45" spans="7:17" ht="17.25" x14ac:dyDescent="0.3">
      <c r="G45" s="18" t="s">
        <v>8</v>
      </c>
      <c r="H45" s="7">
        <f>C28</f>
        <v>-1</v>
      </c>
      <c r="I45" s="16"/>
      <c r="J45" s="16"/>
      <c r="K45" s="1">
        <f>+H42*H43+H45*H46+H48*H49</f>
        <v>0</v>
      </c>
      <c r="L45" s="16"/>
      <c r="M45" s="1" t="s">
        <v>15</v>
      </c>
      <c r="N45" s="8">
        <f>IF(K45&gt;=0,1,-1)</f>
        <v>1</v>
      </c>
      <c r="O45" s="16"/>
      <c r="P45" s="1" t="s">
        <v>21</v>
      </c>
      <c r="Q45" s="19">
        <f>K51*Q42*H48</f>
        <v>1</v>
      </c>
    </row>
    <row r="46" spans="7:17" x14ac:dyDescent="0.25">
      <c r="G46" s="22" t="s">
        <v>11</v>
      </c>
      <c r="H46" s="1">
        <f>Q34</f>
        <v>0</v>
      </c>
      <c r="I46" s="16"/>
      <c r="J46" s="16"/>
      <c r="K46" s="16"/>
      <c r="L46" s="16"/>
      <c r="M46" s="16"/>
      <c r="N46" s="16"/>
      <c r="O46" s="16"/>
      <c r="P46" s="10" t="s">
        <v>22</v>
      </c>
      <c r="Q46" s="23">
        <f>H43+Q43</f>
        <v>1</v>
      </c>
    </row>
    <row r="47" spans="7:17" x14ac:dyDescent="0.25">
      <c r="G47" s="15"/>
      <c r="H47" s="16"/>
      <c r="I47" s="16"/>
      <c r="J47" s="16"/>
      <c r="K47" s="16"/>
      <c r="L47" s="16"/>
      <c r="M47" s="16"/>
      <c r="N47" s="16"/>
      <c r="O47" s="16"/>
      <c r="P47" s="10" t="s">
        <v>24</v>
      </c>
      <c r="Q47" s="23">
        <f>H46+Q44</f>
        <v>1</v>
      </c>
    </row>
    <row r="48" spans="7:17" x14ac:dyDescent="0.25">
      <c r="G48" s="18" t="s">
        <v>9</v>
      </c>
      <c r="H48" s="7">
        <f>C29</f>
        <v>-1</v>
      </c>
      <c r="I48" s="16"/>
      <c r="J48" s="16"/>
      <c r="K48" s="16"/>
      <c r="L48" s="16"/>
      <c r="M48" s="16"/>
      <c r="N48" s="16"/>
      <c r="O48" s="16"/>
      <c r="P48" s="10" t="s">
        <v>23</v>
      </c>
      <c r="Q48" s="23">
        <f>H49+Q45</f>
        <v>1</v>
      </c>
    </row>
    <row r="49" spans="7:17" x14ac:dyDescent="0.25">
      <c r="G49" s="22" t="s">
        <v>10</v>
      </c>
      <c r="H49" s="1">
        <f>Q35</f>
        <v>0</v>
      </c>
      <c r="I49" s="16"/>
      <c r="J49" s="16"/>
      <c r="K49" s="16"/>
      <c r="L49" s="16"/>
      <c r="M49" s="16"/>
      <c r="N49" s="16"/>
      <c r="O49" s="16"/>
      <c r="P49" s="16"/>
      <c r="Q49" s="24"/>
    </row>
    <row r="50" spans="7:17" x14ac:dyDescent="0.25"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24"/>
    </row>
    <row r="51" spans="7:17" ht="15.75" thickBot="1" x14ac:dyDescent="0.3">
      <c r="G51" s="25"/>
      <c r="H51" s="26" t="s">
        <v>14</v>
      </c>
      <c r="I51" s="26"/>
      <c r="J51" s="26"/>
      <c r="K51" s="27">
        <v>0.5</v>
      </c>
      <c r="L51" s="28"/>
      <c r="M51" s="28"/>
      <c r="N51" s="28"/>
      <c r="O51" s="28"/>
      <c r="P51" s="28"/>
      <c r="Q51" s="29"/>
    </row>
  </sheetData>
  <mergeCells count="30">
    <mergeCell ref="H38:J38"/>
    <mergeCell ref="G40:H40"/>
    <mergeCell ref="P41:Q41"/>
    <mergeCell ref="H51:J51"/>
    <mergeCell ref="P2:Q2"/>
    <mergeCell ref="G14:H14"/>
    <mergeCell ref="P15:Q15"/>
    <mergeCell ref="H25:J25"/>
    <mergeCell ref="G27:H27"/>
    <mergeCell ref="P28:Q28"/>
    <mergeCell ref="D24:D26"/>
    <mergeCell ref="D27:D29"/>
    <mergeCell ref="G1:H1"/>
    <mergeCell ref="H12:J12"/>
    <mergeCell ref="D2:D3"/>
    <mergeCell ref="D4:D5"/>
    <mergeCell ref="D6:D7"/>
    <mergeCell ref="D8:D9"/>
    <mergeCell ref="D18:D20"/>
    <mergeCell ref="D21:D23"/>
    <mergeCell ref="A27:A29"/>
    <mergeCell ref="B1:C1"/>
    <mergeCell ref="A2:A3"/>
    <mergeCell ref="A4:A5"/>
    <mergeCell ref="A6:A7"/>
    <mergeCell ref="A8:A9"/>
    <mergeCell ref="B17:C17"/>
    <mergeCell ref="A18:A20"/>
    <mergeCell ref="A21:A23"/>
    <mergeCell ref="A24:A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A007-8108-4C5A-B172-F6C78807C80A}">
  <dimension ref="A1:Q51"/>
  <sheetViews>
    <sheetView topLeftCell="A21" workbookViewId="0">
      <selection activeCell="S33" sqref="S33"/>
    </sheetView>
  </sheetViews>
  <sheetFormatPr defaultRowHeight="15" x14ac:dyDescent="0.25"/>
  <cols>
    <col min="4" max="4" width="13.42578125" customWidth="1"/>
    <col min="13" max="13" width="17.5703125" customWidth="1"/>
    <col min="14" max="14" width="16.140625" customWidth="1"/>
    <col min="16" max="16" width="31.85546875" customWidth="1"/>
  </cols>
  <sheetData>
    <row r="1" spans="1:17" x14ac:dyDescent="0.25">
      <c r="A1" s="1" t="s">
        <v>0</v>
      </c>
      <c r="B1" s="2" t="s">
        <v>1</v>
      </c>
      <c r="C1" s="2"/>
      <c r="D1" s="1" t="s">
        <v>6</v>
      </c>
      <c r="G1" s="11">
        <v>1</v>
      </c>
      <c r="H1" s="12"/>
      <c r="I1" s="13"/>
      <c r="J1" s="13"/>
      <c r="K1" s="13"/>
      <c r="L1" s="13"/>
      <c r="M1" s="13"/>
      <c r="N1" s="13"/>
      <c r="O1" s="13"/>
      <c r="P1" s="13"/>
      <c r="Q1" s="14"/>
    </row>
    <row r="2" spans="1:17" x14ac:dyDescent="0.25">
      <c r="A2" s="3">
        <v>1</v>
      </c>
      <c r="B2" s="1" t="s">
        <v>4</v>
      </c>
      <c r="C2" s="1">
        <v>1</v>
      </c>
      <c r="D2" s="2">
        <v>1</v>
      </c>
      <c r="G2" s="15"/>
      <c r="H2" s="16"/>
      <c r="I2" s="16"/>
      <c r="J2" s="16"/>
      <c r="K2" s="16"/>
      <c r="L2" s="16"/>
      <c r="M2" s="16"/>
      <c r="N2" s="16"/>
      <c r="O2" s="16"/>
      <c r="P2" s="9" t="s">
        <v>17</v>
      </c>
      <c r="Q2" s="17"/>
    </row>
    <row r="3" spans="1:17" x14ac:dyDescent="0.25">
      <c r="A3" s="3"/>
      <c r="B3" s="1" t="s">
        <v>5</v>
      </c>
      <c r="C3" s="1">
        <v>1</v>
      </c>
      <c r="D3" s="2"/>
      <c r="G3" s="18" t="s">
        <v>7</v>
      </c>
      <c r="H3" s="7">
        <f>C18</f>
        <v>-1</v>
      </c>
      <c r="I3" s="16"/>
      <c r="J3" s="16"/>
      <c r="K3" s="16"/>
      <c r="L3" s="16"/>
      <c r="M3" s="16"/>
      <c r="N3" s="16"/>
      <c r="O3" s="16"/>
      <c r="P3" s="1" t="s">
        <v>18</v>
      </c>
      <c r="Q3" s="19">
        <f>N4-N6</f>
        <v>0</v>
      </c>
    </row>
    <row r="4" spans="1:17" x14ac:dyDescent="0.25">
      <c r="A4" s="4">
        <v>2</v>
      </c>
      <c r="B4" s="1" t="s">
        <v>4</v>
      </c>
      <c r="C4" s="1">
        <v>1</v>
      </c>
      <c r="D4" s="2">
        <v>1</v>
      </c>
      <c r="G4" s="20" t="s">
        <v>13</v>
      </c>
      <c r="H4" s="1">
        <f>Iter1!Q46</f>
        <v>1</v>
      </c>
      <c r="I4" s="16"/>
      <c r="J4" s="16"/>
      <c r="K4" s="16"/>
      <c r="L4" s="16"/>
      <c r="M4" s="1" t="s">
        <v>16</v>
      </c>
      <c r="N4" s="1">
        <f>+D18</f>
        <v>1</v>
      </c>
      <c r="O4" s="16"/>
      <c r="P4" s="1" t="s">
        <v>19</v>
      </c>
      <c r="Q4" s="19">
        <f>K12*Q3*H3</f>
        <v>0</v>
      </c>
    </row>
    <row r="5" spans="1:17" x14ac:dyDescent="0.25">
      <c r="A5" s="4"/>
      <c r="B5" s="1" t="s">
        <v>5</v>
      </c>
      <c r="C5" s="1">
        <v>-1</v>
      </c>
      <c r="D5" s="2"/>
      <c r="G5" s="15"/>
      <c r="H5" s="16"/>
      <c r="I5" s="16"/>
      <c r="J5" s="16"/>
      <c r="K5" s="21" t="s">
        <v>12</v>
      </c>
      <c r="L5" s="16"/>
      <c r="M5" s="16"/>
      <c r="N5" s="16"/>
      <c r="O5" s="16"/>
      <c r="P5" s="1" t="s">
        <v>20</v>
      </c>
      <c r="Q5" s="19">
        <f>K12*Q3*H6</f>
        <v>0</v>
      </c>
    </row>
    <row r="6" spans="1:17" ht="17.25" x14ac:dyDescent="0.3">
      <c r="A6" s="5">
        <v>3</v>
      </c>
      <c r="B6" s="1" t="s">
        <v>4</v>
      </c>
      <c r="C6" s="1">
        <v>-1</v>
      </c>
      <c r="D6" s="2">
        <v>1</v>
      </c>
      <c r="G6" s="18" t="s">
        <v>8</v>
      </c>
      <c r="H6" s="7">
        <f>C19</f>
        <v>1</v>
      </c>
      <c r="I6" s="16"/>
      <c r="J6" s="16"/>
      <c r="K6" s="1">
        <f>+H3*H4+H6*H7+H9*H10</f>
        <v>1</v>
      </c>
      <c r="L6" s="16"/>
      <c r="M6" s="1" t="s">
        <v>15</v>
      </c>
      <c r="N6" s="8">
        <f>IF(K6&gt;=0,1,-1)</f>
        <v>1</v>
      </c>
      <c r="O6" s="16"/>
      <c r="P6" s="1" t="s">
        <v>21</v>
      </c>
      <c r="Q6" s="19">
        <f>K12*Q3*H9</f>
        <v>0</v>
      </c>
    </row>
    <row r="7" spans="1:17" x14ac:dyDescent="0.25">
      <c r="A7" s="5"/>
      <c r="B7" s="1" t="s">
        <v>5</v>
      </c>
      <c r="C7" s="1">
        <v>1</v>
      </c>
      <c r="D7" s="2"/>
      <c r="G7" s="22" t="s">
        <v>11</v>
      </c>
      <c r="H7" s="1">
        <f>Iter1!Q47</f>
        <v>1</v>
      </c>
      <c r="I7" s="16"/>
      <c r="J7" s="16"/>
      <c r="K7" s="16"/>
      <c r="L7" s="16"/>
      <c r="M7" s="16"/>
      <c r="N7" s="16"/>
      <c r="O7" s="16"/>
      <c r="P7" s="10" t="s">
        <v>22</v>
      </c>
      <c r="Q7" s="23">
        <f>H4+Q4</f>
        <v>1</v>
      </c>
    </row>
    <row r="8" spans="1:17" x14ac:dyDescent="0.25">
      <c r="A8" s="6">
        <v>4</v>
      </c>
      <c r="B8" s="1" t="s">
        <v>4</v>
      </c>
      <c r="C8" s="1">
        <v>-1</v>
      </c>
      <c r="D8" s="2">
        <v>-1</v>
      </c>
      <c r="G8" s="15"/>
      <c r="H8" s="16"/>
      <c r="I8" s="16"/>
      <c r="J8" s="16"/>
      <c r="K8" s="16"/>
      <c r="L8" s="16"/>
      <c r="M8" s="16"/>
      <c r="N8" s="16"/>
      <c r="O8" s="16"/>
      <c r="P8" s="10" t="s">
        <v>24</v>
      </c>
      <c r="Q8" s="23">
        <f>H7+Q5</f>
        <v>1</v>
      </c>
    </row>
    <row r="9" spans="1:17" x14ac:dyDescent="0.25">
      <c r="A9" s="6"/>
      <c r="B9" s="1" t="s">
        <v>5</v>
      </c>
      <c r="C9" s="1">
        <v>-1</v>
      </c>
      <c r="D9" s="2"/>
      <c r="G9" s="18" t="s">
        <v>9</v>
      </c>
      <c r="H9" s="7">
        <f>C20</f>
        <v>1</v>
      </c>
      <c r="I9" s="16"/>
      <c r="J9" s="16"/>
      <c r="K9" s="16"/>
      <c r="L9" s="16"/>
      <c r="M9" s="16"/>
      <c r="N9" s="16"/>
      <c r="O9" s="16"/>
      <c r="P9" s="10" t="s">
        <v>23</v>
      </c>
      <c r="Q9" s="23">
        <f>H10+Q6</f>
        <v>1</v>
      </c>
    </row>
    <row r="10" spans="1:17" x14ac:dyDescent="0.25">
      <c r="G10" s="22" t="s">
        <v>10</v>
      </c>
      <c r="H10" s="1">
        <f>Iter1!Q48</f>
        <v>1</v>
      </c>
      <c r="I10" s="16"/>
      <c r="J10" s="16"/>
      <c r="K10" s="16"/>
      <c r="L10" s="16"/>
      <c r="M10" s="16"/>
      <c r="N10" s="16"/>
      <c r="O10" s="16"/>
      <c r="P10" s="16"/>
      <c r="Q10" s="24"/>
    </row>
    <row r="11" spans="1:17" x14ac:dyDescent="0.25"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24"/>
    </row>
    <row r="12" spans="1:17" ht="15.75" thickBot="1" x14ac:dyDescent="0.3">
      <c r="G12" s="25"/>
      <c r="H12" s="26" t="s">
        <v>14</v>
      </c>
      <c r="I12" s="26"/>
      <c r="J12" s="26"/>
      <c r="K12" s="27">
        <v>0.5</v>
      </c>
      <c r="L12" s="28"/>
      <c r="M12" s="28"/>
      <c r="N12" s="28"/>
      <c r="O12" s="28"/>
      <c r="P12" s="28"/>
      <c r="Q12" s="29"/>
    </row>
    <row r="13" spans="1:17" ht="15.75" thickBot="1" x14ac:dyDescent="0.3"/>
    <row r="14" spans="1:17" x14ac:dyDescent="0.25">
      <c r="G14" s="30">
        <v>2</v>
      </c>
      <c r="H14" s="31"/>
      <c r="I14" s="13"/>
      <c r="J14" s="13"/>
      <c r="K14" s="13"/>
      <c r="L14" s="13"/>
      <c r="M14" s="13"/>
      <c r="N14" s="13"/>
      <c r="O14" s="13"/>
      <c r="P14" s="13"/>
      <c r="Q14" s="14"/>
    </row>
    <row r="15" spans="1:17" x14ac:dyDescent="0.25">
      <c r="G15" s="15"/>
      <c r="H15" s="16"/>
      <c r="I15" s="16"/>
      <c r="J15" s="16"/>
      <c r="K15" s="16"/>
      <c r="L15" s="16"/>
      <c r="M15" s="16"/>
      <c r="N15" s="16"/>
      <c r="O15" s="16"/>
      <c r="P15" s="9" t="s">
        <v>17</v>
      </c>
      <c r="Q15" s="17"/>
    </row>
    <row r="16" spans="1:17" x14ac:dyDescent="0.25">
      <c r="G16" s="18" t="s">
        <v>7</v>
      </c>
      <c r="H16" s="7">
        <f>C21</f>
        <v>-1</v>
      </c>
      <c r="I16" s="16"/>
      <c r="J16" s="16"/>
      <c r="K16" s="16"/>
      <c r="L16" s="16"/>
      <c r="M16" s="16"/>
      <c r="N16" s="16"/>
      <c r="O16" s="16"/>
      <c r="P16" s="1" t="s">
        <v>18</v>
      </c>
      <c r="Q16" s="19">
        <f>N17-N19</f>
        <v>2</v>
      </c>
    </row>
    <row r="17" spans="1:17" x14ac:dyDescent="0.25">
      <c r="A17" s="1" t="s">
        <v>0</v>
      </c>
      <c r="B17" s="2" t="s">
        <v>1</v>
      </c>
      <c r="C17" s="2"/>
      <c r="D17" s="1" t="s">
        <v>2</v>
      </c>
      <c r="G17" s="20" t="s">
        <v>13</v>
      </c>
      <c r="H17" s="1">
        <f>Q7</f>
        <v>1</v>
      </c>
      <c r="I17" s="16"/>
      <c r="J17" s="16"/>
      <c r="K17" s="16"/>
      <c r="L17" s="16"/>
      <c r="M17" s="1" t="s">
        <v>16</v>
      </c>
      <c r="N17" s="1">
        <f>D21</f>
        <v>1</v>
      </c>
      <c r="O17" s="16"/>
      <c r="P17" s="1" t="s">
        <v>19</v>
      </c>
      <c r="Q17" s="19">
        <f>K25*Q16*H16</f>
        <v>-1</v>
      </c>
    </row>
    <row r="18" spans="1:17" x14ac:dyDescent="0.25">
      <c r="A18" s="3">
        <v>1</v>
      </c>
      <c r="B18" s="1" t="s">
        <v>3</v>
      </c>
      <c r="C18" s="1">
        <v>-1</v>
      </c>
      <c r="D18" s="2">
        <v>1</v>
      </c>
      <c r="G18" s="15"/>
      <c r="H18" s="16"/>
      <c r="I18" s="16"/>
      <c r="J18" s="16"/>
      <c r="K18" s="21" t="s">
        <v>12</v>
      </c>
      <c r="L18" s="16"/>
      <c r="M18" s="16"/>
      <c r="N18" s="16"/>
      <c r="O18" s="16"/>
      <c r="P18" s="1" t="s">
        <v>20</v>
      </c>
      <c r="Q18" s="19">
        <f>K25*Q16*H19</f>
        <v>1</v>
      </c>
    </row>
    <row r="19" spans="1:17" ht="17.25" x14ac:dyDescent="0.3">
      <c r="A19" s="3"/>
      <c r="B19" s="1" t="s">
        <v>4</v>
      </c>
      <c r="C19" s="1">
        <v>1</v>
      </c>
      <c r="D19" s="2"/>
      <c r="G19" s="18" t="s">
        <v>8</v>
      </c>
      <c r="H19" s="7">
        <f>C22</f>
        <v>1</v>
      </c>
      <c r="I19" s="16"/>
      <c r="J19" s="16"/>
      <c r="K19" s="1">
        <f>+H16*H17+H19*H20+H22*H23</f>
        <v>-1</v>
      </c>
      <c r="L19" s="16"/>
      <c r="M19" s="1" t="s">
        <v>15</v>
      </c>
      <c r="N19" s="8">
        <f>IF(K19&gt;=0,1,-1)</f>
        <v>-1</v>
      </c>
      <c r="O19" s="16"/>
      <c r="P19" s="1" t="s">
        <v>21</v>
      </c>
      <c r="Q19" s="19">
        <f>K25*Q16*H22</f>
        <v>-1</v>
      </c>
    </row>
    <row r="20" spans="1:17" x14ac:dyDescent="0.25">
      <c r="A20" s="3"/>
      <c r="B20" s="1" t="s">
        <v>5</v>
      </c>
      <c r="C20" s="1">
        <v>1</v>
      </c>
      <c r="D20" s="2"/>
      <c r="G20" s="22" t="s">
        <v>11</v>
      </c>
      <c r="H20" s="1">
        <f>Q8</f>
        <v>1</v>
      </c>
      <c r="I20" s="16"/>
      <c r="J20" s="16"/>
      <c r="K20" s="16"/>
      <c r="L20" s="16"/>
      <c r="M20" s="16"/>
      <c r="N20" s="16"/>
      <c r="O20" s="16"/>
      <c r="P20" s="10" t="s">
        <v>22</v>
      </c>
      <c r="Q20" s="23">
        <f>H17+Q17</f>
        <v>0</v>
      </c>
    </row>
    <row r="21" spans="1:17" x14ac:dyDescent="0.25">
      <c r="A21" s="4">
        <v>2</v>
      </c>
      <c r="B21" s="1" t="s">
        <v>3</v>
      </c>
      <c r="C21" s="1">
        <v>-1</v>
      </c>
      <c r="D21" s="2">
        <v>1</v>
      </c>
      <c r="G21" s="15"/>
      <c r="H21" s="16"/>
      <c r="I21" s="16"/>
      <c r="J21" s="16"/>
      <c r="K21" s="16"/>
      <c r="L21" s="16"/>
      <c r="M21" s="16"/>
      <c r="N21" s="16"/>
      <c r="O21" s="16"/>
      <c r="P21" s="10" t="s">
        <v>24</v>
      </c>
      <c r="Q21" s="23">
        <f>H20+Q18</f>
        <v>2</v>
      </c>
    </row>
    <row r="22" spans="1:17" x14ac:dyDescent="0.25">
      <c r="A22" s="4"/>
      <c r="B22" s="1" t="s">
        <v>4</v>
      </c>
      <c r="C22" s="1">
        <v>1</v>
      </c>
      <c r="D22" s="2"/>
      <c r="G22" s="18" t="s">
        <v>9</v>
      </c>
      <c r="H22" s="7">
        <f>C23</f>
        <v>-1</v>
      </c>
      <c r="I22" s="16"/>
      <c r="J22" s="16"/>
      <c r="K22" s="16"/>
      <c r="L22" s="16"/>
      <c r="M22" s="16"/>
      <c r="N22" s="16"/>
      <c r="O22" s="16"/>
      <c r="P22" s="10" t="s">
        <v>23</v>
      </c>
      <c r="Q22" s="23">
        <f>H23+Q19</f>
        <v>0</v>
      </c>
    </row>
    <row r="23" spans="1:17" x14ac:dyDescent="0.25">
      <c r="A23" s="4"/>
      <c r="B23" s="1" t="s">
        <v>5</v>
      </c>
      <c r="C23" s="1">
        <v>-1</v>
      </c>
      <c r="D23" s="2"/>
      <c r="G23" s="22" t="s">
        <v>10</v>
      </c>
      <c r="H23" s="1">
        <f>Q9</f>
        <v>1</v>
      </c>
      <c r="I23" s="16"/>
      <c r="J23" s="16"/>
      <c r="K23" s="16"/>
      <c r="L23" s="16"/>
      <c r="M23" s="16"/>
      <c r="N23" s="16"/>
      <c r="O23" s="16"/>
      <c r="P23" s="16"/>
      <c r="Q23" s="24"/>
    </row>
    <row r="24" spans="1:17" x14ac:dyDescent="0.25">
      <c r="A24" s="5">
        <v>3</v>
      </c>
      <c r="B24" s="1" t="s">
        <v>3</v>
      </c>
      <c r="C24" s="1">
        <v>-1</v>
      </c>
      <c r="D24" s="2">
        <v>1</v>
      </c>
      <c r="G24" s="15"/>
      <c r="H24" s="16"/>
      <c r="I24" s="16"/>
      <c r="J24" s="16"/>
      <c r="K24" s="16"/>
      <c r="L24" s="16"/>
      <c r="M24" s="16"/>
      <c r="N24" s="16"/>
      <c r="O24" s="16"/>
      <c r="P24" s="16"/>
      <c r="Q24" s="24"/>
    </row>
    <row r="25" spans="1:17" ht="15.75" thickBot="1" x14ac:dyDescent="0.3">
      <c r="A25" s="5"/>
      <c r="B25" s="1" t="s">
        <v>4</v>
      </c>
      <c r="C25" s="1">
        <v>-1</v>
      </c>
      <c r="D25" s="2"/>
      <c r="G25" s="25"/>
      <c r="H25" s="26" t="s">
        <v>14</v>
      </c>
      <c r="I25" s="26"/>
      <c r="J25" s="26"/>
      <c r="K25" s="27">
        <v>0.5</v>
      </c>
      <c r="L25" s="28"/>
      <c r="M25" s="28"/>
      <c r="N25" s="28"/>
      <c r="O25" s="28"/>
      <c r="P25" s="28"/>
      <c r="Q25" s="29"/>
    </row>
    <row r="26" spans="1:17" ht="15.75" thickBot="1" x14ac:dyDescent="0.3">
      <c r="A26" s="5"/>
      <c r="B26" s="1" t="s">
        <v>5</v>
      </c>
      <c r="C26" s="1">
        <v>1</v>
      </c>
      <c r="D26" s="2"/>
    </row>
    <row r="27" spans="1:17" x14ac:dyDescent="0.25">
      <c r="A27" s="6">
        <v>4</v>
      </c>
      <c r="B27" s="1" t="s">
        <v>3</v>
      </c>
      <c r="C27" s="1">
        <v>-1</v>
      </c>
      <c r="D27" s="2">
        <v>-1</v>
      </c>
      <c r="G27" s="32">
        <v>3</v>
      </c>
      <c r="H27" s="3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6"/>
      <c r="B28" s="1" t="s">
        <v>4</v>
      </c>
      <c r="C28" s="1">
        <v>-1</v>
      </c>
      <c r="D28" s="2"/>
      <c r="G28" s="15"/>
      <c r="H28" s="16"/>
      <c r="I28" s="16"/>
      <c r="J28" s="16"/>
      <c r="K28" s="16"/>
      <c r="L28" s="16"/>
      <c r="M28" s="16"/>
      <c r="N28" s="16"/>
      <c r="O28" s="16"/>
      <c r="P28" s="9" t="s">
        <v>17</v>
      </c>
      <c r="Q28" s="17"/>
    </row>
    <row r="29" spans="1:17" x14ac:dyDescent="0.25">
      <c r="A29" s="6"/>
      <c r="B29" s="1" t="s">
        <v>5</v>
      </c>
      <c r="C29" s="1">
        <v>-1</v>
      </c>
      <c r="D29" s="2"/>
      <c r="G29" s="18" t="s">
        <v>7</v>
      </c>
      <c r="H29" s="7">
        <f>C24</f>
        <v>-1</v>
      </c>
      <c r="I29" s="16"/>
      <c r="J29" s="16"/>
      <c r="K29" s="16"/>
      <c r="L29" s="16"/>
      <c r="M29" s="16"/>
      <c r="N29" s="16"/>
      <c r="O29" s="16"/>
      <c r="P29" s="1" t="s">
        <v>18</v>
      </c>
      <c r="Q29" s="19">
        <f>N30-N32</f>
        <v>2</v>
      </c>
    </row>
    <row r="30" spans="1:17" x14ac:dyDescent="0.25">
      <c r="G30" s="20" t="s">
        <v>13</v>
      </c>
      <c r="H30" s="1">
        <f>Q20</f>
        <v>0</v>
      </c>
      <c r="I30" s="16"/>
      <c r="J30" s="16"/>
      <c r="K30" s="16"/>
      <c r="L30" s="16"/>
      <c r="M30" s="1" t="s">
        <v>16</v>
      </c>
      <c r="N30" s="1">
        <f>D24</f>
        <v>1</v>
      </c>
      <c r="O30" s="16"/>
      <c r="P30" s="1" t="s">
        <v>19</v>
      </c>
      <c r="Q30" s="19">
        <f>K38*Q29*H29</f>
        <v>-1</v>
      </c>
    </row>
    <row r="31" spans="1:17" x14ac:dyDescent="0.25">
      <c r="G31" s="15"/>
      <c r="H31" s="16"/>
      <c r="I31" s="16"/>
      <c r="J31" s="16"/>
      <c r="K31" s="21" t="s">
        <v>12</v>
      </c>
      <c r="L31" s="16"/>
      <c r="M31" s="16"/>
      <c r="N31" s="16"/>
      <c r="O31" s="16"/>
      <c r="P31" s="1" t="s">
        <v>20</v>
      </c>
      <c r="Q31" s="19">
        <f>K38*Q29*H32</f>
        <v>-1</v>
      </c>
    </row>
    <row r="32" spans="1:17" ht="17.25" x14ac:dyDescent="0.3">
      <c r="G32" s="18" t="s">
        <v>8</v>
      </c>
      <c r="H32" s="7">
        <f>C25</f>
        <v>-1</v>
      </c>
      <c r="I32" s="16"/>
      <c r="J32" s="16"/>
      <c r="K32" s="1">
        <f>+H29*H30+H32*H33+H35*H36</f>
        <v>-2</v>
      </c>
      <c r="L32" s="16"/>
      <c r="M32" s="1" t="s">
        <v>15</v>
      </c>
      <c r="N32" s="8">
        <f>IF(K32&gt;=0,1,-1)</f>
        <v>-1</v>
      </c>
      <c r="O32" s="16"/>
      <c r="P32" s="1" t="s">
        <v>21</v>
      </c>
      <c r="Q32" s="19">
        <f>K38*Q29*H35</f>
        <v>1</v>
      </c>
    </row>
    <row r="33" spans="7:17" x14ac:dyDescent="0.25">
      <c r="G33" s="22" t="s">
        <v>11</v>
      </c>
      <c r="H33" s="1">
        <f>Q21</f>
        <v>2</v>
      </c>
      <c r="I33" s="16"/>
      <c r="J33" s="16"/>
      <c r="K33" s="16"/>
      <c r="L33" s="16"/>
      <c r="M33" s="16"/>
      <c r="N33" s="16"/>
      <c r="O33" s="16"/>
      <c r="P33" s="10" t="s">
        <v>22</v>
      </c>
      <c r="Q33" s="23">
        <f>H30+Q30</f>
        <v>-1</v>
      </c>
    </row>
    <row r="34" spans="7:17" x14ac:dyDescent="0.25">
      <c r="G34" s="15"/>
      <c r="H34" s="16"/>
      <c r="I34" s="16"/>
      <c r="J34" s="16"/>
      <c r="K34" s="16"/>
      <c r="L34" s="16"/>
      <c r="M34" s="16"/>
      <c r="N34" s="16"/>
      <c r="O34" s="16"/>
      <c r="P34" s="10" t="s">
        <v>24</v>
      </c>
      <c r="Q34" s="23">
        <f>H33+Q31</f>
        <v>1</v>
      </c>
    </row>
    <row r="35" spans="7:17" x14ac:dyDescent="0.25">
      <c r="G35" s="18" t="s">
        <v>9</v>
      </c>
      <c r="H35" s="7">
        <f>C26</f>
        <v>1</v>
      </c>
      <c r="I35" s="16"/>
      <c r="J35" s="16"/>
      <c r="K35" s="16"/>
      <c r="L35" s="16"/>
      <c r="M35" s="16"/>
      <c r="N35" s="16"/>
      <c r="O35" s="16"/>
      <c r="P35" s="10" t="s">
        <v>23</v>
      </c>
      <c r="Q35" s="23">
        <f>H36+Q32</f>
        <v>1</v>
      </c>
    </row>
    <row r="36" spans="7:17" x14ac:dyDescent="0.25">
      <c r="G36" s="22" t="s">
        <v>10</v>
      </c>
      <c r="H36" s="1">
        <f>Q22</f>
        <v>0</v>
      </c>
      <c r="I36" s="16"/>
      <c r="J36" s="16"/>
      <c r="K36" s="16"/>
      <c r="L36" s="16"/>
      <c r="M36" s="16"/>
      <c r="N36" s="16"/>
      <c r="O36" s="16"/>
      <c r="P36" s="16"/>
      <c r="Q36" s="24"/>
    </row>
    <row r="37" spans="7:17" x14ac:dyDescent="0.25">
      <c r="G37" s="15"/>
      <c r="H37" s="16"/>
      <c r="I37" s="16"/>
      <c r="J37" s="16"/>
      <c r="K37" s="16"/>
      <c r="L37" s="16"/>
      <c r="M37" s="16"/>
      <c r="N37" s="16"/>
      <c r="O37" s="16"/>
      <c r="P37" s="16"/>
      <c r="Q37" s="24"/>
    </row>
    <row r="38" spans="7:17" ht="15.75" thickBot="1" x14ac:dyDescent="0.3">
      <c r="G38" s="25"/>
      <c r="H38" s="26" t="s">
        <v>14</v>
      </c>
      <c r="I38" s="26"/>
      <c r="J38" s="26"/>
      <c r="K38" s="27">
        <v>0.5</v>
      </c>
      <c r="L38" s="28"/>
      <c r="M38" s="28"/>
      <c r="N38" s="28"/>
      <c r="O38" s="28"/>
      <c r="P38" s="28"/>
      <c r="Q38" s="29"/>
    </row>
    <row r="39" spans="7:17" ht="15.75" thickBot="1" x14ac:dyDescent="0.3"/>
    <row r="40" spans="7:17" x14ac:dyDescent="0.25">
      <c r="G40" s="34">
        <v>4</v>
      </c>
      <c r="H40" s="35"/>
      <c r="I40" s="13"/>
      <c r="J40" s="13"/>
      <c r="K40" s="13"/>
      <c r="L40" s="13"/>
      <c r="M40" s="13"/>
      <c r="N40" s="13"/>
      <c r="O40" s="13"/>
      <c r="P40" s="13"/>
      <c r="Q40" s="14"/>
    </row>
    <row r="41" spans="7:17" x14ac:dyDescent="0.25">
      <c r="G41" s="15"/>
      <c r="H41" s="16"/>
      <c r="I41" s="16"/>
      <c r="J41" s="16"/>
      <c r="K41" s="16"/>
      <c r="L41" s="16"/>
      <c r="M41" s="16"/>
      <c r="N41" s="16"/>
      <c r="O41" s="16"/>
      <c r="P41" s="9" t="s">
        <v>17</v>
      </c>
      <c r="Q41" s="17"/>
    </row>
    <row r="42" spans="7:17" x14ac:dyDescent="0.25">
      <c r="G42" s="18" t="s">
        <v>7</v>
      </c>
      <c r="H42" s="7">
        <f>C27</f>
        <v>-1</v>
      </c>
      <c r="I42" s="16"/>
      <c r="J42" s="16"/>
      <c r="K42" s="16"/>
      <c r="L42" s="16"/>
      <c r="M42" s="16"/>
      <c r="N42" s="16"/>
      <c r="O42" s="16"/>
      <c r="P42" s="1" t="s">
        <v>18</v>
      </c>
      <c r="Q42" s="19">
        <f>N43-N45</f>
        <v>0</v>
      </c>
    </row>
    <row r="43" spans="7:17" x14ac:dyDescent="0.25">
      <c r="G43" s="20" t="s">
        <v>13</v>
      </c>
      <c r="H43" s="1">
        <f>Q33</f>
        <v>-1</v>
      </c>
      <c r="I43" s="16"/>
      <c r="J43" s="16"/>
      <c r="K43" s="16"/>
      <c r="L43" s="16"/>
      <c r="M43" s="1" t="s">
        <v>16</v>
      </c>
      <c r="N43" s="1">
        <f>D27</f>
        <v>-1</v>
      </c>
      <c r="O43" s="16"/>
      <c r="P43" s="1" t="s">
        <v>19</v>
      </c>
      <c r="Q43" s="19">
        <f>K51*Q42*H42</f>
        <v>0</v>
      </c>
    </row>
    <row r="44" spans="7:17" x14ac:dyDescent="0.25">
      <c r="G44" s="15"/>
      <c r="H44" s="16"/>
      <c r="I44" s="16"/>
      <c r="J44" s="16"/>
      <c r="K44" s="21" t="s">
        <v>12</v>
      </c>
      <c r="L44" s="16"/>
      <c r="M44" s="16"/>
      <c r="N44" s="16"/>
      <c r="O44" s="16"/>
      <c r="P44" s="1" t="s">
        <v>20</v>
      </c>
      <c r="Q44" s="19">
        <f>K51*Q42*H45</f>
        <v>0</v>
      </c>
    </row>
    <row r="45" spans="7:17" ht="17.25" x14ac:dyDescent="0.3">
      <c r="G45" s="18" t="s">
        <v>8</v>
      </c>
      <c r="H45" s="7">
        <f>C28</f>
        <v>-1</v>
      </c>
      <c r="I45" s="16"/>
      <c r="J45" s="16"/>
      <c r="K45" s="1">
        <f>+H42*H43+H45*H46+H48*H49</f>
        <v>-1</v>
      </c>
      <c r="L45" s="16"/>
      <c r="M45" s="1" t="s">
        <v>15</v>
      </c>
      <c r="N45" s="8">
        <f>IF(K45&gt;=0,1,-1)</f>
        <v>-1</v>
      </c>
      <c r="O45" s="16"/>
      <c r="P45" s="1" t="s">
        <v>21</v>
      </c>
      <c r="Q45" s="19">
        <f>K51*Q42*H48</f>
        <v>0</v>
      </c>
    </row>
    <row r="46" spans="7:17" x14ac:dyDescent="0.25">
      <c r="G46" s="22" t="s">
        <v>11</v>
      </c>
      <c r="H46" s="1">
        <f>Q34</f>
        <v>1</v>
      </c>
      <c r="I46" s="16"/>
      <c r="J46" s="16"/>
      <c r="K46" s="16"/>
      <c r="L46" s="16"/>
      <c r="M46" s="16"/>
      <c r="N46" s="16"/>
      <c r="O46" s="16"/>
      <c r="P46" s="10" t="s">
        <v>22</v>
      </c>
      <c r="Q46" s="23">
        <f>H43+Q43</f>
        <v>-1</v>
      </c>
    </row>
    <row r="47" spans="7:17" x14ac:dyDescent="0.25">
      <c r="G47" s="15"/>
      <c r="H47" s="16"/>
      <c r="I47" s="16"/>
      <c r="J47" s="16"/>
      <c r="K47" s="16"/>
      <c r="L47" s="16"/>
      <c r="M47" s="16"/>
      <c r="N47" s="16"/>
      <c r="O47" s="16"/>
      <c r="P47" s="10" t="s">
        <v>24</v>
      </c>
      <c r="Q47" s="23">
        <f>H46+Q44</f>
        <v>1</v>
      </c>
    </row>
    <row r="48" spans="7:17" x14ac:dyDescent="0.25">
      <c r="G48" s="18" t="s">
        <v>9</v>
      </c>
      <c r="H48" s="7">
        <f>C29</f>
        <v>-1</v>
      </c>
      <c r="I48" s="16"/>
      <c r="J48" s="16"/>
      <c r="K48" s="16"/>
      <c r="L48" s="16"/>
      <c r="M48" s="16"/>
      <c r="N48" s="16"/>
      <c r="O48" s="16"/>
      <c r="P48" s="10" t="s">
        <v>23</v>
      </c>
      <c r="Q48" s="23">
        <f>H49+Q45</f>
        <v>1</v>
      </c>
    </row>
    <row r="49" spans="7:17" x14ac:dyDescent="0.25">
      <c r="G49" s="22" t="s">
        <v>10</v>
      </c>
      <c r="H49" s="1">
        <f>Q35</f>
        <v>1</v>
      </c>
      <c r="I49" s="16"/>
      <c r="J49" s="16"/>
      <c r="K49" s="16"/>
      <c r="L49" s="16"/>
      <c r="M49" s="16"/>
      <c r="N49" s="16"/>
      <c r="O49" s="16"/>
      <c r="P49" s="16"/>
      <c r="Q49" s="24"/>
    </row>
    <row r="50" spans="7:17" x14ac:dyDescent="0.25"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24"/>
    </row>
    <row r="51" spans="7:17" ht="15.75" thickBot="1" x14ac:dyDescent="0.3">
      <c r="G51" s="25"/>
      <c r="H51" s="26" t="s">
        <v>14</v>
      </c>
      <c r="I51" s="26"/>
      <c r="J51" s="26"/>
      <c r="K51" s="27">
        <v>0.5</v>
      </c>
      <c r="L51" s="28"/>
      <c r="M51" s="28"/>
      <c r="N51" s="28"/>
      <c r="O51" s="28"/>
      <c r="P51" s="28"/>
      <c r="Q51" s="29"/>
    </row>
  </sheetData>
  <mergeCells count="30">
    <mergeCell ref="P28:Q28"/>
    <mergeCell ref="H38:J38"/>
    <mergeCell ref="G40:H40"/>
    <mergeCell ref="P41:Q41"/>
    <mergeCell ref="H51:J51"/>
    <mergeCell ref="A24:A26"/>
    <mergeCell ref="D24:D26"/>
    <mergeCell ref="H25:J25"/>
    <mergeCell ref="A27:A29"/>
    <mergeCell ref="D27:D29"/>
    <mergeCell ref="G27:H27"/>
    <mergeCell ref="P15:Q15"/>
    <mergeCell ref="B17:C17"/>
    <mergeCell ref="A18:A20"/>
    <mergeCell ref="D18:D20"/>
    <mergeCell ref="A21:A23"/>
    <mergeCell ref="D21:D23"/>
    <mergeCell ref="A6:A7"/>
    <mergeCell ref="D6:D7"/>
    <mergeCell ref="A8:A9"/>
    <mergeCell ref="D8:D9"/>
    <mergeCell ref="H12:J12"/>
    <mergeCell ref="G14:H14"/>
    <mergeCell ref="B1:C1"/>
    <mergeCell ref="G1:H1"/>
    <mergeCell ref="A2:A3"/>
    <mergeCell ref="D2:D3"/>
    <mergeCell ref="P2:Q2"/>
    <mergeCell ref="A4:A5"/>
    <mergeCell ref="D4:D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4F58-17C3-45BE-B2D2-EC809AC2890F}">
  <dimension ref="A1:Q51"/>
  <sheetViews>
    <sheetView tabSelected="1" topLeftCell="A21" workbookViewId="0">
      <selection activeCell="H7" sqref="H7"/>
    </sheetView>
  </sheetViews>
  <sheetFormatPr defaultRowHeight="15" x14ac:dyDescent="0.25"/>
  <cols>
    <col min="4" max="4" width="13.42578125" customWidth="1"/>
    <col min="13" max="13" width="17.5703125" customWidth="1"/>
    <col min="14" max="14" width="16.140625" customWidth="1"/>
    <col min="16" max="16" width="31.85546875" customWidth="1"/>
  </cols>
  <sheetData>
    <row r="1" spans="1:17" x14ac:dyDescent="0.25">
      <c r="A1" s="1" t="s">
        <v>0</v>
      </c>
      <c r="B1" s="2" t="s">
        <v>1</v>
      </c>
      <c r="C1" s="2"/>
      <c r="D1" s="1" t="s">
        <v>6</v>
      </c>
      <c r="G1" s="11">
        <v>1</v>
      </c>
      <c r="H1" s="12"/>
      <c r="I1" s="13"/>
      <c r="J1" s="13"/>
      <c r="K1" s="13"/>
      <c r="L1" s="13"/>
      <c r="M1" s="13"/>
      <c r="N1" s="13"/>
      <c r="O1" s="13"/>
      <c r="P1" s="13"/>
      <c r="Q1" s="14"/>
    </row>
    <row r="2" spans="1:17" x14ac:dyDescent="0.25">
      <c r="A2" s="3">
        <v>1</v>
      </c>
      <c r="B2" s="1" t="s">
        <v>4</v>
      </c>
      <c r="C2" s="1">
        <v>1</v>
      </c>
      <c r="D2" s="2">
        <v>1</v>
      </c>
      <c r="G2" s="15"/>
      <c r="H2" s="16"/>
      <c r="I2" s="16"/>
      <c r="J2" s="16"/>
      <c r="K2" s="16"/>
      <c r="L2" s="16"/>
      <c r="M2" s="16"/>
      <c r="N2" s="16"/>
      <c r="O2" s="16"/>
      <c r="P2" s="9" t="s">
        <v>17</v>
      </c>
      <c r="Q2" s="17"/>
    </row>
    <row r="3" spans="1:17" x14ac:dyDescent="0.25">
      <c r="A3" s="3"/>
      <c r="B3" s="1" t="s">
        <v>5</v>
      </c>
      <c r="C3" s="1">
        <v>1</v>
      </c>
      <c r="D3" s="2"/>
      <c r="G3" s="18" t="s">
        <v>7</v>
      </c>
      <c r="H3" s="7">
        <f>C18</f>
        <v>-1</v>
      </c>
      <c r="I3" s="16"/>
      <c r="J3" s="16"/>
      <c r="K3" s="16"/>
      <c r="L3" s="16"/>
      <c r="M3" s="16"/>
      <c r="N3" s="16"/>
      <c r="O3" s="16"/>
      <c r="P3" s="1" t="s">
        <v>18</v>
      </c>
      <c r="Q3" s="19">
        <f>N4-N6</f>
        <v>0</v>
      </c>
    </row>
    <row r="4" spans="1:17" x14ac:dyDescent="0.25">
      <c r="A4" s="4">
        <v>2</v>
      </c>
      <c r="B4" s="1" t="s">
        <v>4</v>
      </c>
      <c r="C4" s="1">
        <v>1</v>
      </c>
      <c r="D4" s="2">
        <v>1</v>
      </c>
      <c r="G4" s="20" t="s">
        <v>13</v>
      </c>
      <c r="H4" s="1">
        <f>Iter2!Q46</f>
        <v>-1</v>
      </c>
      <c r="I4" s="16"/>
      <c r="J4" s="16"/>
      <c r="K4" s="16"/>
      <c r="L4" s="16"/>
      <c r="M4" s="1" t="s">
        <v>16</v>
      </c>
      <c r="N4" s="1">
        <f>+D18</f>
        <v>1</v>
      </c>
      <c r="O4" s="16"/>
      <c r="P4" s="1" t="s">
        <v>19</v>
      </c>
      <c r="Q4" s="19">
        <f>K12*Q3*H3</f>
        <v>0</v>
      </c>
    </row>
    <row r="5" spans="1:17" x14ac:dyDescent="0.25">
      <c r="A5" s="4"/>
      <c r="B5" s="1" t="s">
        <v>5</v>
      </c>
      <c r="C5" s="1">
        <v>-1</v>
      </c>
      <c r="D5" s="2"/>
      <c r="G5" s="15"/>
      <c r="H5" s="16"/>
      <c r="I5" s="16"/>
      <c r="J5" s="16"/>
      <c r="K5" s="21" t="s">
        <v>12</v>
      </c>
      <c r="L5" s="16"/>
      <c r="M5" s="16"/>
      <c r="N5" s="16"/>
      <c r="O5" s="16"/>
      <c r="P5" s="1" t="s">
        <v>20</v>
      </c>
      <c r="Q5" s="19">
        <f>K12*Q3*H6</f>
        <v>0</v>
      </c>
    </row>
    <row r="6" spans="1:17" ht="17.25" x14ac:dyDescent="0.3">
      <c r="A6" s="5">
        <v>3</v>
      </c>
      <c r="B6" s="1" t="s">
        <v>4</v>
      </c>
      <c r="C6" s="1">
        <v>-1</v>
      </c>
      <c r="D6" s="2">
        <v>1</v>
      </c>
      <c r="G6" s="18" t="s">
        <v>8</v>
      </c>
      <c r="H6" s="7">
        <f>C19</f>
        <v>1</v>
      </c>
      <c r="I6" s="16"/>
      <c r="J6" s="16"/>
      <c r="K6" s="1">
        <f>+H3*H4+H6*H7+H9*H10</f>
        <v>3</v>
      </c>
      <c r="L6" s="16"/>
      <c r="M6" s="1" t="s">
        <v>15</v>
      </c>
      <c r="N6" s="8">
        <f>IF(K6&gt;=0,1,-1)</f>
        <v>1</v>
      </c>
      <c r="O6" s="16"/>
      <c r="P6" s="1" t="s">
        <v>21</v>
      </c>
      <c r="Q6" s="19">
        <f>K12*Q3*H9</f>
        <v>0</v>
      </c>
    </row>
    <row r="7" spans="1:17" x14ac:dyDescent="0.25">
      <c r="A7" s="5"/>
      <c r="B7" s="1" t="s">
        <v>5</v>
      </c>
      <c r="C7" s="1">
        <v>1</v>
      </c>
      <c r="D7" s="2"/>
      <c r="G7" s="22" t="s">
        <v>11</v>
      </c>
      <c r="H7" s="1">
        <f>Iter2!Q47</f>
        <v>1</v>
      </c>
      <c r="I7" s="16"/>
      <c r="J7" s="16"/>
      <c r="K7" s="16"/>
      <c r="L7" s="16"/>
      <c r="M7" s="16"/>
      <c r="N7" s="16"/>
      <c r="O7" s="16"/>
      <c r="P7" s="10" t="s">
        <v>22</v>
      </c>
      <c r="Q7" s="23">
        <f>H4+Q4</f>
        <v>-1</v>
      </c>
    </row>
    <row r="8" spans="1:17" x14ac:dyDescent="0.25">
      <c r="A8" s="6">
        <v>4</v>
      </c>
      <c r="B8" s="1" t="s">
        <v>4</v>
      </c>
      <c r="C8" s="1">
        <v>-1</v>
      </c>
      <c r="D8" s="2">
        <v>-1</v>
      </c>
      <c r="G8" s="15"/>
      <c r="H8" s="16"/>
      <c r="I8" s="16"/>
      <c r="J8" s="16"/>
      <c r="K8" s="16"/>
      <c r="L8" s="16"/>
      <c r="M8" s="16"/>
      <c r="N8" s="16"/>
      <c r="O8" s="16"/>
      <c r="P8" s="10" t="s">
        <v>24</v>
      </c>
      <c r="Q8" s="23">
        <f>H7+Q5</f>
        <v>1</v>
      </c>
    </row>
    <row r="9" spans="1:17" x14ac:dyDescent="0.25">
      <c r="A9" s="6"/>
      <c r="B9" s="1" t="s">
        <v>5</v>
      </c>
      <c r="C9" s="1">
        <v>-1</v>
      </c>
      <c r="D9" s="2"/>
      <c r="G9" s="18" t="s">
        <v>9</v>
      </c>
      <c r="H9" s="7">
        <f>C20</f>
        <v>1</v>
      </c>
      <c r="I9" s="16"/>
      <c r="J9" s="16"/>
      <c r="K9" s="16"/>
      <c r="L9" s="16"/>
      <c r="M9" s="16"/>
      <c r="N9" s="16"/>
      <c r="O9" s="16"/>
      <c r="P9" s="10" t="s">
        <v>23</v>
      </c>
      <c r="Q9" s="23">
        <f>H10+Q6</f>
        <v>1</v>
      </c>
    </row>
    <row r="10" spans="1:17" x14ac:dyDescent="0.25">
      <c r="G10" s="22" t="s">
        <v>10</v>
      </c>
      <c r="H10" s="1">
        <f>Iter2!Q48</f>
        <v>1</v>
      </c>
      <c r="I10" s="16"/>
      <c r="J10" s="16"/>
      <c r="K10" s="16"/>
      <c r="L10" s="16"/>
      <c r="M10" s="16"/>
      <c r="N10" s="16"/>
      <c r="O10" s="16"/>
      <c r="P10" s="16"/>
      <c r="Q10" s="24"/>
    </row>
    <row r="11" spans="1:17" x14ac:dyDescent="0.25"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24"/>
    </row>
    <row r="12" spans="1:17" ht="15.75" thickBot="1" x14ac:dyDescent="0.3">
      <c r="G12" s="25"/>
      <c r="H12" s="26" t="s">
        <v>14</v>
      </c>
      <c r="I12" s="26"/>
      <c r="J12" s="26"/>
      <c r="K12" s="27">
        <v>0.5</v>
      </c>
      <c r="L12" s="28"/>
      <c r="M12" s="28"/>
      <c r="N12" s="28"/>
      <c r="O12" s="28"/>
      <c r="P12" s="28"/>
      <c r="Q12" s="29"/>
    </row>
    <row r="13" spans="1:17" ht="15.75" thickBot="1" x14ac:dyDescent="0.3"/>
    <row r="14" spans="1:17" x14ac:dyDescent="0.25">
      <c r="G14" s="30">
        <v>2</v>
      </c>
      <c r="H14" s="31"/>
      <c r="I14" s="13"/>
      <c r="J14" s="13"/>
      <c r="K14" s="13"/>
      <c r="L14" s="13"/>
      <c r="M14" s="13"/>
      <c r="N14" s="13"/>
      <c r="O14" s="13"/>
      <c r="P14" s="13"/>
      <c r="Q14" s="14"/>
    </row>
    <row r="15" spans="1:17" x14ac:dyDescent="0.25">
      <c r="G15" s="15"/>
      <c r="H15" s="16"/>
      <c r="I15" s="16"/>
      <c r="J15" s="16"/>
      <c r="K15" s="16"/>
      <c r="L15" s="16"/>
      <c r="M15" s="16"/>
      <c r="N15" s="16"/>
      <c r="O15" s="16"/>
      <c r="P15" s="9" t="s">
        <v>17</v>
      </c>
      <c r="Q15" s="17"/>
    </row>
    <row r="16" spans="1:17" x14ac:dyDescent="0.25">
      <c r="G16" s="18" t="s">
        <v>7</v>
      </c>
      <c r="H16" s="7">
        <f>C21</f>
        <v>-1</v>
      </c>
      <c r="I16" s="16"/>
      <c r="J16" s="16"/>
      <c r="K16" s="16"/>
      <c r="L16" s="16"/>
      <c r="M16" s="16"/>
      <c r="N16" s="16"/>
      <c r="O16" s="16"/>
      <c r="P16" s="1" t="s">
        <v>18</v>
      </c>
      <c r="Q16" s="19">
        <f>N17-N19</f>
        <v>0</v>
      </c>
    </row>
    <row r="17" spans="1:17" x14ac:dyDescent="0.25">
      <c r="A17" s="1" t="s">
        <v>0</v>
      </c>
      <c r="B17" s="2" t="s">
        <v>1</v>
      </c>
      <c r="C17" s="2"/>
      <c r="D17" s="1" t="s">
        <v>2</v>
      </c>
      <c r="G17" s="20" t="s">
        <v>13</v>
      </c>
      <c r="H17" s="1">
        <f>Q7</f>
        <v>-1</v>
      </c>
      <c r="I17" s="16"/>
      <c r="J17" s="16"/>
      <c r="K17" s="16"/>
      <c r="L17" s="16"/>
      <c r="M17" s="1" t="s">
        <v>16</v>
      </c>
      <c r="N17" s="1">
        <f>D21</f>
        <v>1</v>
      </c>
      <c r="O17" s="16"/>
      <c r="P17" s="1" t="s">
        <v>19</v>
      </c>
      <c r="Q17" s="19">
        <f>K25*Q16*H16</f>
        <v>0</v>
      </c>
    </row>
    <row r="18" spans="1:17" x14ac:dyDescent="0.25">
      <c r="A18" s="3">
        <v>1</v>
      </c>
      <c r="B18" s="1" t="s">
        <v>3</v>
      </c>
      <c r="C18" s="1">
        <v>-1</v>
      </c>
      <c r="D18" s="2">
        <v>1</v>
      </c>
      <c r="G18" s="15"/>
      <c r="H18" s="16"/>
      <c r="I18" s="16"/>
      <c r="J18" s="16"/>
      <c r="K18" s="21" t="s">
        <v>12</v>
      </c>
      <c r="L18" s="16"/>
      <c r="M18" s="16"/>
      <c r="N18" s="16"/>
      <c r="O18" s="16"/>
      <c r="P18" s="1" t="s">
        <v>20</v>
      </c>
      <c r="Q18" s="19">
        <f>K25*Q16*H19</f>
        <v>0</v>
      </c>
    </row>
    <row r="19" spans="1:17" ht="17.25" x14ac:dyDescent="0.3">
      <c r="A19" s="3"/>
      <c r="B19" s="1" t="s">
        <v>4</v>
      </c>
      <c r="C19" s="1">
        <v>1</v>
      </c>
      <c r="D19" s="2"/>
      <c r="G19" s="18" t="s">
        <v>8</v>
      </c>
      <c r="H19" s="7">
        <f>C22</f>
        <v>1</v>
      </c>
      <c r="I19" s="16"/>
      <c r="J19" s="16"/>
      <c r="K19" s="1">
        <f>+H16*H17+H19*H20+H22*H23</f>
        <v>1</v>
      </c>
      <c r="L19" s="16"/>
      <c r="M19" s="1" t="s">
        <v>15</v>
      </c>
      <c r="N19" s="8">
        <f>IF(K19&gt;=0,1,-1)</f>
        <v>1</v>
      </c>
      <c r="O19" s="16"/>
      <c r="P19" s="1" t="s">
        <v>21</v>
      </c>
      <c r="Q19" s="19">
        <f>K25*Q16*H22</f>
        <v>0</v>
      </c>
    </row>
    <row r="20" spans="1:17" x14ac:dyDescent="0.25">
      <c r="A20" s="3"/>
      <c r="B20" s="1" t="s">
        <v>5</v>
      </c>
      <c r="C20" s="1">
        <v>1</v>
      </c>
      <c r="D20" s="2"/>
      <c r="G20" s="22" t="s">
        <v>11</v>
      </c>
      <c r="H20" s="1">
        <f>Q8</f>
        <v>1</v>
      </c>
      <c r="I20" s="16"/>
      <c r="J20" s="16"/>
      <c r="K20" s="16"/>
      <c r="L20" s="16"/>
      <c r="M20" s="16"/>
      <c r="N20" s="16"/>
      <c r="O20" s="16"/>
      <c r="P20" s="10" t="s">
        <v>22</v>
      </c>
      <c r="Q20" s="23">
        <f>H17+Q17</f>
        <v>-1</v>
      </c>
    </row>
    <row r="21" spans="1:17" x14ac:dyDescent="0.25">
      <c r="A21" s="4">
        <v>2</v>
      </c>
      <c r="B21" s="1" t="s">
        <v>3</v>
      </c>
      <c r="C21" s="1">
        <v>-1</v>
      </c>
      <c r="D21" s="2">
        <v>1</v>
      </c>
      <c r="G21" s="15"/>
      <c r="H21" s="16"/>
      <c r="I21" s="16"/>
      <c r="J21" s="16"/>
      <c r="K21" s="16"/>
      <c r="L21" s="16"/>
      <c r="M21" s="16"/>
      <c r="N21" s="16"/>
      <c r="O21" s="16"/>
      <c r="P21" s="10" t="s">
        <v>24</v>
      </c>
      <c r="Q21" s="23">
        <f>H20+Q18</f>
        <v>1</v>
      </c>
    </row>
    <row r="22" spans="1:17" x14ac:dyDescent="0.25">
      <c r="A22" s="4"/>
      <c r="B22" s="1" t="s">
        <v>4</v>
      </c>
      <c r="C22" s="1">
        <v>1</v>
      </c>
      <c r="D22" s="2"/>
      <c r="G22" s="18" t="s">
        <v>9</v>
      </c>
      <c r="H22" s="7">
        <f>C23</f>
        <v>-1</v>
      </c>
      <c r="I22" s="16"/>
      <c r="J22" s="16"/>
      <c r="K22" s="16"/>
      <c r="L22" s="16"/>
      <c r="M22" s="16"/>
      <c r="N22" s="16"/>
      <c r="O22" s="16"/>
      <c r="P22" s="10" t="s">
        <v>23</v>
      </c>
      <c r="Q22" s="23">
        <f>H23+Q19</f>
        <v>1</v>
      </c>
    </row>
    <row r="23" spans="1:17" x14ac:dyDescent="0.25">
      <c r="A23" s="4"/>
      <c r="B23" s="1" t="s">
        <v>5</v>
      </c>
      <c r="C23" s="1">
        <v>-1</v>
      </c>
      <c r="D23" s="2"/>
      <c r="G23" s="22" t="s">
        <v>10</v>
      </c>
      <c r="H23" s="1">
        <f>Q9</f>
        <v>1</v>
      </c>
      <c r="I23" s="16"/>
      <c r="J23" s="16"/>
      <c r="K23" s="16"/>
      <c r="L23" s="16"/>
      <c r="M23" s="16"/>
      <c r="N23" s="16"/>
      <c r="O23" s="16"/>
      <c r="P23" s="16"/>
      <c r="Q23" s="24"/>
    </row>
    <row r="24" spans="1:17" x14ac:dyDescent="0.25">
      <c r="A24" s="5">
        <v>3</v>
      </c>
      <c r="B24" s="1" t="s">
        <v>3</v>
      </c>
      <c r="C24" s="1">
        <v>-1</v>
      </c>
      <c r="D24" s="2">
        <v>1</v>
      </c>
      <c r="G24" s="15"/>
      <c r="H24" s="16"/>
      <c r="I24" s="16"/>
      <c r="J24" s="16"/>
      <c r="K24" s="16"/>
      <c r="L24" s="16"/>
      <c r="M24" s="16"/>
      <c r="N24" s="16"/>
      <c r="O24" s="16"/>
      <c r="P24" s="16"/>
      <c r="Q24" s="24"/>
    </row>
    <row r="25" spans="1:17" ht="15.75" thickBot="1" x14ac:dyDescent="0.3">
      <c r="A25" s="5"/>
      <c r="B25" s="1" t="s">
        <v>4</v>
      </c>
      <c r="C25" s="1">
        <v>-1</v>
      </c>
      <c r="D25" s="2"/>
      <c r="G25" s="25"/>
      <c r="H25" s="26" t="s">
        <v>14</v>
      </c>
      <c r="I25" s="26"/>
      <c r="J25" s="26"/>
      <c r="K25" s="27">
        <v>0.5</v>
      </c>
      <c r="L25" s="28"/>
      <c r="M25" s="28"/>
      <c r="N25" s="28"/>
      <c r="O25" s="28"/>
      <c r="P25" s="28"/>
      <c r="Q25" s="29"/>
    </row>
    <row r="26" spans="1:17" ht="15.75" thickBot="1" x14ac:dyDescent="0.3">
      <c r="A26" s="5"/>
      <c r="B26" s="1" t="s">
        <v>5</v>
      </c>
      <c r="C26" s="1">
        <v>1</v>
      </c>
      <c r="D26" s="2"/>
    </row>
    <row r="27" spans="1:17" x14ac:dyDescent="0.25">
      <c r="A27" s="6">
        <v>4</v>
      </c>
      <c r="B27" s="1" t="s">
        <v>3</v>
      </c>
      <c r="C27" s="1">
        <v>-1</v>
      </c>
      <c r="D27" s="2">
        <v>-1</v>
      </c>
      <c r="G27" s="32">
        <v>3</v>
      </c>
      <c r="H27" s="3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6"/>
      <c r="B28" s="1" t="s">
        <v>4</v>
      </c>
      <c r="C28" s="1">
        <v>-1</v>
      </c>
      <c r="D28" s="2"/>
      <c r="G28" s="15"/>
      <c r="H28" s="16"/>
      <c r="I28" s="16"/>
      <c r="J28" s="16"/>
      <c r="K28" s="16"/>
      <c r="L28" s="16"/>
      <c r="M28" s="16"/>
      <c r="N28" s="16"/>
      <c r="O28" s="16"/>
      <c r="P28" s="9" t="s">
        <v>17</v>
      </c>
      <c r="Q28" s="17"/>
    </row>
    <row r="29" spans="1:17" x14ac:dyDescent="0.25">
      <c r="A29" s="6"/>
      <c r="B29" s="1" t="s">
        <v>5</v>
      </c>
      <c r="C29" s="1">
        <v>-1</v>
      </c>
      <c r="D29" s="2"/>
      <c r="G29" s="18" t="s">
        <v>7</v>
      </c>
      <c r="H29" s="7">
        <f>C24</f>
        <v>-1</v>
      </c>
      <c r="I29" s="16"/>
      <c r="J29" s="16"/>
      <c r="K29" s="16"/>
      <c r="L29" s="16"/>
      <c r="M29" s="16"/>
      <c r="N29" s="16"/>
      <c r="O29" s="16"/>
      <c r="P29" s="1" t="s">
        <v>18</v>
      </c>
      <c r="Q29" s="19">
        <f>N30-N32</f>
        <v>0</v>
      </c>
    </row>
    <row r="30" spans="1:17" x14ac:dyDescent="0.25">
      <c r="G30" s="20" t="s">
        <v>13</v>
      </c>
      <c r="H30" s="1">
        <f>Q20</f>
        <v>-1</v>
      </c>
      <c r="I30" s="16"/>
      <c r="J30" s="16"/>
      <c r="K30" s="16"/>
      <c r="L30" s="16"/>
      <c r="M30" s="1" t="s">
        <v>16</v>
      </c>
      <c r="N30" s="1">
        <f>D24</f>
        <v>1</v>
      </c>
      <c r="O30" s="16"/>
      <c r="P30" s="1" t="s">
        <v>19</v>
      </c>
      <c r="Q30" s="19">
        <f>K38*Q29*H29</f>
        <v>0</v>
      </c>
    </row>
    <row r="31" spans="1:17" x14ac:dyDescent="0.25">
      <c r="G31" s="15"/>
      <c r="H31" s="16"/>
      <c r="I31" s="16"/>
      <c r="J31" s="16"/>
      <c r="K31" s="21" t="s">
        <v>12</v>
      </c>
      <c r="L31" s="16"/>
      <c r="M31" s="16"/>
      <c r="N31" s="16"/>
      <c r="O31" s="16"/>
      <c r="P31" s="1" t="s">
        <v>20</v>
      </c>
      <c r="Q31" s="19">
        <f>K38*Q29*H32</f>
        <v>0</v>
      </c>
    </row>
    <row r="32" spans="1:17" ht="17.25" x14ac:dyDescent="0.3">
      <c r="G32" s="18" t="s">
        <v>8</v>
      </c>
      <c r="H32" s="7">
        <f>C25</f>
        <v>-1</v>
      </c>
      <c r="I32" s="16"/>
      <c r="J32" s="16"/>
      <c r="K32" s="1">
        <f>+H29*H30+H32*H33+H35*H36</f>
        <v>1</v>
      </c>
      <c r="L32" s="16"/>
      <c r="M32" s="1" t="s">
        <v>15</v>
      </c>
      <c r="N32" s="8">
        <f>IF(K32&gt;=0,1,-1)</f>
        <v>1</v>
      </c>
      <c r="O32" s="16"/>
      <c r="P32" s="1" t="s">
        <v>21</v>
      </c>
      <c r="Q32" s="19">
        <f>K38*Q29*H35</f>
        <v>0</v>
      </c>
    </row>
    <row r="33" spans="7:17" x14ac:dyDescent="0.25">
      <c r="G33" s="22" t="s">
        <v>11</v>
      </c>
      <c r="H33" s="1">
        <f>Q21</f>
        <v>1</v>
      </c>
      <c r="I33" s="16"/>
      <c r="J33" s="16"/>
      <c r="K33" s="16"/>
      <c r="L33" s="16"/>
      <c r="M33" s="16"/>
      <c r="N33" s="16"/>
      <c r="O33" s="16"/>
      <c r="P33" s="10" t="s">
        <v>22</v>
      </c>
      <c r="Q33" s="23">
        <f>H30+Q30</f>
        <v>-1</v>
      </c>
    </row>
    <row r="34" spans="7:17" x14ac:dyDescent="0.25">
      <c r="G34" s="15"/>
      <c r="H34" s="16"/>
      <c r="I34" s="16"/>
      <c r="J34" s="16"/>
      <c r="K34" s="16"/>
      <c r="L34" s="16"/>
      <c r="M34" s="16"/>
      <c r="N34" s="16"/>
      <c r="O34" s="16"/>
      <c r="P34" s="10" t="s">
        <v>24</v>
      </c>
      <c r="Q34" s="23">
        <f>H33+Q31</f>
        <v>1</v>
      </c>
    </row>
    <row r="35" spans="7:17" x14ac:dyDescent="0.25">
      <c r="G35" s="18" t="s">
        <v>9</v>
      </c>
      <c r="H35" s="7">
        <f>C26</f>
        <v>1</v>
      </c>
      <c r="I35" s="16"/>
      <c r="J35" s="16"/>
      <c r="K35" s="16"/>
      <c r="L35" s="16"/>
      <c r="M35" s="16"/>
      <c r="N35" s="16"/>
      <c r="O35" s="16"/>
      <c r="P35" s="10" t="s">
        <v>23</v>
      </c>
      <c r="Q35" s="23">
        <f>H36+Q32</f>
        <v>1</v>
      </c>
    </row>
    <row r="36" spans="7:17" x14ac:dyDescent="0.25">
      <c r="G36" s="22" t="s">
        <v>10</v>
      </c>
      <c r="H36" s="1">
        <f>Q22</f>
        <v>1</v>
      </c>
      <c r="I36" s="16"/>
      <c r="J36" s="16"/>
      <c r="K36" s="16"/>
      <c r="L36" s="16"/>
      <c r="M36" s="16"/>
      <c r="N36" s="16"/>
      <c r="O36" s="16"/>
      <c r="P36" s="16"/>
      <c r="Q36" s="24"/>
    </row>
    <row r="37" spans="7:17" x14ac:dyDescent="0.25">
      <c r="G37" s="15"/>
      <c r="H37" s="16"/>
      <c r="I37" s="16"/>
      <c r="J37" s="16"/>
      <c r="K37" s="16"/>
      <c r="L37" s="16"/>
      <c r="M37" s="16"/>
      <c r="N37" s="16"/>
      <c r="O37" s="16"/>
      <c r="P37" s="16"/>
      <c r="Q37" s="24"/>
    </row>
    <row r="38" spans="7:17" ht="15.75" thickBot="1" x14ac:dyDescent="0.3">
      <c r="G38" s="25"/>
      <c r="H38" s="26" t="s">
        <v>14</v>
      </c>
      <c r="I38" s="26"/>
      <c r="J38" s="26"/>
      <c r="K38" s="27">
        <v>0.5</v>
      </c>
      <c r="L38" s="28"/>
      <c r="M38" s="28"/>
      <c r="N38" s="28"/>
      <c r="O38" s="28"/>
      <c r="P38" s="28"/>
      <c r="Q38" s="29"/>
    </row>
    <row r="39" spans="7:17" ht="15.75" thickBot="1" x14ac:dyDescent="0.3"/>
    <row r="40" spans="7:17" x14ac:dyDescent="0.25">
      <c r="G40" s="34">
        <v>4</v>
      </c>
      <c r="H40" s="35"/>
      <c r="I40" s="13"/>
      <c r="J40" s="13"/>
      <c r="K40" s="13"/>
      <c r="L40" s="13"/>
      <c r="M40" s="13"/>
      <c r="N40" s="13"/>
      <c r="O40" s="13"/>
      <c r="P40" s="13"/>
      <c r="Q40" s="14"/>
    </row>
    <row r="41" spans="7:17" x14ac:dyDescent="0.25">
      <c r="G41" s="15"/>
      <c r="H41" s="16"/>
      <c r="I41" s="16"/>
      <c r="J41" s="16"/>
      <c r="K41" s="16"/>
      <c r="L41" s="16"/>
      <c r="M41" s="16"/>
      <c r="N41" s="16"/>
      <c r="O41" s="16"/>
      <c r="P41" s="9" t="s">
        <v>17</v>
      </c>
      <c r="Q41" s="17"/>
    </row>
    <row r="42" spans="7:17" x14ac:dyDescent="0.25">
      <c r="G42" s="18" t="s">
        <v>7</v>
      </c>
      <c r="H42" s="7">
        <f>C27</f>
        <v>-1</v>
      </c>
      <c r="I42" s="16"/>
      <c r="J42" s="16"/>
      <c r="K42" s="16"/>
      <c r="L42" s="16"/>
      <c r="M42" s="16"/>
      <c r="N42" s="16"/>
      <c r="O42" s="16"/>
      <c r="P42" s="1" t="s">
        <v>18</v>
      </c>
      <c r="Q42" s="19">
        <f>N43-N45</f>
        <v>0</v>
      </c>
    </row>
    <row r="43" spans="7:17" x14ac:dyDescent="0.25">
      <c r="G43" s="20" t="s">
        <v>13</v>
      </c>
      <c r="H43" s="1">
        <f>Q33</f>
        <v>-1</v>
      </c>
      <c r="I43" s="16"/>
      <c r="J43" s="16"/>
      <c r="K43" s="16"/>
      <c r="L43" s="16"/>
      <c r="M43" s="1" t="s">
        <v>16</v>
      </c>
      <c r="N43" s="1">
        <f>D27</f>
        <v>-1</v>
      </c>
      <c r="O43" s="16"/>
      <c r="P43" s="1" t="s">
        <v>19</v>
      </c>
      <c r="Q43" s="19">
        <f>K51*Q42*H42</f>
        <v>0</v>
      </c>
    </row>
    <row r="44" spans="7:17" x14ac:dyDescent="0.25">
      <c r="G44" s="15"/>
      <c r="H44" s="16"/>
      <c r="I44" s="16"/>
      <c r="J44" s="16"/>
      <c r="K44" s="21" t="s">
        <v>12</v>
      </c>
      <c r="L44" s="16"/>
      <c r="M44" s="16"/>
      <c r="N44" s="16"/>
      <c r="O44" s="16"/>
      <c r="P44" s="1" t="s">
        <v>20</v>
      </c>
      <c r="Q44" s="19">
        <f>K51*Q42*H45</f>
        <v>0</v>
      </c>
    </row>
    <row r="45" spans="7:17" ht="17.25" x14ac:dyDescent="0.3">
      <c r="G45" s="18" t="s">
        <v>8</v>
      </c>
      <c r="H45" s="7">
        <f>C28</f>
        <v>-1</v>
      </c>
      <c r="I45" s="16"/>
      <c r="J45" s="16"/>
      <c r="K45" s="1">
        <f>+H42*H43+H45*H46+H48*H49</f>
        <v>-1</v>
      </c>
      <c r="L45" s="16"/>
      <c r="M45" s="1" t="s">
        <v>15</v>
      </c>
      <c r="N45" s="8">
        <f>IF(K45&gt;=0,1,-1)</f>
        <v>-1</v>
      </c>
      <c r="O45" s="16"/>
      <c r="P45" s="1" t="s">
        <v>21</v>
      </c>
      <c r="Q45" s="19">
        <f>K51*Q42*H48</f>
        <v>0</v>
      </c>
    </row>
    <row r="46" spans="7:17" x14ac:dyDescent="0.25">
      <c r="G46" s="22" t="s">
        <v>11</v>
      </c>
      <c r="H46" s="1">
        <f>Q34</f>
        <v>1</v>
      </c>
      <c r="I46" s="16"/>
      <c r="J46" s="16"/>
      <c r="K46" s="16"/>
      <c r="L46" s="16"/>
      <c r="M46" s="16"/>
      <c r="N46" s="16"/>
      <c r="O46" s="16"/>
      <c r="P46" s="10" t="s">
        <v>22</v>
      </c>
      <c r="Q46" s="23">
        <f>H43+Q43</f>
        <v>-1</v>
      </c>
    </row>
    <row r="47" spans="7:17" x14ac:dyDescent="0.25">
      <c r="G47" s="15"/>
      <c r="H47" s="16"/>
      <c r="I47" s="16"/>
      <c r="J47" s="16"/>
      <c r="K47" s="16"/>
      <c r="L47" s="16"/>
      <c r="M47" s="16"/>
      <c r="N47" s="16"/>
      <c r="O47" s="16"/>
      <c r="P47" s="10" t="s">
        <v>24</v>
      </c>
      <c r="Q47" s="23">
        <f>H46+Q44</f>
        <v>1</v>
      </c>
    </row>
    <row r="48" spans="7:17" x14ac:dyDescent="0.25">
      <c r="G48" s="18" t="s">
        <v>9</v>
      </c>
      <c r="H48" s="7">
        <f>C29</f>
        <v>-1</v>
      </c>
      <c r="I48" s="16"/>
      <c r="J48" s="16"/>
      <c r="K48" s="16"/>
      <c r="L48" s="16"/>
      <c r="M48" s="16"/>
      <c r="N48" s="16"/>
      <c r="O48" s="16"/>
      <c r="P48" s="10" t="s">
        <v>23</v>
      </c>
      <c r="Q48" s="23">
        <f>H49+Q45</f>
        <v>1</v>
      </c>
    </row>
    <row r="49" spans="7:17" x14ac:dyDescent="0.25">
      <c r="G49" s="22" t="s">
        <v>10</v>
      </c>
      <c r="H49" s="1">
        <f>Q35</f>
        <v>1</v>
      </c>
      <c r="I49" s="16"/>
      <c r="J49" s="16"/>
      <c r="K49" s="16"/>
      <c r="L49" s="16"/>
      <c r="M49" s="16"/>
      <c r="N49" s="16"/>
      <c r="O49" s="16"/>
      <c r="P49" s="16"/>
      <c r="Q49" s="24"/>
    </row>
    <row r="50" spans="7:17" x14ac:dyDescent="0.25"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24"/>
    </row>
    <row r="51" spans="7:17" ht="15.75" thickBot="1" x14ac:dyDescent="0.3">
      <c r="G51" s="25"/>
      <c r="H51" s="26" t="s">
        <v>14</v>
      </c>
      <c r="I51" s="26"/>
      <c r="J51" s="26"/>
      <c r="K51" s="27">
        <v>0.5</v>
      </c>
      <c r="L51" s="28"/>
      <c r="M51" s="28"/>
      <c r="N51" s="28"/>
      <c r="O51" s="28"/>
      <c r="P51" s="28"/>
      <c r="Q51" s="29"/>
    </row>
  </sheetData>
  <mergeCells count="30">
    <mergeCell ref="P28:Q28"/>
    <mergeCell ref="H38:J38"/>
    <mergeCell ref="G40:H40"/>
    <mergeCell ref="P41:Q41"/>
    <mergeCell ref="H51:J51"/>
    <mergeCell ref="A24:A26"/>
    <mergeCell ref="D24:D26"/>
    <mergeCell ref="H25:J25"/>
    <mergeCell ref="A27:A29"/>
    <mergeCell ref="D27:D29"/>
    <mergeCell ref="G27:H27"/>
    <mergeCell ref="P15:Q15"/>
    <mergeCell ref="B17:C17"/>
    <mergeCell ref="A18:A20"/>
    <mergeCell ref="D18:D20"/>
    <mergeCell ref="A21:A23"/>
    <mergeCell ref="D21:D23"/>
    <mergeCell ref="A6:A7"/>
    <mergeCell ref="D6:D7"/>
    <mergeCell ref="A8:A9"/>
    <mergeCell ref="D8:D9"/>
    <mergeCell ref="H12:J12"/>
    <mergeCell ref="G14:H14"/>
    <mergeCell ref="B1:C1"/>
    <mergeCell ref="G1:H1"/>
    <mergeCell ref="A2:A3"/>
    <mergeCell ref="D2:D3"/>
    <mergeCell ref="P2:Q2"/>
    <mergeCell ref="A4:A5"/>
    <mergeCell ref="D4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Iter1</vt:lpstr>
      <vt:lpstr>Iter2</vt:lpstr>
      <vt:lpstr>Iter3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Herrera</dc:creator>
  <cp:lastModifiedBy>Diego Herrera</cp:lastModifiedBy>
  <dcterms:created xsi:type="dcterms:W3CDTF">2024-02-25T22:51:06Z</dcterms:created>
  <dcterms:modified xsi:type="dcterms:W3CDTF">2024-02-25T23:57:22Z</dcterms:modified>
</cp:coreProperties>
</file>