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072"/>
  </bookViews>
  <sheets>
    <sheet name="бд" sheetId="1" r:id="rId1"/>
    <sheet name="лр 4" sheetId="6" r:id="rId2"/>
    <sheet name="списки" sheetId="2" r:id="rId3"/>
    <sheet name="регр. анализ" sheetId="3" r:id="rId4"/>
    <sheet name="вывод итогов" sheetId="4" r:id="rId5"/>
  </sheets>
  <definedNames>
    <definedName name="_xlnm._FilterDatabase" localSheetId="0" hidden="1">бд!$H$2:$H$31</definedName>
    <definedName name="Срез_Название_аэропорта">#N/A</definedName>
    <definedName name="Срез_Уровень_защиты">#N/A</definedName>
  </definedNames>
  <calcPr calcId="162913"/>
  <pivotCaches>
    <pivotCache cacheId="1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</calcChain>
</file>

<file path=xl/sharedStrings.xml><?xml version="1.0" encoding="utf-8"?>
<sst xmlns="http://schemas.openxmlformats.org/spreadsheetml/2006/main" count="297" uniqueCount="80">
  <si>
    <t>Год</t>
  </si>
  <si>
    <t>Месяц</t>
  </si>
  <si>
    <t>Число</t>
  </si>
  <si>
    <t>Вид упаковки</t>
  </si>
  <si>
    <t>Уровень защиты</t>
  </si>
  <si>
    <t>Количество (в шт.)</t>
  </si>
  <si>
    <t>Январь</t>
  </si>
  <si>
    <t>ООО "Тейп"</t>
  </si>
  <si>
    <t>Прозрачная пленка</t>
  </si>
  <si>
    <t>ИП "Делюкс"</t>
  </si>
  <si>
    <t>Пупырчатая пленка</t>
  </si>
  <si>
    <t>ИП "Карат"</t>
  </si>
  <si>
    <t>Цветная пленка</t>
  </si>
  <si>
    <t>Сентябрь</t>
  </si>
  <si>
    <t>Октябрь</t>
  </si>
  <si>
    <t>Ноябрь</t>
  </si>
  <si>
    <t>Декабрь</t>
  </si>
  <si>
    <t>Февраль</t>
  </si>
  <si>
    <t>Зона</t>
  </si>
  <si>
    <t>Район</t>
  </si>
  <si>
    <t>Название аэропорта</t>
  </si>
  <si>
    <t>ЮВ</t>
  </si>
  <si>
    <t>СЗ</t>
  </si>
  <si>
    <t>ЮЗ</t>
  </si>
  <si>
    <t>Химки</t>
  </si>
  <si>
    <t>Внуково</t>
  </si>
  <si>
    <t>Раменский</t>
  </si>
  <si>
    <t>Жуковский</t>
  </si>
  <si>
    <t>Домодедово</t>
  </si>
  <si>
    <t>Шерьеметьево</t>
  </si>
  <si>
    <t>Март</t>
  </si>
  <si>
    <t>Апрель</t>
  </si>
  <si>
    <t>Май</t>
  </si>
  <si>
    <t>Июнь</t>
  </si>
  <si>
    <t>Июль</t>
  </si>
  <si>
    <t>Август</t>
  </si>
  <si>
    <t>Цена (за шт.)</t>
  </si>
  <si>
    <t>Производитель</t>
  </si>
  <si>
    <t>Итог</t>
  </si>
  <si>
    <t>Количество брака</t>
  </si>
  <si>
    <t>Количество товара (в шт.)</t>
  </si>
  <si>
    <t xml:space="preserve">Коэффициент b </t>
  </si>
  <si>
    <t>Коэффициент a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</si>
  <si>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</si>
  <si>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</si>
  <si>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</si>
  <si>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</si>
  <si>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</si>
  <si>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</si>
  <si>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</si>
  <si>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</si>
  <si>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</si>
  <si>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</si>
  <si>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</si>
  <si>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</si>
  <si>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</si>
  <si>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</si>
  <si>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</si>
  <si>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</si>
  <si>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</si>
  <si>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</si>
  <si>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</si>
  <si>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</si>
  <si>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</si>
  <si>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</si>
  <si>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</si>
  <si>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</si>
  <si>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</si>
  <si>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Сумма по полю Итог</t>
  </si>
  <si>
    <t>Названия строк</t>
  </si>
  <si>
    <t>Общий итог</t>
  </si>
  <si>
    <t>Названия столбцов</t>
  </si>
  <si>
    <t>2023 Итог</t>
  </si>
  <si>
    <t>2024 Итог</t>
  </si>
  <si>
    <t>Октябрь Итог</t>
  </si>
  <si>
    <t>Февраль Итог</t>
  </si>
  <si>
    <t>Сентябрь Итог</t>
  </si>
  <si>
    <t>ЮВ Итог</t>
  </si>
  <si>
    <t>Жуковский Итог</t>
  </si>
  <si>
    <t>Раменский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</si>
</sst>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Обычный" xfId="0" builtinId="0"/>
  </cellStyles>
  <dxfs count="6">
    <dxf>
      <fill>
        <patternFill>
          <bgColor rgb="FF66FFCC"/>
        </patternFill>
      </fill>
    </dxf>
    <dxf>
      <fill>
        <patternFill>
          <bgColor rgb="FFFF99FF"/>
        </patternFill>
      </fill>
    </dxf>
    <dxf>
      <fill>
        <patternFill>
          <bgColor rgb="FF6699FF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66FFCC"/>
      <color rgb="FF6699FF"/>
      <color rgb="FFFF99FF"/>
      <color rgb="FFFF604F"/>
      <color rgb="FFFFFF99"/>
      <color rgb="FFFF7C80"/>
      <color rgb="FF9966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'регр. анализ'!$B$1</c:f>
              <c:strCache>
                <c:ptCount val="1"/>
                <c:pt idx="0">
                  <c:v>Количество брака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'регр. анализ'!$A$2:$A$31</c:f>
              <c:numCache>
                <c:formatCode>General</c:formatCode>
                <c:ptCount val="30"/>
                <c:pt idx="0">
                  <c:v>10</c:v>
                </c:pt>
                <c:pt idx="1">
                  <c:v>60</c:v>
                </c:pt>
                <c:pt idx="2">
                  <c:v>10</c:v>
                </c:pt>
                <c:pt idx="3">
                  <c:v>38</c:v>
                </c:pt>
                <c:pt idx="4">
                  <c:v>60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30</c:v>
                </c:pt>
                <c:pt idx="10">
                  <c:v>45</c:v>
                </c:pt>
                <c:pt idx="11">
                  <c:v>70</c:v>
                </c:pt>
                <c:pt idx="12">
                  <c:v>45</c:v>
                </c:pt>
                <c:pt idx="13">
                  <c:v>24</c:v>
                </c:pt>
                <c:pt idx="14">
                  <c:v>20</c:v>
                </c:pt>
                <c:pt idx="15">
                  <c:v>42</c:v>
                </c:pt>
                <c:pt idx="16">
                  <c:v>26</c:v>
                </c:pt>
                <c:pt idx="17">
                  <c:v>20</c:v>
                </c:pt>
                <c:pt idx="18">
                  <c:v>40</c:v>
                </c:pt>
                <c:pt idx="19">
                  <c:v>47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10</c:v>
                </c:pt>
                <c:pt idx="24">
                  <c:v>25</c:v>
                </c:pt>
                <c:pt idx="25">
                  <c:v>20</c:v>
                </c:pt>
                <c:pt idx="26">
                  <c:v>20</c:v>
                </c:pt>
                <c:pt idx="27">
                  <c:v>15</c:v>
                </c:pt>
                <c:pt idx="28">
                  <c:v>19</c:v>
                </c:pt>
                <c:pt idx="29">
                  <c:v>15</c:v>
                </c:pt>
              </c:numCache>
            </c:numRef>
          </c:xVal>
          <c:yVal>
            <c:numRef>
              <c:f>'регр. анализ'!$B$2:$B$31</c:f>
              <c:numCache>
                <c:formatCode>General</c:formatCode>
                <c:ptCount val="30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2-4CE6-AB3C-7EA9495EB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12576"/>
        <c:axId val="533913232"/>
      </c:scatterChart>
      <c:valAx>
        <c:axId val="5339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13232"/>
        <c:crosses val="autoZero"/>
        <c:crossBetween val="midCat"/>
      </c:valAx>
      <c:valAx>
        <c:axId val="5339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9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259080</xdr:colOff>
      <xdr:row>0</xdr:row>
      <xdr:rowOff>79467</xdr:rowOff>
    </xdr:from>
    <xdr:to>
      <xdr:col>20</xdr:col>
      <xdr:colOff>541021</xdr:colOff>
      <xdr:row>10</xdr:row>
      <xdr:rowOff>56608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Название аэропорт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Название аэропорт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72186" y="79467"/>
              <a:ext cx="1841800" cy="17700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168729</xdr:colOff>
      <xdr:row>11</xdr:row>
      <xdr:rowOff>40277</xdr:rowOff>
    </xdr:from>
    <xdr:to>
      <xdr:col>20</xdr:col>
      <xdr:colOff>452847</xdr:colOff>
      <xdr:row>17</xdr:row>
      <xdr:rowOff>108858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Уровень защиты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Уровень защиты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81835" y="2012512"/>
              <a:ext cx="1843977" cy="11443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71716</xdr:colOff>
      <xdr:row>2</xdr:row>
      <xdr:rowOff>22412</xdr:rowOff>
    </xdr:from>
    <xdr:to>
      <xdr:col>16</xdr:col>
      <xdr:colOff>484093</xdr:colOff>
      <xdr:row>19</xdr:row>
      <xdr:rowOff>125506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383.737806597223" createdVersion="6" refreshedVersion="6" minRefreshableVersion="3" recordCount="30">
  <cacheSource type="worksheet">
    <worksheetSource ref="A1:M31" sheet="бд"/>
  </cacheSource>
  <cacheFields count="13">
    <cacheField name="Год" numFmtId="0">
      <sharedItems containsSemiMixedTypes="0" containsString="0" containsNumber="1" containsInteger="1" minValue="2023" maxValue="2024" count="2">
        <n v="2023"/>
        <n v="2024"/>
      </sharedItems>
    </cacheField>
    <cacheField name="Месяц" numFmtId="0">
      <sharedItems count="7">
        <s v="Август"/>
        <s v="Сентябрь"/>
        <s v="Октябрь"/>
        <s v="Ноябрь"/>
        <s v="Декабрь"/>
        <s v="Январь"/>
        <s v="Февраль"/>
      </sharedItems>
    </cacheField>
    <cacheField name="Число" numFmtId="0">
      <sharedItems containsSemiMixedTypes="0" containsString="0" containsNumber="1" containsInteger="1" minValue="1" maxValue="31"/>
    </cacheField>
    <cacheField name="Зона" numFmtId="0">
      <sharedItems count="3">
        <s v="ЮВ"/>
        <s v="СЗ"/>
        <s v="ЮЗ"/>
      </sharedItems>
    </cacheField>
    <cacheField name="Район" numFmtId="0">
      <sharedItems count="4">
        <s v="Раменский"/>
        <s v="Химки"/>
        <s v="Жуковский"/>
        <s v="Внуково"/>
      </sharedItems>
    </cacheField>
    <cacheField name="Название аэропорта" numFmtId="0">
      <sharedItems count="5">
        <s v="Раменский"/>
        <s v="Шерьеметьево"/>
        <s v="Домодедово"/>
        <s v="Жуковский"/>
        <s v="Внуково"/>
      </sharedItems>
    </cacheField>
    <cacheField name="Производитель" numFmtId="0">
      <sharedItems count="3">
        <s v="ООО &quot;Тейп&quot;"/>
        <s v="ИП &quot;Делюкс&quot;"/>
        <s v="ИП &quot;Карат&quot;"/>
      </sharedItems>
    </cacheField>
    <cacheField name="Вид упаковки" numFmtId="0">
      <sharedItems count="3">
        <s v="Прозрачная пленка"/>
        <s v="Пупырчатая пленка"/>
        <s v="Цветная пленка"/>
      </sharedItems>
    </cacheField>
    <cacheField name="Уровень защиты" numFmtId="0">
      <sharedItems containsSemiMixedTypes="0" containsString="0" containsNumber="1" containsInteger="1" minValue="1" maxValue="3" count="3">
        <n v="2"/>
        <n v="3"/>
        <n v="1"/>
      </sharedItems>
    </cacheField>
    <cacheField name="Количество (в шт.)" numFmtId="0">
      <sharedItems containsSemiMixedTypes="0" containsString="0" containsNumber="1" containsInteger="1" minValue="10" maxValue="70"/>
    </cacheField>
    <cacheField name="Количество брака" numFmtId="0">
      <sharedItems containsSemiMixedTypes="0" containsString="0" containsNumber="1" containsInteger="1" minValue="0" maxValue="7"/>
    </cacheField>
    <cacheField name="Цена (за шт.)" numFmtId="164">
      <sharedItems containsSemiMixedTypes="0" containsString="0" containsNumber="1" containsInteger="1" minValue="399" maxValue="899"/>
    </cacheField>
    <cacheField name="Итог" numFmtId="164">
      <sharedItems containsSemiMixedTypes="0" containsString="0" containsNumber="1" containsInteger="1" minValue="4990" maxValue="4794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n v="4"/>
    <x v="0"/>
    <x v="0"/>
    <x v="0"/>
    <x v="0"/>
    <x v="0"/>
    <x v="0"/>
    <n v="10"/>
    <n v="1"/>
    <n v="499"/>
    <n v="4990"/>
  </r>
  <r>
    <x v="0"/>
    <x v="0"/>
    <n v="10"/>
    <x v="1"/>
    <x v="1"/>
    <x v="1"/>
    <x v="0"/>
    <x v="0"/>
    <x v="1"/>
    <n v="60"/>
    <n v="4"/>
    <n v="599"/>
    <n v="35940"/>
  </r>
  <r>
    <x v="0"/>
    <x v="0"/>
    <n v="15"/>
    <x v="1"/>
    <x v="1"/>
    <x v="1"/>
    <x v="1"/>
    <x v="1"/>
    <x v="1"/>
    <n v="10"/>
    <n v="0"/>
    <n v="899"/>
    <n v="8990"/>
  </r>
  <r>
    <x v="0"/>
    <x v="0"/>
    <n v="22"/>
    <x v="1"/>
    <x v="1"/>
    <x v="1"/>
    <x v="2"/>
    <x v="2"/>
    <x v="2"/>
    <n v="38"/>
    <n v="4"/>
    <n v="450"/>
    <n v="17100"/>
  </r>
  <r>
    <x v="0"/>
    <x v="0"/>
    <n v="29"/>
    <x v="0"/>
    <x v="0"/>
    <x v="2"/>
    <x v="2"/>
    <x v="2"/>
    <x v="1"/>
    <n v="60"/>
    <n v="7"/>
    <n v="799"/>
    <n v="47940"/>
  </r>
  <r>
    <x v="0"/>
    <x v="1"/>
    <n v="3"/>
    <x v="0"/>
    <x v="2"/>
    <x v="3"/>
    <x v="0"/>
    <x v="0"/>
    <x v="2"/>
    <n v="30"/>
    <n v="2"/>
    <n v="399"/>
    <n v="11970"/>
  </r>
  <r>
    <x v="0"/>
    <x v="1"/>
    <n v="9"/>
    <x v="2"/>
    <x v="3"/>
    <x v="4"/>
    <x v="1"/>
    <x v="1"/>
    <x v="1"/>
    <n v="40"/>
    <n v="3"/>
    <n v="899"/>
    <n v="35960"/>
  </r>
  <r>
    <x v="0"/>
    <x v="1"/>
    <n v="15"/>
    <x v="2"/>
    <x v="3"/>
    <x v="4"/>
    <x v="2"/>
    <x v="2"/>
    <x v="0"/>
    <n v="50"/>
    <n v="0"/>
    <n v="599"/>
    <n v="29950"/>
  </r>
  <r>
    <x v="0"/>
    <x v="1"/>
    <n v="27"/>
    <x v="1"/>
    <x v="1"/>
    <x v="1"/>
    <x v="2"/>
    <x v="2"/>
    <x v="1"/>
    <n v="60"/>
    <n v="2"/>
    <n v="799"/>
    <n v="47940"/>
  </r>
  <r>
    <x v="0"/>
    <x v="2"/>
    <n v="18"/>
    <x v="0"/>
    <x v="0"/>
    <x v="2"/>
    <x v="1"/>
    <x v="1"/>
    <x v="2"/>
    <n v="30"/>
    <n v="5"/>
    <n v="600"/>
    <n v="18000"/>
  </r>
  <r>
    <x v="0"/>
    <x v="2"/>
    <n v="30"/>
    <x v="2"/>
    <x v="3"/>
    <x v="4"/>
    <x v="1"/>
    <x v="1"/>
    <x v="0"/>
    <n v="45"/>
    <n v="2"/>
    <n v="790"/>
    <n v="35550"/>
  </r>
  <r>
    <x v="0"/>
    <x v="2"/>
    <n v="25"/>
    <x v="0"/>
    <x v="0"/>
    <x v="2"/>
    <x v="1"/>
    <x v="1"/>
    <x v="2"/>
    <n v="70"/>
    <n v="6"/>
    <n v="600"/>
    <n v="42000"/>
  </r>
  <r>
    <x v="0"/>
    <x v="2"/>
    <n v="6"/>
    <x v="0"/>
    <x v="2"/>
    <x v="3"/>
    <x v="2"/>
    <x v="2"/>
    <x v="2"/>
    <n v="45"/>
    <n v="3"/>
    <n v="450"/>
    <n v="20250"/>
  </r>
  <r>
    <x v="0"/>
    <x v="3"/>
    <n v="9"/>
    <x v="1"/>
    <x v="1"/>
    <x v="1"/>
    <x v="0"/>
    <x v="0"/>
    <x v="0"/>
    <n v="24"/>
    <n v="1"/>
    <n v="499"/>
    <n v="11976"/>
  </r>
  <r>
    <x v="0"/>
    <x v="3"/>
    <n v="1"/>
    <x v="2"/>
    <x v="3"/>
    <x v="4"/>
    <x v="0"/>
    <x v="0"/>
    <x v="1"/>
    <n v="20"/>
    <n v="4"/>
    <n v="599"/>
    <n v="11980"/>
  </r>
  <r>
    <x v="0"/>
    <x v="3"/>
    <n v="14"/>
    <x v="0"/>
    <x v="0"/>
    <x v="0"/>
    <x v="1"/>
    <x v="1"/>
    <x v="0"/>
    <n v="42"/>
    <n v="0"/>
    <n v="790"/>
    <n v="33180"/>
  </r>
  <r>
    <x v="0"/>
    <x v="3"/>
    <n v="21"/>
    <x v="1"/>
    <x v="1"/>
    <x v="1"/>
    <x v="2"/>
    <x v="2"/>
    <x v="2"/>
    <n v="26"/>
    <n v="2"/>
    <n v="450"/>
    <n v="11700"/>
  </r>
  <r>
    <x v="0"/>
    <x v="4"/>
    <n v="31"/>
    <x v="0"/>
    <x v="2"/>
    <x v="3"/>
    <x v="0"/>
    <x v="0"/>
    <x v="0"/>
    <n v="20"/>
    <n v="1"/>
    <n v="499"/>
    <n v="9980"/>
  </r>
  <r>
    <x v="0"/>
    <x v="4"/>
    <n v="23"/>
    <x v="0"/>
    <x v="0"/>
    <x v="2"/>
    <x v="0"/>
    <x v="0"/>
    <x v="0"/>
    <n v="40"/>
    <n v="3"/>
    <n v="499"/>
    <n v="19960"/>
  </r>
  <r>
    <x v="0"/>
    <x v="4"/>
    <n v="6"/>
    <x v="1"/>
    <x v="1"/>
    <x v="1"/>
    <x v="0"/>
    <x v="0"/>
    <x v="1"/>
    <n v="47"/>
    <n v="6"/>
    <n v="599"/>
    <n v="28153"/>
  </r>
  <r>
    <x v="0"/>
    <x v="4"/>
    <n v="19"/>
    <x v="2"/>
    <x v="3"/>
    <x v="4"/>
    <x v="1"/>
    <x v="1"/>
    <x v="2"/>
    <n v="30"/>
    <n v="2"/>
    <n v="600"/>
    <n v="18000"/>
  </r>
  <r>
    <x v="0"/>
    <x v="4"/>
    <n v="2"/>
    <x v="0"/>
    <x v="2"/>
    <x v="3"/>
    <x v="2"/>
    <x v="2"/>
    <x v="1"/>
    <n v="30"/>
    <n v="2"/>
    <n v="799"/>
    <n v="23970"/>
  </r>
  <r>
    <x v="1"/>
    <x v="5"/>
    <n v="29"/>
    <x v="1"/>
    <x v="1"/>
    <x v="1"/>
    <x v="1"/>
    <x v="1"/>
    <x v="0"/>
    <n v="20"/>
    <n v="1"/>
    <n v="790"/>
    <n v="15800"/>
  </r>
  <r>
    <x v="1"/>
    <x v="6"/>
    <n v="5"/>
    <x v="0"/>
    <x v="0"/>
    <x v="2"/>
    <x v="0"/>
    <x v="0"/>
    <x v="1"/>
    <n v="10"/>
    <n v="0"/>
    <n v="599"/>
    <n v="5990"/>
  </r>
  <r>
    <x v="1"/>
    <x v="6"/>
    <n v="11"/>
    <x v="1"/>
    <x v="1"/>
    <x v="1"/>
    <x v="0"/>
    <x v="0"/>
    <x v="2"/>
    <n v="25"/>
    <n v="0"/>
    <n v="399"/>
    <n v="9975"/>
  </r>
  <r>
    <x v="1"/>
    <x v="6"/>
    <n v="16"/>
    <x v="1"/>
    <x v="1"/>
    <x v="1"/>
    <x v="1"/>
    <x v="1"/>
    <x v="0"/>
    <n v="20"/>
    <n v="0"/>
    <n v="790"/>
    <n v="15800"/>
  </r>
  <r>
    <x v="1"/>
    <x v="6"/>
    <n v="8"/>
    <x v="1"/>
    <x v="1"/>
    <x v="1"/>
    <x v="1"/>
    <x v="1"/>
    <x v="0"/>
    <n v="20"/>
    <n v="2"/>
    <n v="790"/>
    <n v="15800"/>
  </r>
  <r>
    <x v="1"/>
    <x v="6"/>
    <n v="1"/>
    <x v="0"/>
    <x v="0"/>
    <x v="2"/>
    <x v="1"/>
    <x v="2"/>
    <x v="2"/>
    <n v="15"/>
    <n v="0"/>
    <n v="799"/>
    <n v="11985"/>
  </r>
  <r>
    <x v="1"/>
    <x v="6"/>
    <n v="22"/>
    <x v="2"/>
    <x v="3"/>
    <x v="4"/>
    <x v="2"/>
    <x v="2"/>
    <x v="2"/>
    <n v="19"/>
    <n v="2"/>
    <n v="450"/>
    <n v="8550"/>
  </r>
  <r>
    <x v="1"/>
    <x v="6"/>
    <n v="26"/>
    <x v="0"/>
    <x v="2"/>
    <x v="3"/>
    <x v="2"/>
    <x v="2"/>
    <x v="1"/>
    <n v="15"/>
    <n v="1"/>
    <n v="799"/>
    <n v="119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21:K27" firstHeaderRow="1" firstDataRow="3" firstDataCol="1"/>
  <pivotFields count="13">
    <pivotField axis="axisCol" showAll="0">
      <items count="3">
        <item x="0"/>
        <item x="1"/>
        <item t="default"/>
      </items>
    </pivotField>
    <pivotField axis="axisCol"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numFmtId="164" showAll="0"/>
    <pivotField dataField="1" numFmtId="164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2">
    <field x="0"/>
    <field x="1"/>
  </colFields>
  <colItems count="10">
    <i>
      <x/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Сумма по полю Итог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" cacheId="1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R18" firstHeaderRow="1" firstDataRow="6" firstDataCol="1"/>
  <pivotFields count="13">
    <pivotField axis="axisCol" showAll="0">
      <items count="3">
        <item x="0"/>
        <item x="1"/>
        <item t="default"/>
      </items>
    </pivotField>
    <pivotField axis="axisCol"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axis="axisCol" showAll="0">
      <items count="6">
        <item h="1" x="4"/>
        <item x="2"/>
        <item x="3"/>
        <item h="1" x="0"/>
        <item h="1"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2"/>
        <item h="1" x="0"/>
        <item h="1" x="1"/>
        <item t="default"/>
      </items>
    </pivotField>
    <pivotField showAll="0"/>
    <pivotField showAll="0"/>
    <pivotField numFmtId="164" showAll="0"/>
    <pivotField dataField="1" numFmtId="164" showAll="0"/>
  </pivotFields>
  <rowFields count="3">
    <field x="6"/>
    <field x="7"/>
    <field x="8"/>
  </rowFields>
  <rowItems count="12">
    <i>
      <x/>
    </i>
    <i r="1">
      <x v="1"/>
    </i>
    <i r="2">
      <x/>
    </i>
    <i r="1">
      <x v="2"/>
    </i>
    <i r="2">
      <x/>
    </i>
    <i>
      <x v="1"/>
    </i>
    <i r="1">
      <x v="2"/>
    </i>
    <i r="2">
      <x/>
    </i>
    <i>
      <x v="2"/>
    </i>
    <i r="1">
      <x/>
    </i>
    <i r="2">
      <x/>
    </i>
    <i t="grand">
      <x/>
    </i>
  </rowItems>
  <colFields count="5">
    <field x="0"/>
    <field x="1"/>
    <field x="3"/>
    <field x="4"/>
    <field x="5"/>
  </colFields>
  <colItems count="17">
    <i>
      <x/>
      <x v="3"/>
      <x v="1"/>
      <x v="1"/>
      <x v="2"/>
    </i>
    <i t="default" r="3">
      <x v="1"/>
    </i>
    <i t="default" r="2">
      <x v="1"/>
    </i>
    <i t="default" r="1">
      <x v="3"/>
    </i>
    <i r="1">
      <x v="4"/>
      <x v="1"/>
      <x v="1"/>
      <x v="2"/>
    </i>
    <i t="default" r="3">
      <x v="1"/>
    </i>
    <i r="3">
      <x v="2"/>
      <x v="1"/>
    </i>
    <i t="default" r="3">
      <x v="2"/>
    </i>
    <i t="default" r="2">
      <x v="1"/>
    </i>
    <i t="default" r="1">
      <x v="4"/>
    </i>
    <i t="default">
      <x/>
    </i>
    <i>
      <x v="1"/>
      <x v="1"/>
      <x v="1"/>
      <x v="2"/>
      <x v="1"/>
    </i>
    <i t="default" r="3">
      <x v="2"/>
    </i>
    <i t="default" r="2">
      <x v="1"/>
    </i>
    <i t="default" r="1">
      <x v="1"/>
    </i>
    <i t="default">
      <x v="1"/>
    </i>
    <i t="grand">
      <x/>
    </i>
  </colItems>
  <dataFields count="1">
    <dataField name="Сумма по полю Итог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Название_аэропорта" sourceName="Название аэропорта">
  <pivotTables>
    <pivotTable tabId="6" name="Сводная таблица1"/>
  </pivotTables>
  <data>
    <tabular pivotCacheId="1">
      <items count="5">
        <i x="4"/>
        <i x="2" s="1"/>
        <i x="3" s="1"/>
        <i x="1"/>
        <i x="0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Уровень_защиты" sourceName="Уровень защиты">
  <pivotTables>
    <pivotTable tabId="6" name="Сводная таблица1"/>
  </pivotTables>
  <data>
    <tabular pivotCacheId="1">
      <items count="3">
        <i x="2" s="1"/>
        <i x="0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Название аэропорта" cache="Срез_Название_аэропорта" caption="Название аэропорта" rowHeight="234950"/>
  <slicer name="Уровень защиты" cache="Срез_Уровень_защиты" caption="Уровень защиты" rowHeight="234950"/>
</slicers>
</file>

<file path=xl/tables/table1.xml><?xml version="1.0" encoding="utf-8"?>
<table xmlns="http://schemas.openxmlformats.org/spreadsheetml/2006/main" id="1" name="год" displayName="год" ref="A1:A3" totalsRowShown="0">
  <autoFilter ref="A1:A3"/>
  <tableColumns count="1">
    <tableColumn id="1" name="Год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месяц" displayName="месяц" ref="C1:C13" totalsRowShown="0">
  <autoFilter ref="C1:C13"/>
  <tableColumns count="1">
    <tableColumn id="1" name="Месяц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вид_упаковки" displayName="вид_упаковки" ref="E1:E5" totalsRowShown="0">
  <autoFilter ref="E1:E5"/>
  <tableColumns count="1">
    <tableColumn id="1" name="Вид упаковки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уровень_защиты" displayName="уровень_защиты" ref="G1:G4" totalsRowShown="0">
  <autoFilter ref="G1:G4"/>
  <tableColumns count="1">
    <tableColumn id="1" name="Уровень защиты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85" zoomScaleNormal="85" workbookViewId="0">
      <selection activeCell="N8" sqref="N8"/>
    </sheetView>
  </sheetViews>
  <sheetFormatPr defaultRowHeight="14.4" x14ac:dyDescent="0.3"/>
  <cols>
    <col min="1" max="1" width="9.5546875" customWidth="1"/>
    <col min="2" max="2" width="14.33203125" customWidth="1"/>
    <col min="3" max="3" width="10.33203125" customWidth="1"/>
    <col min="4" max="4" width="17.6640625" customWidth="1"/>
    <col min="5" max="5" width="24.33203125" customWidth="1"/>
    <col min="6" max="6" width="25" customWidth="1"/>
    <col min="7" max="7" width="22" customWidth="1"/>
    <col min="8" max="8" width="22.6640625" customWidth="1"/>
    <col min="9" max="9" width="19.109375" customWidth="1"/>
    <col min="10" max="10" width="19.33203125" customWidth="1"/>
    <col min="11" max="11" width="20.44140625" customWidth="1"/>
    <col min="12" max="12" width="13.5546875" customWidth="1"/>
    <col min="13" max="13" width="16.33203125" customWidth="1"/>
  </cols>
  <sheetData>
    <row r="1" spans="1:13" ht="15.6" x14ac:dyDescent="0.3">
      <c r="A1" s="1" t="s">
        <v>0</v>
      </c>
      <c r="B1" s="1" t="s">
        <v>1</v>
      </c>
      <c r="C1" s="1" t="s">
        <v>2</v>
      </c>
      <c r="D1" s="5" t="s">
        <v>18</v>
      </c>
      <c r="E1" s="5" t="s">
        <v>19</v>
      </c>
      <c r="F1" s="5" t="s">
        <v>20</v>
      </c>
      <c r="G1" s="9" t="s">
        <v>37</v>
      </c>
      <c r="H1" s="6" t="s">
        <v>3</v>
      </c>
      <c r="I1" s="6" t="s">
        <v>4</v>
      </c>
      <c r="J1" s="7" t="s">
        <v>5</v>
      </c>
      <c r="K1" s="7" t="s">
        <v>39</v>
      </c>
      <c r="L1" s="10" t="s">
        <v>36</v>
      </c>
      <c r="M1" s="11" t="s">
        <v>38</v>
      </c>
    </row>
    <row r="2" spans="1:13" ht="15.6" x14ac:dyDescent="0.3">
      <c r="A2" s="2">
        <v>2023</v>
      </c>
      <c r="B2" s="2" t="s">
        <v>35</v>
      </c>
      <c r="C2" s="2">
        <v>4</v>
      </c>
      <c r="D2" s="2" t="s">
        <v>21</v>
      </c>
      <c r="E2" s="13" t="s">
        <v>26</v>
      </c>
      <c r="F2" s="14" t="s">
        <v>26</v>
      </c>
      <c r="G2" s="3" t="s">
        <v>7</v>
      </c>
      <c r="H2" s="3" t="s">
        <v>8</v>
      </c>
      <c r="I2" s="2">
        <v>2</v>
      </c>
      <c r="J2" s="2">
        <v>10</v>
      </c>
      <c r="K2">
        <v>1</v>
      </c>
      <c r="L2" s="4">
        <v>499</v>
      </c>
      <c r="M2" s="12">
        <f t="shared" ref="M2:M31" si="0">J2*L2</f>
        <v>4990</v>
      </c>
    </row>
    <row r="3" spans="1:13" ht="15.6" x14ac:dyDescent="0.3">
      <c r="A3" s="2">
        <v>2023</v>
      </c>
      <c r="B3" s="2" t="s">
        <v>35</v>
      </c>
      <c r="C3" s="2">
        <v>10</v>
      </c>
      <c r="D3" s="2" t="s">
        <v>22</v>
      </c>
      <c r="E3" s="13" t="s">
        <v>24</v>
      </c>
      <c r="F3" s="14" t="s">
        <v>29</v>
      </c>
      <c r="G3" s="3" t="s">
        <v>7</v>
      </c>
      <c r="H3" s="3" t="s">
        <v>8</v>
      </c>
      <c r="I3" s="2">
        <v>3</v>
      </c>
      <c r="J3" s="2">
        <v>60</v>
      </c>
      <c r="K3">
        <v>4</v>
      </c>
      <c r="L3" s="4">
        <v>599</v>
      </c>
      <c r="M3" s="12">
        <f t="shared" si="0"/>
        <v>35940</v>
      </c>
    </row>
    <row r="4" spans="1:13" ht="15.6" x14ac:dyDescent="0.3">
      <c r="A4" s="2">
        <v>2023</v>
      </c>
      <c r="B4" s="2" t="s">
        <v>35</v>
      </c>
      <c r="C4" s="2">
        <v>15</v>
      </c>
      <c r="D4" s="2" t="s">
        <v>22</v>
      </c>
      <c r="E4" s="13" t="s">
        <v>24</v>
      </c>
      <c r="F4" s="14" t="s">
        <v>29</v>
      </c>
      <c r="G4" s="3" t="s">
        <v>9</v>
      </c>
      <c r="H4" s="3" t="s">
        <v>10</v>
      </c>
      <c r="I4" s="2">
        <v>3</v>
      </c>
      <c r="J4" s="2">
        <v>10</v>
      </c>
      <c r="K4">
        <v>0</v>
      </c>
      <c r="L4" s="4">
        <v>899</v>
      </c>
      <c r="M4" s="12">
        <f t="shared" si="0"/>
        <v>8990</v>
      </c>
    </row>
    <row r="5" spans="1:13" ht="15.6" x14ac:dyDescent="0.3">
      <c r="A5" s="2">
        <v>2023</v>
      </c>
      <c r="B5" s="2" t="s">
        <v>35</v>
      </c>
      <c r="C5" s="2">
        <v>22</v>
      </c>
      <c r="D5" s="2" t="s">
        <v>22</v>
      </c>
      <c r="E5" s="13" t="s">
        <v>24</v>
      </c>
      <c r="F5" s="14" t="s">
        <v>29</v>
      </c>
      <c r="G5" s="3" t="s">
        <v>11</v>
      </c>
      <c r="H5" s="3" t="s">
        <v>12</v>
      </c>
      <c r="I5" s="2">
        <v>1</v>
      </c>
      <c r="J5" s="2">
        <v>38</v>
      </c>
      <c r="K5">
        <v>4</v>
      </c>
      <c r="L5" s="4">
        <v>450</v>
      </c>
      <c r="M5" s="12">
        <f t="shared" si="0"/>
        <v>17100</v>
      </c>
    </row>
    <row r="6" spans="1:13" ht="15.6" x14ac:dyDescent="0.3">
      <c r="A6" s="2">
        <v>2023</v>
      </c>
      <c r="B6" s="2" t="s">
        <v>35</v>
      </c>
      <c r="C6" s="2">
        <v>29</v>
      </c>
      <c r="D6" s="2" t="s">
        <v>21</v>
      </c>
      <c r="E6" s="13" t="s">
        <v>26</v>
      </c>
      <c r="F6" s="14" t="s">
        <v>28</v>
      </c>
      <c r="G6" s="3" t="s">
        <v>11</v>
      </c>
      <c r="H6" s="3" t="s">
        <v>12</v>
      </c>
      <c r="I6" s="2">
        <v>3</v>
      </c>
      <c r="J6" s="2">
        <v>60</v>
      </c>
      <c r="K6">
        <v>7</v>
      </c>
      <c r="L6" s="4">
        <v>799</v>
      </c>
      <c r="M6" s="12">
        <f t="shared" si="0"/>
        <v>47940</v>
      </c>
    </row>
    <row r="7" spans="1:13" ht="15.6" x14ac:dyDescent="0.3">
      <c r="A7" s="2">
        <v>2023</v>
      </c>
      <c r="B7" s="2" t="s">
        <v>13</v>
      </c>
      <c r="C7" s="2">
        <v>3</v>
      </c>
      <c r="D7" s="2" t="s">
        <v>21</v>
      </c>
      <c r="E7" s="13" t="s">
        <v>27</v>
      </c>
      <c r="F7" s="14" t="s">
        <v>27</v>
      </c>
      <c r="G7" s="3" t="s">
        <v>7</v>
      </c>
      <c r="H7" s="3" t="s">
        <v>8</v>
      </c>
      <c r="I7" s="2">
        <v>1</v>
      </c>
      <c r="J7" s="2">
        <v>30</v>
      </c>
      <c r="K7">
        <v>2</v>
      </c>
      <c r="L7" s="4">
        <v>399</v>
      </c>
      <c r="M7" s="12">
        <f t="shared" si="0"/>
        <v>11970</v>
      </c>
    </row>
    <row r="8" spans="1:13" ht="15.6" x14ac:dyDescent="0.3">
      <c r="A8" s="2">
        <v>2023</v>
      </c>
      <c r="B8" s="2" t="s">
        <v>13</v>
      </c>
      <c r="C8" s="2">
        <v>9</v>
      </c>
      <c r="D8" s="2" t="s">
        <v>23</v>
      </c>
      <c r="E8" s="13" t="s">
        <v>25</v>
      </c>
      <c r="F8" s="14" t="s">
        <v>25</v>
      </c>
      <c r="G8" s="3" t="s">
        <v>9</v>
      </c>
      <c r="H8" s="3" t="s">
        <v>10</v>
      </c>
      <c r="I8" s="2">
        <v>3</v>
      </c>
      <c r="J8" s="2">
        <v>40</v>
      </c>
      <c r="K8">
        <v>3</v>
      </c>
      <c r="L8" s="4">
        <v>899</v>
      </c>
      <c r="M8" s="12">
        <f t="shared" si="0"/>
        <v>35960</v>
      </c>
    </row>
    <row r="9" spans="1:13" ht="15.6" x14ac:dyDescent="0.3">
      <c r="A9" s="2">
        <v>2023</v>
      </c>
      <c r="B9" s="2" t="s">
        <v>13</v>
      </c>
      <c r="C9" s="2">
        <v>15</v>
      </c>
      <c r="D9" s="2" t="s">
        <v>23</v>
      </c>
      <c r="E9" s="13" t="s">
        <v>25</v>
      </c>
      <c r="F9" s="14" t="s">
        <v>25</v>
      </c>
      <c r="G9" s="3" t="s">
        <v>11</v>
      </c>
      <c r="H9" s="3" t="s">
        <v>12</v>
      </c>
      <c r="I9" s="2">
        <v>2</v>
      </c>
      <c r="J9" s="2">
        <v>50</v>
      </c>
      <c r="K9">
        <v>0</v>
      </c>
      <c r="L9" s="4">
        <v>599</v>
      </c>
      <c r="M9" s="12">
        <f t="shared" si="0"/>
        <v>29950</v>
      </c>
    </row>
    <row r="10" spans="1:13" ht="15.6" x14ac:dyDescent="0.3">
      <c r="A10" s="2">
        <v>2023</v>
      </c>
      <c r="B10" s="2" t="s">
        <v>13</v>
      </c>
      <c r="C10" s="2">
        <v>27</v>
      </c>
      <c r="D10" s="2" t="s">
        <v>22</v>
      </c>
      <c r="E10" s="13" t="s">
        <v>24</v>
      </c>
      <c r="F10" s="14" t="s">
        <v>29</v>
      </c>
      <c r="G10" s="3" t="s">
        <v>11</v>
      </c>
      <c r="H10" s="3" t="s">
        <v>12</v>
      </c>
      <c r="I10" s="2">
        <v>3</v>
      </c>
      <c r="J10" s="2">
        <v>60</v>
      </c>
      <c r="K10">
        <v>2</v>
      </c>
      <c r="L10" s="4">
        <v>799</v>
      </c>
      <c r="M10" s="12">
        <f t="shared" si="0"/>
        <v>47940</v>
      </c>
    </row>
    <row r="11" spans="1:13" ht="15.6" x14ac:dyDescent="0.3">
      <c r="A11" s="2">
        <v>2023</v>
      </c>
      <c r="B11" s="2" t="s">
        <v>14</v>
      </c>
      <c r="C11" s="2">
        <v>18</v>
      </c>
      <c r="D11" s="2" t="s">
        <v>21</v>
      </c>
      <c r="E11" s="13" t="s">
        <v>26</v>
      </c>
      <c r="F11" s="14" t="s">
        <v>28</v>
      </c>
      <c r="G11" s="3" t="s">
        <v>9</v>
      </c>
      <c r="H11" s="3" t="s">
        <v>10</v>
      </c>
      <c r="I11" s="2">
        <v>1</v>
      </c>
      <c r="J11" s="2">
        <v>30</v>
      </c>
      <c r="K11">
        <v>5</v>
      </c>
      <c r="L11" s="4">
        <v>600</v>
      </c>
      <c r="M11" s="12">
        <f t="shared" si="0"/>
        <v>18000</v>
      </c>
    </row>
    <row r="12" spans="1:13" ht="15.6" x14ac:dyDescent="0.3">
      <c r="A12" s="2">
        <v>2023</v>
      </c>
      <c r="B12" s="2" t="s">
        <v>14</v>
      </c>
      <c r="C12" s="2">
        <v>30</v>
      </c>
      <c r="D12" s="2" t="s">
        <v>23</v>
      </c>
      <c r="E12" s="13" t="s">
        <v>25</v>
      </c>
      <c r="F12" s="14" t="s">
        <v>25</v>
      </c>
      <c r="G12" s="3" t="s">
        <v>9</v>
      </c>
      <c r="H12" s="3" t="s">
        <v>10</v>
      </c>
      <c r="I12" s="2">
        <v>2</v>
      </c>
      <c r="J12" s="2">
        <v>45</v>
      </c>
      <c r="K12">
        <v>2</v>
      </c>
      <c r="L12" s="4">
        <v>790</v>
      </c>
      <c r="M12" s="12">
        <f t="shared" si="0"/>
        <v>35550</v>
      </c>
    </row>
    <row r="13" spans="1:13" ht="15.6" x14ac:dyDescent="0.3">
      <c r="A13" s="2">
        <v>2023</v>
      </c>
      <c r="B13" s="2" t="s">
        <v>14</v>
      </c>
      <c r="C13" s="2">
        <v>25</v>
      </c>
      <c r="D13" s="2" t="s">
        <v>21</v>
      </c>
      <c r="E13" s="13" t="s">
        <v>26</v>
      </c>
      <c r="F13" s="14" t="s">
        <v>28</v>
      </c>
      <c r="G13" s="3" t="s">
        <v>9</v>
      </c>
      <c r="H13" s="3" t="s">
        <v>10</v>
      </c>
      <c r="I13" s="2">
        <v>1</v>
      </c>
      <c r="J13" s="2">
        <v>70</v>
      </c>
      <c r="K13">
        <v>6</v>
      </c>
      <c r="L13" s="4">
        <v>600</v>
      </c>
      <c r="M13" s="12">
        <f t="shared" si="0"/>
        <v>42000</v>
      </c>
    </row>
    <row r="14" spans="1:13" ht="15.6" x14ac:dyDescent="0.3">
      <c r="A14" s="2">
        <v>2023</v>
      </c>
      <c r="B14" s="2" t="s">
        <v>14</v>
      </c>
      <c r="C14" s="2">
        <v>6</v>
      </c>
      <c r="D14" s="2" t="s">
        <v>21</v>
      </c>
      <c r="E14" s="13" t="s">
        <v>27</v>
      </c>
      <c r="F14" s="14" t="s">
        <v>27</v>
      </c>
      <c r="G14" s="3" t="s">
        <v>11</v>
      </c>
      <c r="H14" s="3" t="s">
        <v>12</v>
      </c>
      <c r="I14" s="2">
        <v>1</v>
      </c>
      <c r="J14" s="2">
        <v>45</v>
      </c>
      <c r="K14">
        <v>3</v>
      </c>
      <c r="L14" s="4">
        <v>450</v>
      </c>
      <c r="M14" s="12">
        <f t="shared" si="0"/>
        <v>20250</v>
      </c>
    </row>
    <row r="15" spans="1:13" ht="15.6" x14ac:dyDescent="0.3">
      <c r="A15" s="2">
        <v>2023</v>
      </c>
      <c r="B15" s="2" t="s">
        <v>15</v>
      </c>
      <c r="C15" s="2">
        <v>9</v>
      </c>
      <c r="D15" s="2" t="s">
        <v>22</v>
      </c>
      <c r="E15" s="13" t="s">
        <v>24</v>
      </c>
      <c r="F15" s="14" t="s">
        <v>29</v>
      </c>
      <c r="G15" s="3" t="s">
        <v>7</v>
      </c>
      <c r="H15" s="3" t="s">
        <v>8</v>
      </c>
      <c r="I15" s="2">
        <v>2</v>
      </c>
      <c r="J15" s="2">
        <v>24</v>
      </c>
      <c r="K15">
        <v>1</v>
      </c>
      <c r="L15" s="4">
        <v>499</v>
      </c>
      <c r="M15" s="12">
        <f t="shared" si="0"/>
        <v>11976</v>
      </c>
    </row>
    <row r="16" spans="1:13" ht="15.6" x14ac:dyDescent="0.3">
      <c r="A16" s="2">
        <v>2023</v>
      </c>
      <c r="B16" s="2" t="s">
        <v>15</v>
      </c>
      <c r="C16" s="2">
        <v>1</v>
      </c>
      <c r="D16" s="2" t="s">
        <v>23</v>
      </c>
      <c r="E16" s="13" t="s">
        <v>25</v>
      </c>
      <c r="F16" s="14" t="s">
        <v>25</v>
      </c>
      <c r="G16" s="3" t="s">
        <v>7</v>
      </c>
      <c r="H16" s="3" t="s">
        <v>8</v>
      </c>
      <c r="I16" s="2">
        <v>3</v>
      </c>
      <c r="J16" s="2">
        <v>20</v>
      </c>
      <c r="K16">
        <v>4</v>
      </c>
      <c r="L16" s="4">
        <v>599</v>
      </c>
      <c r="M16" s="12">
        <f t="shared" si="0"/>
        <v>11980</v>
      </c>
    </row>
    <row r="17" spans="1:13" ht="15.6" x14ac:dyDescent="0.3">
      <c r="A17" s="2">
        <v>2023</v>
      </c>
      <c r="B17" s="2" t="s">
        <v>15</v>
      </c>
      <c r="C17" s="2">
        <v>14</v>
      </c>
      <c r="D17" s="2" t="s">
        <v>21</v>
      </c>
      <c r="E17" s="13" t="s">
        <v>26</v>
      </c>
      <c r="F17" s="14" t="s">
        <v>26</v>
      </c>
      <c r="G17" s="3" t="s">
        <v>9</v>
      </c>
      <c r="H17" s="3" t="s">
        <v>10</v>
      </c>
      <c r="I17" s="2">
        <v>2</v>
      </c>
      <c r="J17" s="2">
        <v>42</v>
      </c>
      <c r="K17">
        <v>0</v>
      </c>
      <c r="L17" s="4">
        <v>790</v>
      </c>
      <c r="M17" s="12">
        <f t="shared" si="0"/>
        <v>33180</v>
      </c>
    </row>
    <row r="18" spans="1:13" ht="15.6" x14ac:dyDescent="0.3">
      <c r="A18" s="2">
        <v>2023</v>
      </c>
      <c r="B18" s="2" t="s">
        <v>15</v>
      </c>
      <c r="C18" s="2">
        <v>21</v>
      </c>
      <c r="D18" s="2" t="s">
        <v>22</v>
      </c>
      <c r="E18" s="13" t="s">
        <v>24</v>
      </c>
      <c r="F18" s="14" t="s">
        <v>29</v>
      </c>
      <c r="G18" s="3" t="s">
        <v>11</v>
      </c>
      <c r="H18" s="3" t="s">
        <v>12</v>
      </c>
      <c r="I18" s="2">
        <v>1</v>
      </c>
      <c r="J18" s="2">
        <v>26</v>
      </c>
      <c r="K18">
        <v>2</v>
      </c>
      <c r="L18" s="4">
        <v>450</v>
      </c>
      <c r="M18" s="12">
        <f t="shared" si="0"/>
        <v>11700</v>
      </c>
    </row>
    <row r="19" spans="1:13" ht="15.6" x14ac:dyDescent="0.3">
      <c r="A19" s="2">
        <v>2023</v>
      </c>
      <c r="B19" s="2" t="s">
        <v>16</v>
      </c>
      <c r="C19" s="2">
        <v>31</v>
      </c>
      <c r="D19" s="2" t="s">
        <v>21</v>
      </c>
      <c r="E19" s="13" t="s">
        <v>27</v>
      </c>
      <c r="F19" s="14" t="s">
        <v>27</v>
      </c>
      <c r="G19" s="3" t="s">
        <v>7</v>
      </c>
      <c r="H19" s="3" t="s">
        <v>8</v>
      </c>
      <c r="I19" s="2">
        <v>2</v>
      </c>
      <c r="J19" s="2">
        <v>20</v>
      </c>
      <c r="K19">
        <v>1</v>
      </c>
      <c r="L19" s="4">
        <v>499</v>
      </c>
      <c r="M19" s="12">
        <f t="shared" si="0"/>
        <v>9980</v>
      </c>
    </row>
    <row r="20" spans="1:13" ht="15.6" x14ac:dyDescent="0.3">
      <c r="A20" s="2">
        <v>2023</v>
      </c>
      <c r="B20" s="2" t="s">
        <v>16</v>
      </c>
      <c r="C20" s="2">
        <v>23</v>
      </c>
      <c r="D20" s="2" t="s">
        <v>21</v>
      </c>
      <c r="E20" s="13" t="s">
        <v>26</v>
      </c>
      <c r="F20" s="14" t="s">
        <v>28</v>
      </c>
      <c r="G20" s="3" t="s">
        <v>7</v>
      </c>
      <c r="H20" s="3" t="s">
        <v>8</v>
      </c>
      <c r="I20" s="2">
        <v>2</v>
      </c>
      <c r="J20" s="2">
        <v>40</v>
      </c>
      <c r="K20">
        <v>3</v>
      </c>
      <c r="L20" s="4">
        <v>499</v>
      </c>
      <c r="M20" s="12">
        <f t="shared" si="0"/>
        <v>19960</v>
      </c>
    </row>
    <row r="21" spans="1:13" ht="15.6" x14ac:dyDescent="0.3">
      <c r="A21" s="2">
        <v>2023</v>
      </c>
      <c r="B21" s="2" t="s">
        <v>16</v>
      </c>
      <c r="C21" s="2">
        <v>6</v>
      </c>
      <c r="D21" s="2" t="s">
        <v>22</v>
      </c>
      <c r="E21" s="13" t="s">
        <v>24</v>
      </c>
      <c r="F21" s="14" t="s">
        <v>29</v>
      </c>
      <c r="G21" s="3" t="s">
        <v>7</v>
      </c>
      <c r="H21" s="3" t="s">
        <v>8</v>
      </c>
      <c r="I21" s="2">
        <v>3</v>
      </c>
      <c r="J21" s="2">
        <v>47</v>
      </c>
      <c r="K21">
        <v>6</v>
      </c>
      <c r="L21" s="4">
        <v>599</v>
      </c>
      <c r="M21" s="12">
        <f t="shared" si="0"/>
        <v>28153</v>
      </c>
    </row>
    <row r="22" spans="1:13" ht="15.6" x14ac:dyDescent="0.3">
      <c r="A22" s="2">
        <v>2023</v>
      </c>
      <c r="B22" s="2" t="s">
        <v>16</v>
      </c>
      <c r="C22" s="2">
        <v>19</v>
      </c>
      <c r="D22" s="2" t="s">
        <v>23</v>
      </c>
      <c r="E22" s="13" t="s">
        <v>25</v>
      </c>
      <c r="F22" s="14" t="s">
        <v>25</v>
      </c>
      <c r="G22" s="3" t="s">
        <v>9</v>
      </c>
      <c r="H22" s="3" t="s">
        <v>10</v>
      </c>
      <c r="I22" s="2">
        <v>1</v>
      </c>
      <c r="J22" s="2">
        <v>30</v>
      </c>
      <c r="K22">
        <v>2</v>
      </c>
      <c r="L22" s="4">
        <v>600</v>
      </c>
      <c r="M22" s="12">
        <f t="shared" si="0"/>
        <v>18000</v>
      </c>
    </row>
    <row r="23" spans="1:13" ht="15.6" x14ac:dyDescent="0.3">
      <c r="A23" s="2">
        <v>2023</v>
      </c>
      <c r="B23" s="2" t="s">
        <v>16</v>
      </c>
      <c r="C23" s="2">
        <v>2</v>
      </c>
      <c r="D23" s="2" t="s">
        <v>21</v>
      </c>
      <c r="E23" s="13" t="s">
        <v>27</v>
      </c>
      <c r="F23" s="14" t="s">
        <v>27</v>
      </c>
      <c r="G23" s="3" t="s">
        <v>11</v>
      </c>
      <c r="H23" s="3" t="s">
        <v>12</v>
      </c>
      <c r="I23" s="2">
        <v>3</v>
      </c>
      <c r="J23" s="2">
        <v>30</v>
      </c>
      <c r="K23">
        <v>2</v>
      </c>
      <c r="L23" s="4">
        <v>799</v>
      </c>
      <c r="M23" s="12">
        <f t="shared" si="0"/>
        <v>23970</v>
      </c>
    </row>
    <row r="24" spans="1:13" ht="15.6" x14ac:dyDescent="0.3">
      <c r="A24" s="2">
        <v>2024</v>
      </c>
      <c r="B24" s="2" t="s">
        <v>6</v>
      </c>
      <c r="C24" s="2">
        <v>29</v>
      </c>
      <c r="D24" s="2" t="s">
        <v>22</v>
      </c>
      <c r="E24" s="13" t="s">
        <v>24</v>
      </c>
      <c r="F24" s="14" t="s">
        <v>29</v>
      </c>
      <c r="G24" s="3" t="s">
        <v>9</v>
      </c>
      <c r="H24" s="3" t="s">
        <v>10</v>
      </c>
      <c r="I24" s="2">
        <v>2</v>
      </c>
      <c r="J24" s="2">
        <v>20</v>
      </c>
      <c r="K24">
        <v>1</v>
      </c>
      <c r="L24" s="4">
        <v>790</v>
      </c>
      <c r="M24" s="12">
        <f t="shared" si="0"/>
        <v>15800</v>
      </c>
    </row>
    <row r="25" spans="1:13" ht="15.6" x14ac:dyDescent="0.3">
      <c r="A25" s="2">
        <v>2024</v>
      </c>
      <c r="B25" s="2" t="s">
        <v>17</v>
      </c>
      <c r="C25" s="2">
        <v>5</v>
      </c>
      <c r="D25" s="2" t="s">
        <v>21</v>
      </c>
      <c r="E25" s="13" t="s">
        <v>26</v>
      </c>
      <c r="F25" s="14" t="s">
        <v>28</v>
      </c>
      <c r="G25" s="3" t="s">
        <v>7</v>
      </c>
      <c r="H25" s="3" t="s">
        <v>8</v>
      </c>
      <c r="I25" s="2">
        <v>3</v>
      </c>
      <c r="J25" s="2">
        <v>10</v>
      </c>
      <c r="K25">
        <v>0</v>
      </c>
      <c r="L25" s="4">
        <v>599</v>
      </c>
      <c r="M25" s="12">
        <f t="shared" si="0"/>
        <v>5990</v>
      </c>
    </row>
    <row r="26" spans="1:13" ht="15.6" x14ac:dyDescent="0.3">
      <c r="A26" s="2">
        <v>2024</v>
      </c>
      <c r="B26" s="2" t="s">
        <v>17</v>
      </c>
      <c r="C26" s="2">
        <v>11</v>
      </c>
      <c r="D26" s="2" t="s">
        <v>22</v>
      </c>
      <c r="E26" s="13" t="s">
        <v>24</v>
      </c>
      <c r="F26" s="14" t="s">
        <v>29</v>
      </c>
      <c r="G26" s="3" t="s">
        <v>7</v>
      </c>
      <c r="H26" s="3" t="s">
        <v>8</v>
      </c>
      <c r="I26" s="2">
        <v>1</v>
      </c>
      <c r="J26" s="2">
        <v>25</v>
      </c>
      <c r="K26">
        <v>0</v>
      </c>
      <c r="L26" s="4">
        <v>399</v>
      </c>
      <c r="M26" s="12">
        <f t="shared" si="0"/>
        <v>9975</v>
      </c>
    </row>
    <row r="27" spans="1:13" ht="15.6" x14ac:dyDescent="0.3">
      <c r="A27" s="2">
        <v>2024</v>
      </c>
      <c r="B27" s="2" t="s">
        <v>17</v>
      </c>
      <c r="C27" s="2">
        <v>16</v>
      </c>
      <c r="D27" s="2" t="s">
        <v>22</v>
      </c>
      <c r="E27" s="13" t="s">
        <v>24</v>
      </c>
      <c r="F27" s="14" t="s">
        <v>29</v>
      </c>
      <c r="G27" s="3" t="s">
        <v>9</v>
      </c>
      <c r="H27" s="3" t="s">
        <v>10</v>
      </c>
      <c r="I27" s="2">
        <v>2</v>
      </c>
      <c r="J27" s="2">
        <v>20</v>
      </c>
      <c r="K27">
        <v>0</v>
      </c>
      <c r="L27" s="4">
        <v>790</v>
      </c>
      <c r="M27" s="12">
        <f t="shared" si="0"/>
        <v>15800</v>
      </c>
    </row>
    <row r="28" spans="1:13" ht="15.6" x14ac:dyDescent="0.3">
      <c r="A28" s="2">
        <v>2024</v>
      </c>
      <c r="B28" s="2" t="s">
        <v>17</v>
      </c>
      <c r="C28" s="2">
        <v>8</v>
      </c>
      <c r="D28" s="2" t="s">
        <v>22</v>
      </c>
      <c r="E28" s="13" t="s">
        <v>24</v>
      </c>
      <c r="F28" s="14" t="s">
        <v>29</v>
      </c>
      <c r="G28" s="3" t="s">
        <v>9</v>
      </c>
      <c r="H28" s="3" t="s">
        <v>10</v>
      </c>
      <c r="I28" s="2">
        <v>2</v>
      </c>
      <c r="J28" s="2">
        <v>20</v>
      </c>
      <c r="K28">
        <v>2</v>
      </c>
      <c r="L28" s="4">
        <v>790</v>
      </c>
      <c r="M28" s="12">
        <f t="shared" si="0"/>
        <v>15800</v>
      </c>
    </row>
    <row r="29" spans="1:13" ht="15.6" x14ac:dyDescent="0.3">
      <c r="A29" s="2">
        <v>2024</v>
      </c>
      <c r="B29" s="2" t="s">
        <v>17</v>
      </c>
      <c r="C29" s="2">
        <v>1</v>
      </c>
      <c r="D29" s="2" t="s">
        <v>21</v>
      </c>
      <c r="E29" s="13" t="s">
        <v>26</v>
      </c>
      <c r="F29" s="14" t="s">
        <v>28</v>
      </c>
      <c r="G29" s="3" t="s">
        <v>9</v>
      </c>
      <c r="H29" s="3" t="s">
        <v>12</v>
      </c>
      <c r="I29" s="2">
        <v>1</v>
      </c>
      <c r="J29" s="2">
        <v>15</v>
      </c>
      <c r="K29">
        <v>0</v>
      </c>
      <c r="L29" s="4">
        <v>799</v>
      </c>
      <c r="M29" s="12">
        <f t="shared" si="0"/>
        <v>11985</v>
      </c>
    </row>
    <row r="30" spans="1:13" ht="15.6" x14ac:dyDescent="0.3">
      <c r="A30" s="2">
        <v>2024</v>
      </c>
      <c r="B30" s="2" t="s">
        <v>17</v>
      </c>
      <c r="C30" s="2">
        <v>22</v>
      </c>
      <c r="D30" s="2" t="s">
        <v>23</v>
      </c>
      <c r="E30" s="13" t="s">
        <v>25</v>
      </c>
      <c r="F30" s="14" t="s">
        <v>25</v>
      </c>
      <c r="G30" s="3" t="s">
        <v>11</v>
      </c>
      <c r="H30" s="3" t="s">
        <v>12</v>
      </c>
      <c r="I30" s="2">
        <v>1</v>
      </c>
      <c r="J30" s="2">
        <v>19</v>
      </c>
      <c r="K30">
        <v>2</v>
      </c>
      <c r="L30" s="4">
        <v>450</v>
      </c>
      <c r="M30" s="12">
        <f t="shared" si="0"/>
        <v>8550</v>
      </c>
    </row>
    <row r="31" spans="1:13" ht="15.6" x14ac:dyDescent="0.3">
      <c r="A31" s="2">
        <v>2024</v>
      </c>
      <c r="B31" s="2" t="s">
        <v>17</v>
      </c>
      <c r="C31" s="2">
        <v>26</v>
      </c>
      <c r="D31" s="2" t="s">
        <v>21</v>
      </c>
      <c r="E31" s="13" t="s">
        <v>27</v>
      </c>
      <c r="F31" s="14" t="s">
        <v>27</v>
      </c>
      <c r="G31" s="3" t="s">
        <v>11</v>
      </c>
      <c r="H31" s="3" t="s">
        <v>12</v>
      </c>
      <c r="I31" s="2">
        <v>3</v>
      </c>
      <c r="J31" s="2">
        <v>15</v>
      </c>
      <c r="K31">
        <v>1</v>
      </c>
      <c r="L31" s="4">
        <v>799</v>
      </c>
      <c r="M31" s="12">
        <f t="shared" si="0"/>
        <v>11985</v>
      </c>
    </row>
    <row r="32" spans="1:13" x14ac:dyDescent="0.3">
      <c r="F32" s="8"/>
    </row>
  </sheetData>
  <conditionalFormatting sqref="L2:L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1">
    <cfRule type="containsText" dxfId="5" priority="7" operator="containsText" text="ООО &quot;Тейп&quot;">
      <formula>NOT(ISERROR(SEARCH("ООО ""Тейп""",G2)))</formula>
    </cfRule>
    <cfRule type="containsText" dxfId="4" priority="6" operator="containsText" text="ИП &quot;Делюкс&quot;">
      <formula>NOT(ISERROR(SEARCH("ИП ""Делюкс""",G2)))</formula>
    </cfRule>
    <cfRule type="containsText" dxfId="3" priority="5" operator="containsText" text="ИП &quot;Карат&quot;">
      <formula>NOT(ISERROR(SEARCH("ИП ""Карат""",G2)))</formula>
    </cfRule>
  </conditionalFormatting>
  <conditionalFormatting sqref="D2:D31">
    <cfRule type="containsText" dxfId="1" priority="4" operator="containsText" text="ЮВ">
      <formula>NOT(ISERROR(SEARCH("ЮВ",D2)))</formula>
    </cfRule>
    <cfRule type="containsText" dxfId="2" priority="3" operator="containsText" text="СЗ">
      <formula>NOT(ISERROR(SEARCH("СЗ",D2)))</formula>
    </cfRule>
    <cfRule type="containsText" dxfId="0" priority="1" operator="containsText" text="ЮЗ">
      <formula>NOT(ISERROR(SEARCH("ЮЗ",D2)))</formula>
    </cfRule>
  </conditionalFormatting>
  <dataValidations count="4">
    <dataValidation type="list" allowBlank="1" showInputMessage="1" showErrorMessage="1" sqref="I2:I31">
      <formula1>INDIRECT("уровень_защиты[Уровень защиты]")</formula1>
    </dataValidation>
    <dataValidation type="list" allowBlank="1" showInputMessage="1" showErrorMessage="1" sqref="H2:H31">
      <formula1>INDIRECT("вид_упаковки[Вид упаковки]")</formula1>
    </dataValidation>
    <dataValidation type="list" allowBlank="1" showInputMessage="1" showErrorMessage="1" sqref="B2:B31">
      <formula1>INDIRECT("месяц[Месяц]")</formula1>
    </dataValidation>
    <dataValidation type="list" allowBlank="1" showInputMessage="1" showErrorMessage="1" sqref="A2:A31">
      <formula1>INDIRECT("год[Год]")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9DE9DADC-1629-4644-A4C3-090B644D1E9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L2:L31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A13" zoomScale="85" zoomScaleNormal="85" workbookViewId="0">
      <selection activeCell="N29" sqref="N29"/>
    </sheetView>
  </sheetViews>
  <sheetFormatPr defaultRowHeight="14.4" x14ac:dyDescent="0.3"/>
  <cols>
    <col min="1" max="1" width="20.109375" customWidth="1"/>
    <col min="2" max="2" width="21.5546875" customWidth="1"/>
    <col min="3" max="3" width="9.44140625" customWidth="1"/>
    <col min="4" max="4" width="8.5546875" customWidth="1"/>
    <col min="5" max="5" width="7.77734375" customWidth="1"/>
    <col min="6" max="6" width="8.88671875" customWidth="1"/>
    <col min="7" max="7" width="9.6640625" customWidth="1"/>
    <col min="8" max="8" width="7.5546875" customWidth="1"/>
    <col min="9" max="9" width="8.88671875" customWidth="1"/>
    <col min="10" max="10" width="9.6640625" customWidth="1"/>
    <col min="11" max="11" width="12" customWidth="1"/>
    <col min="12" max="12" width="27.77734375" customWidth="1"/>
    <col min="13" max="13" width="12.77734375" customWidth="1"/>
    <col min="14" max="14" width="15.21875" customWidth="1"/>
    <col min="15" max="15" width="8.21875" customWidth="1"/>
    <col min="16" max="16" width="12.88671875" customWidth="1"/>
    <col min="17" max="17" width="9.33203125" customWidth="1"/>
    <col min="18" max="20" width="11.33203125" customWidth="1"/>
    <col min="21" max="21" width="14.33203125" bestFit="1" customWidth="1"/>
    <col min="22" max="22" width="12.88671875" bestFit="1" customWidth="1"/>
    <col min="23" max="23" width="9.33203125" customWidth="1"/>
    <col min="24" max="24" width="14.33203125" bestFit="1" customWidth="1"/>
    <col min="25" max="25" width="11.6640625" customWidth="1"/>
    <col min="26" max="26" width="10.5546875" customWidth="1"/>
    <col min="27" max="27" width="12.44140625" customWidth="1"/>
    <col min="28" max="28" width="10.88671875" customWidth="1"/>
    <col min="29" max="29" width="14.33203125" bestFit="1" customWidth="1"/>
    <col min="30" max="30" width="12.88671875" bestFit="1" customWidth="1"/>
    <col min="31" max="31" width="9.33203125" customWidth="1"/>
    <col min="32" max="32" width="11.33203125" bestFit="1" customWidth="1"/>
  </cols>
  <sheetData>
    <row r="1" spans="1:18" x14ac:dyDescent="0.3">
      <c r="A1" s="22" t="s">
        <v>68</v>
      </c>
      <c r="B1" s="22" t="s">
        <v>71</v>
      </c>
    </row>
    <row r="2" spans="1:18" x14ac:dyDescent="0.3">
      <c r="B2">
        <v>2023</v>
      </c>
      <c r="L2" t="s">
        <v>72</v>
      </c>
      <c r="M2">
        <v>2024</v>
      </c>
      <c r="Q2" t="s">
        <v>73</v>
      </c>
      <c r="R2" t="s">
        <v>70</v>
      </c>
    </row>
    <row r="3" spans="1:18" x14ac:dyDescent="0.3">
      <c r="B3" t="s">
        <v>13</v>
      </c>
      <c r="E3" t="s">
        <v>76</v>
      </c>
      <c r="F3" t="s">
        <v>14</v>
      </c>
      <c r="K3" t="s">
        <v>74</v>
      </c>
      <c r="M3" t="s">
        <v>17</v>
      </c>
      <c r="P3" t="s">
        <v>75</v>
      </c>
    </row>
    <row r="4" spans="1:18" x14ac:dyDescent="0.3">
      <c r="B4" t="s">
        <v>21</v>
      </c>
      <c r="D4" t="s">
        <v>77</v>
      </c>
      <c r="F4" t="s">
        <v>21</v>
      </c>
      <c r="J4" t="s">
        <v>77</v>
      </c>
      <c r="M4" t="s">
        <v>21</v>
      </c>
      <c r="O4" t="s">
        <v>77</v>
      </c>
    </row>
    <row r="5" spans="1:18" x14ac:dyDescent="0.3">
      <c r="B5" t="s">
        <v>27</v>
      </c>
      <c r="C5" t="s">
        <v>78</v>
      </c>
      <c r="F5" t="s">
        <v>27</v>
      </c>
      <c r="G5" t="s">
        <v>78</v>
      </c>
      <c r="H5" t="s">
        <v>26</v>
      </c>
      <c r="I5" t="s">
        <v>79</v>
      </c>
      <c r="M5" t="s">
        <v>26</v>
      </c>
      <c r="N5" t="s">
        <v>79</v>
      </c>
    </row>
    <row r="6" spans="1:18" x14ac:dyDescent="0.3">
      <c r="A6" s="22" t="s">
        <v>69</v>
      </c>
      <c r="B6" t="s">
        <v>27</v>
      </c>
      <c r="F6" t="s">
        <v>27</v>
      </c>
      <c r="H6" t="s">
        <v>28</v>
      </c>
      <c r="M6" t="s">
        <v>28</v>
      </c>
    </row>
    <row r="7" spans="1:18" x14ac:dyDescent="0.3">
      <c r="A7" s="8" t="s">
        <v>9</v>
      </c>
      <c r="B7" s="21"/>
      <c r="C7" s="21"/>
      <c r="D7" s="21"/>
      <c r="E7" s="21"/>
      <c r="F7" s="21"/>
      <c r="G7" s="21"/>
      <c r="H7" s="21">
        <v>60000</v>
      </c>
      <c r="I7" s="21">
        <v>60000</v>
      </c>
      <c r="J7" s="21">
        <v>60000</v>
      </c>
      <c r="K7" s="21">
        <v>60000</v>
      </c>
      <c r="L7" s="21">
        <v>60000</v>
      </c>
      <c r="M7" s="21">
        <v>11985</v>
      </c>
      <c r="N7" s="21">
        <v>11985</v>
      </c>
      <c r="O7" s="21">
        <v>11985</v>
      </c>
      <c r="P7" s="21">
        <v>11985</v>
      </c>
      <c r="Q7" s="21">
        <v>11985</v>
      </c>
      <c r="R7" s="21">
        <v>71985</v>
      </c>
    </row>
    <row r="8" spans="1:18" x14ac:dyDescent="0.3">
      <c r="A8" s="23" t="s">
        <v>10</v>
      </c>
      <c r="B8" s="21"/>
      <c r="C8" s="21"/>
      <c r="D8" s="21"/>
      <c r="E8" s="21"/>
      <c r="F8" s="21"/>
      <c r="G8" s="21"/>
      <c r="H8" s="21">
        <v>60000</v>
      </c>
      <c r="I8" s="21">
        <v>60000</v>
      </c>
      <c r="J8" s="21">
        <v>60000</v>
      </c>
      <c r="K8" s="21">
        <v>60000</v>
      </c>
      <c r="L8" s="21">
        <v>60000</v>
      </c>
      <c r="M8" s="21"/>
      <c r="N8" s="21"/>
      <c r="O8" s="21"/>
      <c r="P8" s="21"/>
      <c r="Q8" s="21"/>
      <c r="R8" s="21">
        <v>60000</v>
      </c>
    </row>
    <row r="9" spans="1:18" x14ac:dyDescent="0.3">
      <c r="A9" s="24">
        <v>1</v>
      </c>
      <c r="B9" s="21"/>
      <c r="C9" s="21"/>
      <c r="D9" s="21"/>
      <c r="E9" s="21"/>
      <c r="F9" s="21"/>
      <c r="G9" s="21"/>
      <c r="H9" s="21">
        <v>60000</v>
      </c>
      <c r="I9" s="21">
        <v>60000</v>
      </c>
      <c r="J9" s="21">
        <v>60000</v>
      </c>
      <c r="K9" s="21">
        <v>60000</v>
      </c>
      <c r="L9" s="21">
        <v>60000</v>
      </c>
      <c r="M9" s="21"/>
      <c r="N9" s="21"/>
      <c r="O9" s="21"/>
      <c r="P9" s="21"/>
      <c r="Q9" s="21"/>
      <c r="R9" s="21">
        <v>60000</v>
      </c>
    </row>
    <row r="10" spans="1:18" x14ac:dyDescent="0.3">
      <c r="A10" s="23" t="s">
        <v>12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>
        <v>11985</v>
      </c>
      <c r="N10" s="21">
        <v>11985</v>
      </c>
      <c r="O10" s="21">
        <v>11985</v>
      </c>
      <c r="P10" s="21">
        <v>11985</v>
      </c>
      <c r="Q10" s="21">
        <v>11985</v>
      </c>
      <c r="R10" s="21">
        <v>11985</v>
      </c>
    </row>
    <row r="11" spans="1:18" x14ac:dyDescent="0.3">
      <c r="A11" s="24">
        <v>1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>
        <v>11985</v>
      </c>
      <c r="N11" s="21">
        <v>11985</v>
      </c>
      <c r="O11" s="21">
        <v>11985</v>
      </c>
      <c r="P11" s="21">
        <v>11985</v>
      </c>
      <c r="Q11" s="21">
        <v>11985</v>
      </c>
      <c r="R11" s="21">
        <v>11985</v>
      </c>
    </row>
    <row r="12" spans="1:18" x14ac:dyDescent="0.3">
      <c r="A12" s="8" t="s">
        <v>11</v>
      </c>
      <c r="B12" s="21"/>
      <c r="C12" s="21"/>
      <c r="D12" s="21"/>
      <c r="E12" s="21"/>
      <c r="F12" s="21">
        <v>20250</v>
      </c>
      <c r="G12" s="21">
        <v>20250</v>
      </c>
      <c r="H12" s="21"/>
      <c r="I12" s="21"/>
      <c r="J12" s="21">
        <v>20250</v>
      </c>
      <c r="K12" s="21">
        <v>20250</v>
      </c>
      <c r="L12" s="21">
        <v>20250</v>
      </c>
      <c r="M12" s="21"/>
      <c r="N12" s="21"/>
      <c r="O12" s="21"/>
      <c r="P12" s="21"/>
      <c r="Q12" s="21"/>
      <c r="R12" s="21">
        <v>20250</v>
      </c>
    </row>
    <row r="13" spans="1:18" x14ac:dyDescent="0.3">
      <c r="A13" s="23" t="s">
        <v>12</v>
      </c>
      <c r="B13" s="21"/>
      <c r="C13" s="21"/>
      <c r="D13" s="21"/>
      <c r="E13" s="21"/>
      <c r="F13" s="21">
        <v>20250</v>
      </c>
      <c r="G13" s="21">
        <v>20250</v>
      </c>
      <c r="H13" s="21"/>
      <c r="I13" s="21"/>
      <c r="J13" s="21">
        <v>20250</v>
      </c>
      <c r="K13" s="21">
        <v>20250</v>
      </c>
      <c r="L13" s="21">
        <v>20250</v>
      </c>
      <c r="M13" s="21"/>
      <c r="N13" s="21"/>
      <c r="O13" s="21"/>
      <c r="P13" s="21"/>
      <c r="Q13" s="21"/>
      <c r="R13" s="21">
        <v>20250</v>
      </c>
    </row>
    <row r="14" spans="1:18" x14ac:dyDescent="0.3">
      <c r="A14" s="24">
        <v>1</v>
      </c>
      <c r="B14" s="21"/>
      <c r="C14" s="21"/>
      <c r="D14" s="21"/>
      <c r="E14" s="21"/>
      <c r="F14" s="21">
        <v>20250</v>
      </c>
      <c r="G14" s="21">
        <v>20250</v>
      </c>
      <c r="H14" s="21"/>
      <c r="I14" s="21"/>
      <c r="J14" s="21">
        <v>20250</v>
      </c>
      <c r="K14" s="21">
        <v>20250</v>
      </c>
      <c r="L14" s="21">
        <v>20250</v>
      </c>
      <c r="M14" s="21"/>
      <c r="N14" s="21"/>
      <c r="O14" s="21"/>
      <c r="P14" s="21"/>
      <c r="Q14" s="21"/>
      <c r="R14" s="21">
        <v>20250</v>
      </c>
    </row>
    <row r="15" spans="1:18" x14ac:dyDescent="0.3">
      <c r="A15" s="8" t="s">
        <v>7</v>
      </c>
      <c r="B15" s="21">
        <v>11970</v>
      </c>
      <c r="C15" s="21">
        <v>11970</v>
      </c>
      <c r="D15" s="21">
        <v>11970</v>
      </c>
      <c r="E15" s="21">
        <v>11970</v>
      </c>
      <c r="F15" s="21"/>
      <c r="G15" s="21"/>
      <c r="H15" s="21"/>
      <c r="I15" s="21"/>
      <c r="J15" s="21"/>
      <c r="K15" s="21"/>
      <c r="L15" s="21">
        <v>11970</v>
      </c>
      <c r="M15" s="21"/>
      <c r="N15" s="21"/>
      <c r="O15" s="21"/>
      <c r="P15" s="21"/>
      <c r="Q15" s="21"/>
      <c r="R15" s="21">
        <v>11970</v>
      </c>
    </row>
    <row r="16" spans="1:18" x14ac:dyDescent="0.3">
      <c r="A16" s="23" t="s">
        <v>8</v>
      </c>
      <c r="B16" s="21">
        <v>11970</v>
      </c>
      <c r="C16" s="21">
        <v>11970</v>
      </c>
      <c r="D16" s="21">
        <v>11970</v>
      </c>
      <c r="E16" s="21">
        <v>11970</v>
      </c>
      <c r="F16" s="21"/>
      <c r="G16" s="21"/>
      <c r="H16" s="21"/>
      <c r="I16" s="21"/>
      <c r="J16" s="21"/>
      <c r="K16" s="21"/>
      <c r="L16" s="21">
        <v>11970</v>
      </c>
      <c r="M16" s="21"/>
      <c r="N16" s="21"/>
      <c r="O16" s="21"/>
      <c r="P16" s="21"/>
      <c r="Q16" s="21"/>
      <c r="R16" s="21">
        <v>11970</v>
      </c>
    </row>
    <row r="17" spans="1:18" x14ac:dyDescent="0.3">
      <c r="A17" s="24">
        <v>1</v>
      </c>
      <c r="B17" s="21">
        <v>11970</v>
      </c>
      <c r="C17" s="21">
        <v>11970</v>
      </c>
      <c r="D17" s="21">
        <v>11970</v>
      </c>
      <c r="E17" s="21">
        <v>11970</v>
      </c>
      <c r="F17" s="21"/>
      <c r="G17" s="21"/>
      <c r="H17" s="21"/>
      <c r="I17" s="21"/>
      <c r="J17" s="21"/>
      <c r="K17" s="21"/>
      <c r="L17" s="21">
        <v>11970</v>
      </c>
      <c r="M17" s="21"/>
      <c r="N17" s="21"/>
      <c r="O17" s="21"/>
      <c r="P17" s="21"/>
      <c r="Q17" s="21"/>
      <c r="R17" s="21">
        <v>11970</v>
      </c>
    </row>
    <row r="18" spans="1:18" x14ac:dyDescent="0.3">
      <c r="A18" s="8" t="s">
        <v>70</v>
      </c>
      <c r="B18" s="21">
        <v>11970</v>
      </c>
      <c r="C18" s="21">
        <v>11970</v>
      </c>
      <c r="D18" s="21">
        <v>11970</v>
      </c>
      <c r="E18" s="21">
        <v>11970</v>
      </c>
      <c r="F18" s="21">
        <v>20250</v>
      </c>
      <c r="G18" s="21">
        <v>20250</v>
      </c>
      <c r="H18" s="21">
        <v>60000</v>
      </c>
      <c r="I18" s="21">
        <v>60000</v>
      </c>
      <c r="J18" s="21">
        <v>80250</v>
      </c>
      <c r="K18" s="21">
        <v>80250</v>
      </c>
      <c r="L18" s="21">
        <v>92220</v>
      </c>
      <c r="M18" s="21">
        <v>11985</v>
      </c>
      <c r="N18" s="21">
        <v>11985</v>
      </c>
      <c r="O18" s="21">
        <v>11985</v>
      </c>
      <c r="P18" s="21">
        <v>11985</v>
      </c>
      <c r="Q18" s="21">
        <v>11985</v>
      </c>
      <c r="R18" s="21">
        <v>104205</v>
      </c>
    </row>
    <row r="21" spans="1:18" x14ac:dyDescent="0.3">
      <c r="A21" s="22" t="s">
        <v>68</v>
      </c>
      <c r="B21" s="22" t="s">
        <v>71</v>
      </c>
    </row>
    <row r="22" spans="1:18" x14ac:dyDescent="0.3">
      <c r="B22">
        <v>2023</v>
      </c>
      <c r="G22" t="s">
        <v>72</v>
      </c>
      <c r="H22">
        <v>2024</v>
      </c>
      <c r="J22" t="s">
        <v>73</v>
      </c>
      <c r="K22" t="s">
        <v>70</v>
      </c>
    </row>
    <row r="23" spans="1:18" x14ac:dyDescent="0.3">
      <c r="A23" s="22" t="s">
        <v>69</v>
      </c>
      <c r="B23" t="s">
        <v>35</v>
      </c>
      <c r="C23" t="s">
        <v>13</v>
      </c>
      <c r="D23" t="s">
        <v>14</v>
      </c>
      <c r="E23" t="s">
        <v>15</v>
      </c>
      <c r="F23" t="s">
        <v>16</v>
      </c>
      <c r="H23" t="s">
        <v>6</v>
      </c>
      <c r="I23" t="s">
        <v>17</v>
      </c>
    </row>
    <row r="24" spans="1:18" x14ac:dyDescent="0.3">
      <c r="A24" s="8" t="s">
        <v>9</v>
      </c>
      <c r="B24" s="21">
        <v>8990</v>
      </c>
      <c r="C24" s="21">
        <v>35960</v>
      </c>
      <c r="D24" s="21">
        <v>95550</v>
      </c>
      <c r="E24" s="21">
        <v>33180</v>
      </c>
      <c r="F24" s="21">
        <v>18000</v>
      </c>
      <c r="G24" s="21">
        <v>191680</v>
      </c>
      <c r="H24" s="21">
        <v>15800</v>
      </c>
      <c r="I24" s="21">
        <v>43585</v>
      </c>
      <c r="J24" s="21">
        <v>59385</v>
      </c>
      <c r="K24" s="21">
        <v>251065</v>
      </c>
    </row>
    <row r="25" spans="1:18" x14ac:dyDescent="0.3">
      <c r="A25" s="8" t="s">
        <v>11</v>
      </c>
      <c r="B25" s="21">
        <v>65040</v>
      </c>
      <c r="C25" s="21">
        <v>77890</v>
      </c>
      <c r="D25" s="21">
        <v>20250</v>
      </c>
      <c r="E25" s="21">
        <v>11700</v>
      </c>
      <c r="F25" s="21">
        <v>23970</v>
      </c>
      <c r="G25" s="21">
        <v>198850</v>
      </c>
      <c r="H25" s="21"/>
      <c r="I25" s="21">
        <v>20535</v>
      </c>
      <c r="J25" s="21">
        <v>20535</v>
      </c>
      <c r="K25" s="21">
        <v>219385</v>
      </c>
    </row>
    <row r="26" spans="1:18" x14ac:dyDescent="0.3">
      <c r="A26" s="8" t="s">
        <v>7</v>
      </c>
      <c r="B26" s="21">
        <v>40930</v>
      </c>
      <c r="C26" s="21">
        <v>11970</v>
      </c>
      <c r="D26" s="21"/>
      <c r="E26" s="21">
        <v>23956</v>
      </c>
      <c r="F26" s="21">
        <v>58093</v>
      </c>
      <c r="G26" s="21">
        <v>134949</v>
      </c>
      <c r="H26" s="21"/>
      <c r="I26" s="21">
        <v>15965</v>
      </c>
      <c r="J26" s="21">
        <v>15965</v>
      </c>
      <c r="K26" s="21">
        <v>150914</v>
      </c>
    </row>
    <row r="27" spans="1:18" x14ac:dyDescent="0.3">
      <c r="A27" s="8" t="s">
        <v>70</v>
      </c>
      <c r="B27" s="21">
        <v>114960</v>
      </c>
      <c r="C27" s="21">
        <v>125820</v>
      </c>
      <c r="D27" s="21">
        <v>115800</v>
      </c>
      <c r="E27" s="21">
        <v>68836</v>
      </c>
      <c r="F27" s="21">
        <v>100063</v>
      </c>
      <c r="G27" s="21">
        <v>525479</v>
      </c>
      <c r="H27" s="21">
        <v>15800</v>
      </c>
      <c r="I27" s="21">
        <v>80085</v>
      </c>
      <c r="J27" s="21">
        <v>95885</v>
      </c>
      <c r="K27" s="21">
        <v>621364</v>
      </c>
    </row>
  </sheetData>
  <pageMargins left="0.7" right="0.7" top="0.75" bottom="0.75" header="0.3" footer="0.3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'лр 4'!A24:K24</xm:f>
              <xm:sqref>L24</xm:sqref>
            </x14:sparkline>
            <x14:sparkline>
              <xm:f>'лр 4'!A25:K25</xm:f>
              <xm:sqref>L25</xm:sqref>
            </x14:sparkline>
            <x14:sparkline>
              <xm:f>'лр 4'!A26:K26</xm:f>
              <xm:sqref>L26</xm:sqref>
            </x14:sparkline>
            <x14:sparkline>
              <xm:f>'лр 4'!A27:K27</xm:f>
              <xm:sqref>L27</xm:sqref>
            </x14:sparkline>
          </x14:sparklines>
        </x14:sparklineGroup>
      </x14:sparklineGroup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9" sqref="C9"/>
    </sheetView>
  </sheetViews>
  <sheetFormatPr defaultRowHeight="14.4" x14ac:dyDescent="0.3"/>
  <cols>
    <col min="5" max="5" width="19.88671875" customWidth="1"/>
  </cols>
  <sheetData>
    <row r="1" spans="1:7" x14ac:dyDescent="0.3">
      <c r="A1" t="s">
        <v>0</v>
      </c>
      <c r="C1" t="s">
        <v>1</v>
      </c>
      <c r="E1" t="s">
        <v>3</v>
      </c>
      <c r="G1" t="s">
        <v>4</v>
      </c>
    </row>
    <row r="2" spans="1:7" x14ac:dyDescent="0.3">
      <c r="A2">
        <v>2023</v>
      </c>
      <c r="C2" t="s">
        <v>6</v>
      </c>
      <c r="E2" t="s">
        <v>8</v>
      </c>
      <c r="G2">
        <v>1</v>
      </c>
    </row>
    <row r="3" spans="1:7" x14ac:dyDescent="0.3">
      <c r="A3">
        <v>2024</v>
      </c>
      <c r="C3" t="s">
        <v>17</v>
      </c>
      <c r="E3" t="s">
        <v>12</v>
      </c>
      <c r="G3">
        <v>2</v>
      </c>
    </row>
    <row r="4" spans="1:7" x14ac:dyDescent="0.3">
      <c r="C4" t="s">
        <v>30</v>
      </c>
      <c r="E4" t="s">
        <v>10</v>
      </c>
      <c r="G4">
        <v>3</v>
      </c>
    </row>
    <row r="5" spans="1:7" x14ac:dyDescent="0.3">
      <c r="C5" t="s">
        <v>31</v>
      </c>
    </row>
    <row r="6" spans="1:7" x14ac:dyDescent="0.3">
      <c r="C6" t="s">
        <v>32</v>
      </c>
    </row>
    <row r="7" spans="1:7" x14ac:dyDescent="0.3">
      <c r="C7" t="s">
        <v>33</v>
      </c>
    </row>
    <row r="8" spans="1:7" x14ac:dyDescent="0.3">
      <c r="C8" t="s">
        <v>34</v>
      </c>
    </row>
    <row r="9" spans="1:7" x14ac:dyDescent="0.3">
      <c r="C9" t="s">
        <v>35</v>
      </c>
    </row>
    <row r="10" spans="1:7" x14ac:dyDescent="0.3">
      <c r="C10" t="s">
        <v>13</v>
      </c>
    </row>
    <row r="11" spans="1:7" x14ac:dyDescent="0.3">
      <c r="C11" t="s">
        <v>14</v>
      </c>
    </row>
    <row r="12" spans="1:7" x14ac:dyDescent="0.3">
      <c r="C12" t="s">
        <v>15</v>
      </c>
    </row>
    <row r="13" spans="1:7" x14ac:dyDescent="0.3">
      <c r="C13" t="s">
        <v>16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85" zoomScaleNormal="85" workbookViewId="0">
      <selection activeCell="D4" sqref="D4"/>
    </sheetView>
  </sheetViews>
  <sheetFormatPr defaultRowHeight="14.4" x14ac:dyDescent="0.3"/>
  <cols>
    <col min="1" max="1" width="24.21875" customWidth="1"/>
    <col min="2" max="2" width="18.5546875" customWidth="1"/>
    <col min="4" max="4" width="17.88671875" customWidth="1"/>
    <col min="5" max="5" width="16.6640625" customWidth="1"/>
  </cols>
  <sheetData>
    <row r="1" spans="1:5" ht="15.6" x14ac:dyDescent="0.3">
      <c r="A1" s="7" t="s">
        <v>40</v>
      </c>
      <c r="B1" s="7" t="s">
        <v>39</v>
      </c>
      <c r="D1" s="15" t="s">
        <v>41</v>
      </c>
      <c r="E1" s="15" t="s">
        <v>42</v>
      </c>
    </row>
    <row r="2" spans="1:5" ht="15.6" x14ac:dyDescent="0.3">
      <c r="A2" s="2">
        <v>10</v>
      </c>
      <c r="B2">
        <v>1</v>
      </c>
      <c r="D2" s="16">
        <f>INTERCEPT(B2:B31,A2:A31)</f>
        <v>-0.18628041310748422</v>
      </c>
      <c r="E2" s="16">
        <f>SLOPE(B2:B31,A2:A31)</f>
        <v>7.3726480322579335E-2</v>
      </c>
    </row>
    <row r="3" spans="1:5" ht="15.6" x14ac:dyDescent="0.3">
      <c r="A3" s="2">
        <v>60</v>
      </c>
      <c r="B3">
        <v>4</v>
      </c>
    </row>
    <row r="4" spans="1:5" ht="15.6" x14ac:dyDescent="0.3">
      <c r="A4" s="2">
        <v>10</v>
      </c>
      <c r="B4">
        <v>0</v>
      </c>
    </row>
    <row r="5" spans="1:5" ht="15.6" x14ac:dyDescent="0.3">
      <c r="A5" s="2">
        <v>38</v>
      </c>
      <c r="B5">
        <v>4</v>
      </c>
    </row>
    <row r="6" spans="1:5" ht="15.6" x14ac:dyDescent="0.3">
      <c r="A6" s="2">
        <v>60</v>
      </c>
      <c r="B6">
        <v>7</v>
      </c>
    </row>
    <row r="7" spans="1:5" ht="15.6" x14ac:dyDescent="0.3">
      <c r="A7" s="2">
        <v>30</v>
      </c>
      <c r="B7">
        <v>2</v>
      </c>
    </row>
    <row r="8" spans="1:5" ht="15.6" x14ac:dyDescent="0.3">
      <c r="A8" s="2">
        <v>40</v>
      </c>
      <c r="B8">
        <v>3</v>
      </c>
    </row>
    <row r="9" spans="1:5" ht="15.6" x14ac:dyDescent="0.3">
      <c r="A9" s="2">
        <v>50</v>
      </c>
      <c r="B9">
        <v>0</v>
      </c>
    </row>
    <row r="10" spans="1:5" ht="15.6" x14ac:dyDescent="0.3">
      <c r="A10" s="2">
        <v>60</v>
      </c>
      <c r="B10">
        <v>2</v>
      </c>
    </row>
    <row r="11" spans="1:5" ht="15.6" x14ac:dyDescent="0.3">
      <c r="A11" s="2">
        <v>30</v>
      </c>
      <c r="B11">
        <v>5</v>
      </c>
    </row>
    <row r="12" spans="1:5" ht="15.6" x14ac:dyDescent="0.3">
      <c r="A12" s="2">
        <v>45</v>
      </c>
      <c r="B12">
        <v>2</v>
      </c>
    </row>
    <row r="13" spans="1:5" ht="15.6" x14ac:dyDescent="0.3">
      <c r="A13" s="2">
        <v>70</v>
      </c>
      <c r="B13">
        <v>6</v>
      </c>
    </row>
    <row r="14" spans="1:5" ht="15.6" x14ac:dyDescent="0.3">
      <c r="A14" s="2">
        <v>45</v>
      </c>
      <c r="B14">
        <v>3</v>
      </c>
    </row>
    <row r="15" spans="1:5" ht="15.6" x14ac:dyDescent="0.3">
      <c r="A15" s="2">
        <v>24</v>
      </c>
      <c r="B15">
        <v>1</v>
      </c>
    </row>
    <row r="16" spans="1:5" ht="15.6" x14ac:dyDescent="0.3">
      <c r="A16" s="2">
        <v>20</v>
      </c>
      <c r="B16">
        <v>4</v>
      </c>
    </row>
    <row r="17" spans="1:2" ht="15.6" x14ac:dyDescent="0.3">
      <c r="A17" s="2">
        <v>42</v>
      </c>
      <c r="B17">
        <v>0</v>
      </c>
    </row>
    <row r="18" spans="1:2" ht="15.6" x14ac:dyDescent="0.3">
      <c r="A18" s="2">
        <v>26</v>
      </c>
      <c r="B18">
        <v>2</v>
      </c>
    </row>
    <row r="19" spans="1:2" ht="15.6" x14ac:dyDescent="0.3">
      <c r="A19" s="2">
        <v>20</v>
      </c>
      <c r="B19">
        <v>1</v>
      </c>
    </row>
    <row r="20" spans="1:2" ht="15.6" x14ac:dyDescent="0.3">
      <c r="A20" s="2">
        <v>40</v>
      </c>
      <c r="B20">
        <v>3</v>
      </c>
    </row>
    <row r="21" spans="1:2" ht="15.6" x14ac:dyDescent="0.3">
      <c r="A21" s="2">
        <v>47</v>
      </c>
      <c r="B21">
        <v>6</v>
      </c>
    </row>
    <row r="22" spans="1:2" ht="15.6" x14ac:dyDescent="0.3">
      <c r="A22" s="2">
        <v>30</v>
      </c>
      <c r="B22">
        <v>2</v>
      </c>
    </row>
    <row r="23" spans="1:2" ht="15.6" x14ac:dyDescent="0.3">
      <c r="A23" s="2">
        <v>30</v>
      </c>
      <c r="B23">
        <v>2</v>
      </c>
    </row>
    <row r="24" spans="1:2" ht="15.6" x14ac:dyDescent="0.3">
      <c r="A24" s="2">
        <v>20</v>
      </c>
      <c r="B24">
        <v>1</v>
      </c>
    </row>
    <row r="25" spans="1:2" ht="15.6" x14ac:dyDescent="0.3">
      <c r="A25" s="2">
        <v>10</v>
      </c>
      <c r="B25">
        <v>0</v>
      </c>
    </row>
    <row r="26" spans="1:2" ht="15.6" x14ac:dyDescent="0.3">
      <c r="A26" s="2">
        <v>25</v>
      </c>
      <c r="B26">
        <v>0</v>
      </c>
    </row>
    <row r="27" spans="1:2" ht="15.6" x14ac:dyDescent="0.3">
      <c r="A27" s="2">
        <v>20</v>
      </c>
      <c r="B27">
        <v>0</v>
      </c>
    </row>
    <row r="28" spans="1:2" ht="15.6" x14ac:dyDescent="0.3">
      <c r="A28" s="2">
        <v>20</v>
      </c>
      <c r="B28">
        <v>2</v>
      </c>
    </row>
    <row r="29" spans="1:2" ht="15.6" x14ac:dyDescent="0.3">
      <c r="A29" s="2">
        <v>15</v>
      </c>
      <c r="B29">
        <v>0</v>
      </c>
    </row>
    <row r="30" spans="1:2" ht="15.6" x14ac:dyDescent="0.3">
      <c r="A30" s="2">
        <v>19</v>
      </c>
      <c r="B30">
        <v>2</v>
      </c>
    </row>
    <row r="31" spans="1:2" ht="15.6" x14ac:dyDescent="0.3">
      <c r="A31" s="2">
        <v>15</v>
      </c>
      <c r="B31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6" sqref="D6:E6"/>
    </sheetView>
  </sheetViews>
  <sheetFormatPr defaultRowHeight="14.4" x14ac:dyDescent="0.3"/>
  <cols>
    <col min="1" max="1" width="13.77734375" customWidth="1"/>
    <col min="2" max="2" width="17.44140625" customWidth="1"/>
    <col min="3" max="3" width="19.88671875" customWidth="1"/>
    <col min="4" max="4" width="14.88671875" customWidth="1"/>
    <col min="5" max="5" width="15.6640625" customWidth="1"/>
    <col min="6" max="6" width="14.109375" customWidth="1"/>
    <col min="7" max="7" width="13.33203125" customWidth="1"/>
    <col min="8" max="8" width="14.5546875" customWidth="1"/>
    <col min="9" max="9" width="14.33203125" customWidth="1"/>
  </cols>
  <sheetData>
    <row r="1" spans="1:9" x14ac:dyDescent="0.3">
      <c r="A1" t="s">
        <v>43</v>
      </c>
    </row>
    <row r="2" spans="1:9" ht="15" thickBot="1" x14ac:dyDescent="0.35"/>
    <row r="3" spans="1:9" x14ac:dyDescent="0.3">
      <c r="A3" s="20" t="s">
        <v>44</v>
      </c>
      <c r="B3" s="20"/>
    </row>
    <row r="4" spans="1:9" x14ac:dyDescent="0.3">
      <c r="A4" s="17" t="s">
        <v>45</v>
      </c>
      <c r="B4" s="17">
        <v>0.62193454661560466</v>
      </c>
    </row>
    <row r="5" spans="1:9" x14ac:dyDescent="0.3">
      <c r="A5" s="17" t="s">
        <v>46</v>
      </c>
      <c r="B5" s="17">
        <v>0.38680258027395775</v>
      </c>
    </row>
    <row r="6" spans="1:9" x14ac:dyDescent="0.3">
      <c r="A6" s="17" t="s">
        <v>47</v>
      </c>
      <c r="B6" s="17">
        <v>0.36490267242659913</v>
      </c>
    </row>
    <row r="7" spans="1:9" x14ac:dyDescent="0.3">
      <c r="A7" s="17" t="s">
        <v>48</v>
      </c>
      <c r="B7" s="17">
        <v>1.5717218599937002</v>
      </c>
    </row>
    <row r="8" spans="1:9" ht="15" thickBot="1" x14ac:dyDescent="0.35">
      <c r="A8" s="18" t="s">
        <v>49</v>
      </c>
      <c r="B8" s="18">
        <v>30</v>
      </c>
    </row>
    <row r="10" spans="1:9" ht="15" thickBot="1" x14ac:dyDescent="0.35">
      <c r="A10" t="s">
        <v>50</v>
      </c>
    </row>
    <row r="11" spans="1:9" x14ac:dyDescent="0.3">
      <c r="A11" s="19"/>
      <c r="B11" s="19" t="s">
        <v>55</v>
      </c>
      <c r="C11" s="19" t="s">
        <v>56</v>
      </c>
      <c r="D11" s="19" t="s">
        <v>57</v>
      </c>
      <c r="E11" s="19" t="s">
        <v>58</v>
      </c>
      <c r="F11" s="19" t="s">
        <v>59</v>
      </c>
    </row>
    <row r="12" spans="1:9" x14ac:dyDescent="0.3">
      <c r="A12" s="17" t="s">
        <v>51</v>
      </c>
      <c r="B12" s="17">
        <v>1</v>
      </c>
      <c r="C12" s="17">
        <v>43.631331054902446</v>
      </c>
      <c r="D12" s="17">
        <v>43.631331054902446</v>
      </c>
      <c r="E12" s="17">
        <v>17.66229259821338</v>
      </c>
      <c r="F12" s="17">
        <v>2.435049498498063E-4</v>
      </c>
    </row>
    <row r="13" spans="1:9" x14ac:dyDescent="0.3">
      <c r="A13" s="17" t="s">
        <v>52</v>
      </c>
      <c r="B13" s="17">
        <v>28</v>
      </c>
      <c r="C13" s="17">
        <v>69.168668945097579</v>
      </c>
      <c r="D13" s="17">
        <v>2.4703096051820563</v>
      </c>
      <c r="E13" s="17"/>
      <c r="F13" s="17"/>
    </row>
    <row r="14" spans="1:9" ht="15" thickBot="1" x14ac:dyDescent="0.35">
      <c r="A14" s="18" t="s">
        <v>53</v>
      </c>
      <c r="B14" s="18">
        <v>29</v>
      </c>
      <c r="C14" s="18">
        <v>112.80000000000003</v>
      </c>
      <c r="D14" s="18"/>
      <c r="E14" s="18"/>
      <c r="F14" s="18"/>
    </row>
    <row r="15" spans="1:9" ht="15" thickBot="1" x14ac:dyDescent="0.35"/>
    <row r="16" spans="1:9" x14ac:dyDescent="0.3">
      <c r="A16" s="19"/>
      <c r="B16" s="19" t="s">
        <v>60</v>
      </c>
      <c r="C16" s="19" t="s">
        <v>48</v>
      </c>
      <c r="D16" s="19" t="s">
        <v>61</v>
      </c>
      <c r="E16" s="19" t="s">
        <v>62</v>
      </c>
      <c r="F16" s="19" t="s">
        <v>63</v>
      </c>
      <c r="G16" s="19" t="s">
        <v>64</v>
      </c>
      <c r="H16" s="19" t="s">
        <v>65</v>
      </c>
      <c r="I16" s="19" t="s">
        <v>66</v>
      </c>
    </row>
    <row r="17" spans="1:9" x14ac:dyDescent="0.3">
      <c r="A17" s="17" t="s">
        <v>54</v>
      </c>
      <c r="B17" s="17">
        <v>-0.18628041310748245</v>
      </c>
      <c r="C17" s="17">
        <v>0.6361951592260372</v>
      </c>
      <c r="D17" s="17">
        <v>-0.2928038832205227</v>
      </c>
      <c r="E17" s="17">
        <v>0.77183104594350116</v>
      </c>
      <c r="F17" s="17">
        <v>-1.4894671208416599</v>
      </c>
      <c r="G17" s="17">
        <v>1.116906294626695</v>
      </c>
      <c r="H17" s="17">
        <v>-1.4894671208416599</v>
      </c>
      <c r="I17" s="17">
        <v>1.116906294626695</v>
      </c>
    </row>
    <row r="18" spans="1:9" ht="15" thickBot="1" x14ac:dyDescent="0.35">
      <c r="A18" s="18" t="s">
        <v>67</v>
      </c>
      <c r="B18" s="18">
        <v>7.372648032257928E-2</v>
      </c>
      <c r="C18" s="18">
        <v>1.7542842478697647E-2</v>
      </c>
      <c r="D18" s="18">
        <v>4.202653042806813</v>
      </c>
      <c r="E18" s="18">
        <v>2.4350494984980809E-4</v>
      </c>
      <c r="F18" s="18">
        <v>3.7791596501826029E-2</v>
      </c>
      <c r="G18" s="18">
        <v>0.10966136414333252</v>
      </c>
      <c r="H18" s="18">
        <v>3.7791596501826029E-2</v>
      </c>
      <c r="I18" s="18">
        <v>0.10966136414333252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бд</vt:lpstr>
      <vt:lpstr>лр 4</vt:lpstr>
      <vt:lpstr>списки</vt:lpstr>
      <vt:lpstr>регр. анализ</vt:lpstr>
      <vt:lpstr>вывод итогов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2024-04-01T15:24:33Z</dcterms:modified>
</cp:coreProperties>
</file>