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viergroup-my.sharepoint.com/personal/andre_rodrigues_servier_com/Documents/Área de Trabalho/SERVIER/Mapas/Servimed/2025/Fevereiro/"/>
    </mc:Choice>
  </mc:AlternateContent>
  <xr:revisionPtr revIDLastSave="29" documentId="8_{A1F96B02-90C9-401E-9844-6238199CD334}" xr6:coauthVersionLast="47" xr6:coauthVersionMax="47" xr10:uidLastSave="{4EC78625-DD64-4A69-8744-9757E5DE0A44}"/>
  <bookViews>
    <workbookView xWindow="-110" yWindow="-110" windowWidth="19420" windowHeight="10420" xr2:uid="{9C76E92E-6221-4633-81CB-2AE751E3D942}"/>
  </bookViews>
  <sheets>
    <sheet name="Mapa de vendas" sheetId="1" r:id="rId1"/>
  </sheets>
  <calcPr calcId="0"/>
</workbook>
</file>

<file path=xl/calcChain.xml><?xml version="1.0" encoding="utf-8"?>
<calcChain xmlns="http://schemas.openxmlformats.org/spreadsheetml/2006/main">
  <c r="J58" i="1" l="1"/>
  <c r="J57" i="1"/>
  <c r="J56" i="1"/>
  <c r="N52" i="1"/>
  <c r="L52" i="1"/>
  <c r="K52" i="1"/>
  <c r="J52" i="1"/>
  <c r="N54" i="1"/>
  <c r="N53" i="1"/>
  <c r="N48" i="1"/>
  <c r="M48" i="1"/>
  <c r="L48" i="1"/>
  <c r="K48" i="1"/>
  <c r="J48" i="1"/>
  <c r="I48" i="1"/>
</calcChain>
</file>

<file path=xl/sharedStrings.xml><?xml version="1.0" encoding="utf-8"?>
<sst xmlns="http://schemas.openxmlformats.org/spreadsheetml/2006/main" count="163" uniqueCount="73">
  <si>
    <t>CD DESTINO</t>
  </si>
  <si>
    <t>Cod. Fornecedor</t>
  </si>
  <si>
    <t>Subsortimento</t>
  </si>
  <si>
    <t>Nome Subsortimento</t>
  </si>
  <si>
    <t>Cód Fornecedor</t>
  </si>
  <si>
    <t>Código Servimed</t>
  </si>
  <si>
    <t>EAN</t>
  </si>
  <si>
    <t>Descrição</t>
  </si>
  <si>
    <t>Total SAP</t>
  </si>
  <si>
    <t>Disponivel para Venda</t>
  </si>
  <si>
    <t>Pedidos em Aberto</t>
  </si>
  <si>
    <t>03.2025 (1)</t>
  </si>
  <si>
    <t>02.2025 (20)</t>
  </si>
  <si>
    <t>01.2025 (22)</t>
  </si>
  <si>
    <t>PF</t>
  </si>
  <si>
    <t>CD Matriz</t>
  </si>
  <si>
    <t>SERVIER FARMA IMP</t>
  </si>
  <si>
    <t>ACERTALIX 10MG/2,5MG 30 CP R</t>
  </si>
  <si>
    <t>ACERTALIX 30 CP R</t>
  </si>
  <si>
    <t>ACERTANLO 14/10 MG 30 CP R</t>
  </si>
  <si>
    <t>ACERTANLO 3,5/2,5 MG 30 CP R</t>
  </si>
  <si>
    <t>ACERTANLO 7/5 MG 30 CP R</t>
  </si>
  <si>
    <t>ACERTIL 10 MG 15 CP R</t>
  </si>
  <si>
    <t>ACERTIL 10 MG 30 CP R</t>
  </si>
  <si>
    <t>ACERTIL 10 MG 60CP R</t>
  </si>
  <si>
    <t>ACERTIL 5 MG 15 CP R</t>
  </si>
  <si>
    <t>ACERTIL 5 MG 30 CP R</t>
  </si>
  <si>
    <t>ACERTIL 5 MG 60 CP R</t>
  </si>
  <si>
    <t>SERVIER FARMA</t>
  </si>
  <si>
    <t>AGOXOM 25 MG 14 CP *S</t>
  </si>
  <si>
    <t>AGOXOM 25 MG 28 CP *S</t>
  </si>
  <si>
    <t>ARCALION 20 CP S</t>
  </si>
  <si>
    <t>ARCALION 60 DR T</t>
  </si>
  <si>
    <t>COVERSYL 4 MG 30 CP R</t>
  </si>
  <si>
    <t>COVERSYL PLUS 4/1,25 MG 30 CP R</t>
  </si>
  <si>
    <t>DAFLON 1000 MG 10 CP T</t>
  </si>
  <si>
    <t>DAFLON 1000 MG 30 CP T</t>
  </si>
  <si>
    <t>DAFLON 1000 MG 60 CP T</t>
  </si>
  <si>
    <t>DAFLON 500 MG 15 CP T</t>
  </si>
  <si>
    <t>DAFLON 500 MG 30 CP T</t>
  </si>
  <si>
    <t>DAFLON 500 MG 60 CP T</t>
  </si>
  <si>
    <t>DAFLON FLEX 1000 MG 30 SACH T</t>
  </si>
  <si>
    <t>DIAMICRON MR 30 MG 30 CP R</t>
  </si>
  <si>
    <t>DIAMICRON MR 30 MG 60 CP R</t>
  </si>
  <si>
    <t>DIAMICRON MR 60 MG 15 CP R</t>
  </si>
  <si>
    <t>DIAMICRON MR 60 MG 30 CP R</t>
  </si>
  <si>
    <t>DIAMICRON MR 60 MG 60 CP R</t>
  </si>
  <si>
    <t>DIATARCOM MR 30 MG 60 CP LIB PROL S</t>
  </si>
  <si>
    <t>DIATARCOM MR 60 MG 30 CP LIB PROL S</t>
  </si>
  <si>
    <t>HYPERIUM 30 CP T</t>
  </si>
  <si>
    <t>NATRILIX 2,5 MG 30 CP R</t>
  </si>
  <si>
    <t>NATRILIX SR 15 CP R</t>
  </si>
  <si>
    <t>NATRILIX SR 30 CP R</t>
  </si>
  <si>
    <t>NATRILIX SR 60 CP R</t>
  </si>
  <si>
    <t>PROCORALAN 5 MG 56 CP R</t>
  </si>
  <si>
    <t>PROCORALAN 7,5 MG 56 CP R</t>
  </si>
  <si>
    <t>TRIPLIXAM 10 + 2,5 + 10 MG 30 CP R</t>
  </si>
  <si>
    <t>TRIPLIXAM 10 + 2,5 + 5 MG 30 CP R</t>
  </si>
  <si>
    <t>TRIPLIXAM 5 + 1,25 + 10 MG 30 CP R</t>
  </si>
  <si>
    <t>TRIPLIXAM 5 + 1,25 + 5 MG 30 CP R</t>
  </si>
  <si>
    <t>VASTAREL LP 80 MG 30 CAPS R</t>
  </si>
  <si>
    <t>VASTAREL MR 35 MG 30 CAPS R</t>
  </si>
  <si>
    <t>VASTAREL MR 35 MG 60 CAPS R</t>
  </si>
  <si>
    <t>SERVIER FARMA LIB</t>
  </si>
  <si>
    <t>CEDRAFLON CR 150ML P</t>
  </si>
  <si>
    <t>Data</t>
  </si>
  <si>
    <t>Estoque</t>
  </si>
  <si>
    <t>Venda</t>
  </si>
  <si>
    <t>Projeção</t>
  </si>
  <si>
    <t>Obj.</t>
  </si>
  <si>
    <t>% Cob.</t>
  </si>
  <si>
    <t>Fechamento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</si>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</sst>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5" fontId="0" fillId="0" borderId="10" xfId="0" applyNumberFormat="1" applyBorder="1"/>
    <xf numFmtId="165" fontId="0" fillId="0" borderId="10" xfId="1" applyNumberFormat="1" applyFont="1" applyBorder="1"/>
    <xf numFmtId="9" fontId="0" fillId="0" borderId="10" xfId="2" applyFont="1" applyBorder="1" applyAlignment="1">
      <alignment horizontal="center"/>
    </xf>
    <xf numFmtId="0" fontId="0" fillId="0" borderId="10" xfId="0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5BD5-A3D5-402F-BE64-99D58FFA117D}">
  <dimension ref="A1:O58"/>
  <sheetViews>
    <sheetView tabSelected="1" workbookViewId="0">
      <pane xSplit="8" ySplit="1" topLeftCell="I42" activePane="bottomRight" state="frozen"/>
      <selection pane="topRight" activeCell="I1" sqref="I1"/>
      <selection pane="bottomLeft" activeCell="A2" sqref="A2"/>
      <selection pane="bottomRight" activeCell="I51" sqref="I51:N58"/>
    </sheetView>
  </sheetViews>
  <sheetFormatPr defaultRowHeight="14.5" x14ac:dyDescent="0.35"/>
  <cols>
    <col min="1" max="1" width="13.6328125" bestFit="1" customWidth="1"/>
    <col min="2" max="2" width="14.36328125" hidden="1" customWidth="1"/>
    <col min="3" max="3" width="12.6328125" hidden="1" customWidth="1"/>
    <col min="4" max="4" width="18" hidden="1" customWidth="1"/>
    <col min="5" max="5" width="13.81640625" hidden="1" customWidth="1"/>
    <col min="6" max="6" width="14.36328125" hidden="1" customWidth="1"/>
    <col min="7" max="7" width="11.81640625" bestFit="1" customWidth="1"/>
    <col min="8" max="8" width="33.81640625" bestFit="1" customWidth="1"/>
    <col min="9" max="9" width="11.26953125" bestFit="1" customWidth="1"/>
    <col min="10" max="10" width="12.453125" customWidth="1"/>
    <col min="11" max="11" width="11.36328125" customWidth="1"/>
    <col min="12" max="12" width="10" bestFit="1" customWidth="1"/>
    <col min="13" max="14" width="11" bestFit="1" customWidth="1"/>
    <col min="15" max="15" width="6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11701</v>
      </c>
      <c r="C2">
        <v>2</v>
      </c>
      <c r="D2" t="s">
        <v>16</v>
      </c>
      <c r="E2">
        <v>468107602</v>
      </c>
      <c r="F2">
        <v>441234</v>
      </c>
      <c r="G2">
        <v>7898029550421</v>
      </c>
      <c r="H2" t="s">
        <v>17</v>
      </c>
      <c r="I2">
        <v>216</v>
      </c>
      <c r="J2">
        <v>207</v>
      </c>
      <c r="K2">
        <v>0</v>
      </c>
      <c r="L2">
        <v>0</v>
      </c>
      <c r="M2">
        <v>288</v>
      </c>
      <c r="N2">
        <v>392</v>
      </c>
      <c r="O2">
        <v>108.63</v>
      </c>
    </row>
    <row r="3" spans="1:15" x14ac:dyDescent="0.35">
      <c r="A3" t="s">
        <v>15</v>
      </c>
      <c r="B3">
        <v>11701</v>
      </c>
      <c r="C3">
        <v>2</v>
      </c>
      <c r="D3" t="s">
        <v>16</v>
      </c>
      <c r="E3">
        <v>466107602</v>
      </c>
      <c r="F3">
        <v>433534</v>
      </c>
      <c r="G3">
        <v>7898029550407</v>
      </c>
      <c r="H3" t="s">
        <v>18</v>
      </c>
      <c r="I3">
        <v>450</v>
      </c>
      <c r="J3">
        <v>411</v>
      </c>
      <c r="K3">
        <v>0</v>
      </c>
      <c r="L3">
        <v>0</v>
      </c>
      <c r="M3">
        <v>537</v>
      </c>
      <c r="N3">
        <v>516</v>
      </c>
      <c r="O3">
        <v>75.819999999999993</v>
      </c>
    </row>
    <row r="4" spans="1:15" x14ac:dyDescent="0.35">
      <c r="A4" t="s">
        <v>15</v>
      </c>
      <c r="B4">
        <v>11701</v>
      </c>
      <c r="C4">
        <v>2</v>
      </c>
      <c r="D4" t="s">
        <v>16</v>
      </c>
      <c r="E4">
        <v>444107604</v>
      </c>
      <c r="F4">
        <v>422938</v>
      </c>
      <c r="G4">
        <v>7898029550353</v>
      </c>
      <c r="H4" t="s">
        <v>19</v>
      </c>
      <c r="I4">
        <v>227</v>
      </c>
      <c r="J4">
        <v>165</v>
      </c>
      <c r="K4">
        <v>0</v>
      </c>
      <c r="L4">
        <v>0</v>
      </c>
      <c r="M4">
        <v>190</v>
      </c>
      <c r="N4">
        <v>185</v>
      </c>
      <c r="O4">
        <v>115.31</v>
      </c>
    </row>
    <row r="5" spans="1:15" x14ac:dyDescent="0.35">
      <c r="A5" t="s">
        <v>15</v>
      </c>
      <c r="B5">
        <v>11701</v>
      </c>
      <c r="C5">
        <v>2</v>
      </c>
      <c r="D5" t="s">
        <v>16</v>
      </c>
      <c r="E5">
        <v>444307604</v>
      </c>
      <c r="F5">
        <v>422936</v>
      </c>
      <c r="G5">
        <v>7898029550315</v>
      </c>
      <c r="H5" t="s">
        <v>20</v>
      </c>
      <c r="I5">
        <v>512</v>
      </c>
      <c r="J5">
        <v>477</v>
      </c>
      <c r="K5">
        <v>0</v>
      </c>
      <c r="L5">
        <v>0</v>
      </c>
      <c r="M5">
        <v>424</v>
      </c>
      <c r="N5">
        <v>335</v>
      </c>
      <c r="O5">
        <v>48.98</v>
      </c>
    </row>
    <row r="6" spans="1:15" x14ac:dyDescent="0.35">
      <c r="A6" t="s">
        <v>15</v>
      </c>
      <c r="B6">
        <v>11701</v>
      </c>
      <c r="C6">
        <v>2</v>
      </c>
      <c r="D6" t="s">
        <v>16</v>
      </c>
      <c r="E6">
        <v>444207604</v>
      </c>
      <c r="F6">
        <v>422939</v>
      </c>
      <c r="G6">
        <v>7898029550339</v>
      </c>
      <c r="H6" t="s">
        <v>21</v>
      </c>
      <c r="I6">
        <v>551</v>
      </c>
      <c r="J6">
        <v>504</v>
      </c>
      <c r="K6">
        <v>0</v>
      </c>
      <c r="L6">
        <v>0</v>
      </c>
      <c r="M6">
        <v>471</v>
      </c>
      <c r="N6">
        <v>556</v>
      </c>
      <c r="O6">
        <v>66.62</v>
      </c>
    </row>
    <row r="7" spans="1:15" x14ac:dyDescent="0.35">
      <c r="A7" t="s">
        <v>15</v>
      </c>
      <c r="B7">
        <v>11701</v>
      </c>
      <c r="C7">
        <v>2</v>
      </c>
      <c r="D7" t="s">
        <v>16</v>
      </c>
      <c r="E7">
        <v>468007611</v>
      </c>
      <c r="F7">
        <v>434533</v>
      </c>
      <c r="G7">
        <v>7898029550230</v>
      </c>
      <c r="H7" t="s">
        <v>22</v>
      </c>
      <c r="I7">
        <v>83</v>
      </c>
      <c r="J7">
        <v>83</v>
      </c>
      <c r="K7">
        <v>0</v>
      </c>
      <c r="L7">
        <v>0</v>
      </c>
      <c r="M7">
        <v>5</v>
      </c>
      <c r="N7">
        <v>6</v>
      </c>
      <c r="O7">
        <v>37.35</v>
      </c>
    </row>
    <row r="8" spans="1:15" x14ac:dyDescent="0.35">
      <c r="A8" t="s">
        <v>15</v>
      </c>
      <c r="B8">
        <v>11701</v>
      </c>
      <c r="C8">
        <v>2</v>
      </c>
      <c r="D8" t="s">
        <v>16</v>
      </c>
      <c r="E8">
        <v>468007609</v>
      </c>
      <c r="F8">
        <v>402059</v>
      </c>
      <c r="G8">
        <v>7898029550247</v>
      </c>
      <c r="H8" t="s">
        <v>23</v>
      </c>
      <c r="I8">
        <v>500</v>
      </c>
      <c r="J8">
        <v>382</v>
      </c>
      <c r="K8">
        <v>0</v>
      </c>
      <c r="L8">
        <v>0</v>
      </c>
      <c r="M8">
        <v>557</v>
      </c>
      <c r="N8">
        <v>489</v>
      </c>
      <c r="O8">
        <v>74.73</v>
      </c>
    </row>
    <row r="9" spans="1:15" x14ac:dyDescent="0.35">
      <c r="A9" t="s">
        <v>15</v>
      </c>
      <c r="B9">
        <v>11701</v>
      </c>
      <c r="C9">
        <v>2</v>
      </c>
      <c r="D9" t="s">
        <v>16</v>
      </c>
      <c r="E9">
        <v>468007610</v>
      </c>
      <c r="F9">
        <v>430459</v>
      </c>
      <c r="G9">
        <v>7898029550254</v>
      </c>
      <c r="H9" t="s">
        <v>24</v>
      </c>
      <c r="I9">
        <v>361</v>
      </c>
      <c r="J9">
        <v>282</v>
      </c>
      <c r="K9">
        <v>0</v>
      </c>
      <c r="L9">
        <v>0</v>
      </c>
      <c r="M9">
        <v>162</v>
      </c>
      <c r="N9">
        <v>215</v>
      </c>
      <c r="O9">
        <v>149.44999999999999</v>
      </c>
    </row>
    <row r="10" spans="1:15" x14ac:dyDescent="0.35">
      <c r="A10" t="s">
        <v>15</v>
      </c>
      <c r="B10">
        <v>11701</v>
      </c>
      <c r="C10">
        <v>2</v>
      </c>
      <c r="D10" t="s">
        <v>16</v>
      </c>
      <c r="E10">
        <v>466007612</v>
      </c>
      <c r="F10">
        <v>438792</v>
      </c>
      <c r="G10">
        <v>7898029550209</v>
      </c>
      <c r="H10" t="s">
        <v>25</v>
      </c>
      <c r="I10">
        <v>77</v>
      </c>
      <c r="J10">
        <v>0</v>
      </c>
      <c r="K10">
        <v>0</v>
      </c>
      <c r="L10">
        <v>0</v>
      </c>
      <c r="M10">
        <v>0</v>
      </c>
      <c r="N10">
        <v>0</v>
      </c>
      <c r="O10">
        <v>28.04</v>
      </c>
    </row>
    <row r="11" spans="1:15" x14ac:dyDescent="0.35">
      <c r="A11" t="s">
        <v>15</v>
      </c>
      <c r="B11">
        <v>11701</v>
      </c>
      <c r="C11">
        <v>2</v>
      </c>
      <c r="D11" t="s">
        <v>16</v>
      </c>
      <c r="E11">
        <v>466007610</v>
      </c>
      <c r="F11">
        <v>418841</v>
      </c>
      <c r="G11">
        <v>7898029550216</v>
      </c>
      <c r="H11" t="s">
        <v>26</v>
      </c>
      <c r="I11">
        <v>109</v>
      </c>
      <c r="J11">
        <v>77</v>
      </c>
      <c r="K11">
        <v>0</v>
      </c>
      <c r="L11">
        <v>0</v>
      </c>
      <c r="M11">
        <v>477</v>
      </c>
      <c r="N11">
        <v>329</v>
      </c>
      <c r="O11">
        <v>56.02</v>
      </c>
    </row>
    <row r="12" spans="1:15" x14ac:dyDescent="0.35">
      <c r="A12" t="s">
        <v>15</v>
      </c>
      <c r="B12">
        <v>11701</v>
      </c>
      <c r="C12">
        <v>2</v>
      </c>
      <c r="D12" t="s">
        <v>16</v>
      </c>
      <c r="E12">
        <v>466007611</v>
      </c>
      <c r="F12">
        <v>438791</v>
      </c>
      <c r="G12">
        <v>7898029550223</v>
      </c>
      <c r="H12" t="s">
        <v>27</v>
      </c>
      <c r="I12">
        <v>277</v>
      </c>
      <c r="J12">
        <v>150</v>
      </c>
      <c r="K12">
        <v>0</v>
      </c>
      <c r="L12">
        <v>0</v>
      </c>
      <c r="M12">
        <v>133</v>
      </c>
      <c r="N12">
        <v>162</v>
      </c>
      <c r="O12">
        <v>112.1</v>
      </c>
    </row>
    <row r="13" spans="1:15" x14ac:dyDescent="0.35">
      <c r="A13" t="s">
        <v>15</v>
      </c>
      <c r="B13">
        <v>11701</v>
      </c>
      <c r="C13">
        <v>1</v>
      </c>
      <c r="D13" t="s">
        <v>28</v>
      </c>
      <c r="E13">
        <v>407107601</v>
      </c>
      <c r="F13">
        <v>447551</v>
      </c>
      <c r="G13">
        <v>7898029559288</v>
      </c>
      <c r="H13" t="s">
        <v>29</v>
      </c>
      <c r="I13">
        <v>126</v>
      </c>
      <c r="J13">
        <v>126</v>
      </c>
      <c r="K13">
        <v>0</v>
      </c>
      <c r="L13">
        <v>0</v>
      </c>
      <c r="M13">
        <v>0</v>
      </c>
      <c r="N13">
        <v>0</v>
      </c>
      <c r="O13">
        <v>102.76</v>
      </c>
    </row>
    <row r="14" spans="1:15" x14ac:dyDescent="0.35">
      <c r="A14" t="s">
        <v>15</v>
      </c>
      <c r="B14">
        <v>11701</v>
      </c>
      <c r="C14">
        <v>1</v>
      </c>
      <c r="D14" t="s">
        <v>28</v>
      </c>
      <c r="E14">
        <v>407107602</v>
      </c>
      <c r="F14">
        <v>447548</v>
      </c>
      <c r="G14">
        <v>7898029559318</v>
      </c>
      <c r="H14" t="s">
        <v>30</v>
      </c>
      <c r="I14">
        <v>128</v>
      </c>
      <c r="J14">
        <v>128</v>
      </c>
      <c r="K14">
        <v>0</v>
      </c>
      <c r="L14">
        <v>0</v>
      </c>
      <c r="M14">
        <v>0</v>
      </c>
      <c r="N14">
        <v>0</v>
      </c>
      <c r="O14">
        <v>205.52</v>
      </c>
    </row>
    <row r="15" spans="1:15" x14ac:dyDescent="0.35">
      <c r="A15" t="s">
        <v>15</v>
      </c>
      <c r="B15">
        <v>11701</v>
      </c>
      <c r="C15">
        <v>1</v>
      </c>
      <c r="D15" t="s">
        <v>28</v>
      </c>
      <c r="E15">
        <v>404007604</v>
      </c>
      <c r="F15">
        <v>35998</v>
      </c>
      <c r="G15">
        <v>7898029550124</v>
      </c>
      <c r="H15" t="s">
        <v>31</v>
      </c>
      <c r="I15">
        <v>85</v>
      </c>
      <c r="J15">
        <v>84</v>
      </c>
      <c r="K15">
        <v>0</v>
      </c>
      <c r="L15">
        <v>0</v>
      </c>
      <c r="M15">
        <v>46</v>
      </c>
      <c r="N15">
        <v>4</v>
      </c>
      <c r="O15">
        <v>44.69</v>
      </c>
    </row>
    <row r="16" spans="1:15" x14ac:dyDescent="0.35">
      <c r="A16" t="s">
        <v>15</v>
      </c>
      <c r="B16">
        <v>11701</v>
      </c>
      <c r="C16">
        <v>1</v>
      </c>
      <c r="D16" t="s">
        <v>28</v>
      </c>
      <c r="E16">
        <v>404007605</v>
      </c>
      <c r="F16">
        <v>65390</v>
      </c>
      <c r="G16">
        <v>7898029550131</v>
      </c>
      <c r="H16" t="s">
        <v>32</v>
      </c>
      <c r="I16">
        <v>1</v>
      </c>
      <c r="J16">
        <v>1</v>
      </c>
      <c r="K16">
        <v>0</v>
      </c>
      <c r="L16">
        <v>0</v>
      </c>
      <c r="M16">
        <v>107</v>
      </c>
      <c r="N16">
        <v>80</v>
      </c>
      <c r="O16">
        <v>129.46</v>
      </c>
    </row>
    <row r="17" spans="1:15" x14ac:dyDescent="0.35">
      <c r="A17" t="s">
        <v>15</v>
      </c>
      <c r="B17">
        <v>11701</v>
      </c>
      <c r="C17">
        <v>5</v>
      </c>
      <c r="D17" t="s">
        <v>63</v>
      </c>
      <c r="E17">
        <v>464607603</v>
      </c>
      <c r="F17">
        <v>437207</v>
      </c>
      <c r="G17">
        <v>7898029550063</v>
      </c>
      <c r="H17" t="s">
        <v>64</v>
      </c>
      <c r="I17">
        <v>4</v>
      </c>
      <c r="J17">
        <v>0</v>
      </c>
      <c r="K17">
        <v>0</v>
      </c>
      <c r="L17">
        <v>0</v>
      </c>
      <c r="M17">
        <v>36</v>
      </c>
      <c r="N17">
        <v>142</v>
      </c>
      <c r="O17">
        <v>67.739999999999995</v>
      </c>
    </row>
    <row r="18" spans="1:15" x14ac:dyDescent="0.35">
      <c r="A18" t="s">
        <v>15</v>
      </c>
      <c r="B18">
        <v>11701</v>
      </c>
      <c r="C18">
        <v>2</v>
      </c>
      <c r="D18" t="s">
        <v>16</v>
      </c>
      <c r="E18">
        <v>421007608</v>
      </c>
      <c r="F18">
        <v>67385</v>
      </c>
      <c r="G18">
        <v>7898029551046</v>
      </c>
      <c r="H18" t="s">
        <v>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92.41</v>
      </c>
    </row>
    <row r="19" spans="1:15" x14ac:dyDescent="0.35">
      <c r="A19" t="s">
        <v>15</v>
      </c>
      <c r="B19">
        <v>11701</v>
      </c>
      <c r="C19">
        <v>2</v>
      </c>
      <c r="D19" t="s">
        <v>16</v>
      </c>
      <c r="E19">
        <v>445007608</v>
      </c>
      <c r="F19">
        <v>229595</v>
      </c>
      <c r="G19">
        <v>7898029551244</v>
      </c>
      <c r="H19" t="s">
        <v>34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96.93</v>
      </c>
    </row>
    <row r="20" spans="1:15" x14ac:dyDescent="0.35">
      <c r="A20" t="s">
        <v>15</v>
      </c>
      <c r="B20">
        <v>11701</v>
      </c>
      <c r="C20">
        <v>1</v>
      </c>
      <c r="D20" t="s">
        <v>28</v>
      </c>
      <c r="E20">
        <v>464507601</v>
      </c>
      <c r="F20">
        <v>434538</v>
      </c>
      <c r="G20">
        <v>7898029551824</v>
      </c>
      <c r="H20" t="s">
        <v>35</v>
      </c>
      <c r="I20">
        <v>43</v>
      </c>
      <c r="J20">
        <v>40</v>
      </c>
      <c r="K20">
        <v>0</v>
      </c>
      <c r="L20">
        <v>0</v>
      </c>
      <c r="M20">
        <v>46</v>
      </c>
      <c r="N20">
        <v>36</v>
      </c>
      <c r="O20">
        <v>45.94</v>
      </c>
    </row>
    <row r="21" spans="1:15" x14ac:dyDescent="0.35">
      <c r="A21" t="s">
        <v>15</v>
      </c>
      <c r="B21">
        <v>11701</v>
      </c>
      <c r="C21">
        <v>1</v>
      </c>
      <c r="D21" t="s">
        <v>28</v>
      </c>
      <c r="E21">
        <v>464507602</v>
      </c>
      <c r="F21">
        <v>436346</v>
      </c>
      <c r="G21">
        <v>7898029551848</v>
      </c>
      <c r="H21" t="s">
        <v>36</v>
      </c>
      <c r="I21">
        <v>45</v>
      </c>
      <c r="J21">
        <v>43</v>
      </c>
      <c r="K21">
        <v>0</v>
      </c>
      <c r="L21">
        <v>0</v>
      </c>
      <c r="M21">
        <v>1380</v>
      </c>
      <c r="N21">
        <v>1203</v>
      </c>
      <c r="O21">
        <v>137.94</v>
      </c>
    </row>
    <row r="22" spans="1:15" x14ac:dyDescent="0.35">
      <c r="A22" t="s">
        <v>15</v>
      </c>
      <c r="B22">
        <v>11701</v>
      </c>
      <c r="C22">
        <v>1</v>
      </c>
      <c r="D22" t="s">
        <v>28</v>
      </c>
      <c r="E22">
        <v>464507603</v>
      </c>
      <c r="F22">
        <v>415411</v>
      </c>
      <c r="G22">
        <v>7898029551855</v>
      </c>
      <c r="H22" t="s">
        <v>37</v>
      </c>
      <c r="I22">
        <v>117</v>
      </c>
      <c r="J22">
        <v>117</v>
      </c>
      <c r="K22">
        <v>0</v>
      </c>
      <c r="L22">
        <v>0</v>
      </c>
      <c r="M22">
        <v>366</v>
      </c>
      <c r="N22">
        <v>662</v>
      </c>
      <c r="O22">
        <v>246.55</v>
      </c>
    </row>
    <row r="23" spans="1:15" x14ac:dyDescent="0.35">
      <c r="A23" t="s">
        <v>15</v>
      </c>
      <c r="B23">
        <v>11701</v>
      </c>
      <c r="C23">
        <v>1</v>
      </c>
      <c r="D23" t="s">
        <v>28</v>
      </c>
      <c r="E23">
        <v>464007607</v>
      </c>
      <c r="F23">
        <v>97889</v>
      </c>
      <c r="G23">
        <v>7898029551800</v>
      </c>
      <c r="H23" t="s">
        <v>38</v>
      </c>
      <c r="I23">
        <v>33</v>
      </c>
      <c r="J23">
        <v>0</v>
      </c>
      <c r="K23">
        <v>0</v>
      </c>
      <c r="L23">
        <v>0</v>
      </c>
      <c r="M23">
        <v>0</v>
      </c>
      <c r="N23">
        <v>0</v>
      </c>
      <c r="O23">
        <v>49.39</v>
      </c>
    </row>
    <row r="24" spans="1:15" x14ac:dyDescent="0.35">
      <c r="A24" t="s">
        <v>15</v>
      </c>
      <c r="B24">
        <v>11701</v>
      </c>
      <c r="C24">
        <v>1</v>
      </c>
      <c r="D24" t="s">
        <v>28</v>
      </c>
      <c r="E24">
        <v>464007608</v>
      </c>
      <c r="F24">
        <v>36013</v>
      </c>
      <c r="G24">
        <v>7898029551770</v>
      </c>
      <c r="H24" t="s">
        <v>39</v>
      </c>
      <c r="I24">
        <v>326</v>
      </c>
      <c r="J24">
        <v>326</v>
      </c>
      <c r="K24">
        <v>0</v>
      </c>
      <c r="L24">
        <v>0</v>
      </c>
      <c r="M24">
        <v>156</v>
      </c>
      <c r="N24">
        <v>597</v>
      </c>
      <c r="O24">
        <v>97.19</v>
      </c>
    </row>
    <row r="25" spans="1:15" x14ac:dyDescent="0.35">
      <c r="A25" t="s">
        <v>15</v>
      </c>
      <c r="B25">
        <v>11701</v>
      </c>
      <c r="C25">
        <v>1</v>
      </c>
      <c r="D25" t="s">
        <v>28</v>
      </c>
      <c r="E25">
        <v>464007605</v>
      </c>
      <c r="F25">
        <v>132670</v>
      </c>
      <c r="G25">
        <v>7898029551787</v>
      </c>
      <c r="H25" t="s">
        <v>40</v>
      </c>
      <c r="I25">
        <v>134</v>
      </c>
      <c r="J25">
        <v>133</v>
      </c>
      <c r="K25">
        <v>0</v>
      </c>
      <c r="L25">
        <v>0</v>
      </c>
      <c r="M25">
        <v>126</v>
      </c>
      <c r="N25">
        <v>243</v>
      </c>
      <c r="O25">
        <v>166.09</v>
      </c>
    </row>
    <row r="26" spans="1:15" x14ac:dyDescent="0.35">
      <c r="A26" t="s">
        <v>15</v>
      </c>
      <c r="B26">
        <v>11701</v>
      </c>
      <c r="C26">
        <v>1</v>
      </c>
      <c r="D26" t="s">
        <v>28</v>
      </c>
      <c r="E26">
        <v>464707607</v>
      </c>
      <c r="F26">
        <v>431235</v>
      </c>
      <c r="G26">
        <v>7898029550766</v>
      </c>
      <c r="H26" t="s">
        <v>41</v>
      </c>
      <c r="I26">
        <v>0</v>
      </c>
      <c r="J26">
        <v>0</v>
      </c>
      <c r="K26">
        <v>0</v>
      </c>
      <c r="L26">
        <v>0</v>
      </c>
      <c r="M26">
        <v>226</v>
      </c>
      <c r="N26">
        <v>0</v>
      </c>
      <c r="O26">
        <v>137.94</v>
      </c>
    </row>
    <row r="27" spans="1:15" x14ac:dyDescent="0.35">
      <c r="A27" t="s">
        <v>15</v>
      </c>
      <c r="B27">
        <v>11701</v>
      </c>
      <c r="C27">
        <v>1</v>
      </c>
      <c r="D27" t="s">
        <v>28</v>
      </c>
      <c r="E27">
        <v>425107608</v>
      </c>
      <c r="F27">
        <v>86703</v>
      </c>
      <c r="G27">
        <v>7898029552128</v>
      </c>
      <c r="H27" t="s">
        <v>42</v>
      </c>
      <c r="I27">
        <v>28</v>
      </c>
      <c r="J27">
        <v>0</v>
      </c>
      <c r="K27">
        <v>0</v>
      </c>
      <c r="L27">
        <v>0</v>
      </c>
      <c r="M27">
        <v>667</v>
      </c>
      <c r="N27">
        <v>1787</v>
      </c>
      <c r="O27">
        <v>36.869999999999997</v>
      </c>
    </row>
    <row r="28" spans="1:15" x14ac:dyDescent="0.35">
      <c r="A28" t="s">
        <v>15</v>
      </c>
      <c r="B28">
        <v>11701</v>
      </c>
      <c r="C28">
        <v>1</v>
      </c>
      <c r="D28" t="s">
        <v>28</v>
      </c>
      <c r="E28">
        <v>425107605</v>
      </c>
      <c r="F28">
        <v>138240</v>
      </c>
      <c r="G28">
        <v>7898029552135</v>
      </c>
      <c r="H28" t="s">
        <v>43</v>
      </c>
      <c r="I28">
        <v>1352</v>
      </c>
      <c r="J28">
        <v>1350</v>
      </c>
      <c r="K28">
        <v>0</v>
      </c>
      <c r="L28">
        <v>0</v>
      </c>
      <c r="M28">
        <v>2380</v>
      </c>
      <c r="N28">
        <v>2070</v>
      </c>
      <c r="O28">
        <v>73.37</v>
      </c>
    </row>
    <row r="29" spans="1:15" x14ac:dyDescent="0.35">
      <c r="A29" t="s">
        <v>15</v>
      </c>
      <c r="B29">
        <v>11701</v>
      </c>
      <c r="C29">
        <v>1</v>
      </c>
      <c r="D29" t="s">
        <v>28</v>
      </c>
      <c r="E29">
        <v>426007601</v>
      </c>
      <c r="F29">
        <v>434535</v>
      </c>
      <c r="G29">
        <v>7898029552180</v>
      </c>
      <c r="H29" t="s">
        <v>44</v>
      </c>
      <c r="I29">
        <v>107</v>
      </c>
      <c r="J29">
        <v>0</v>
      </c>
      <c r="K29">
        <v>0</v>
      </c>
      <c r="L29">
        <v>0</v>
      </c>
      <c r="M29">
        <v>0</v>
      </c>
      <c r="N29">
        <v>0</v>
      </c>
      <c r="O29">
        <v>36.909999999999997</v>
      </c>
    </row>
    <row r="30" spans="1:15" x14ac:dyDescent="0.35">
      <c r="A30" t="s">
        <v>15</v>
      </c>
      <c r="B30">
        <v>11701</v>
      </c>
      <c r="C30">
        <v>1</v>
      </c>
      <c r="D30" t="s">
        <v>28</v>
      </c>
      <c r="E30">
        <v>426007602</v>
      </c>
      <c r="F30">
        <v>379724</v>
      </c>
      <c r="G30">
        <v>7898029552203</v>
      </c>
      <c r="H30" t="s">
        <v>45</v>
      </c>
      <c r="I30">
        <v>160</v>
      </c>
      <c r="J30">
        <v>0</v>
      </c>
      <c r="K30">
        <v>0</v>
      </c>
      <c r="L30">
        <v>0</v>
      </c>
      <c r="M30">
        <v>722</v>
      </c>
      <c r="N30">
        <v>1190</v>
      </c>
      <c r="O30">
        <v>73.73</v>
      </c>
    </row>
    <row r="31" spans="1:15" x14ac:dyDescent="0.35">
      <c r="A31" t="s">
        <v>15</v>
      </c>
      <c r="B31">
        <v>11701</v>
      </c>
      <c r="C31">
        <v>1</v>
      </c>
      <c r="D31" t="s">
        <v>28</v>
      </c>
      <c r="E31">
        <v>426007603</v>
      </c>
      <c r="F31">
        <v>386395</v>
      </c>
      <c r="G31">
        <v>7898029552210</v>
      </c>
      <c r="H31" t="s">
        <v>46</v>
      </c>
      <c r="I31">
        <v>14</v>
      </c>
      <c r="J31">
        <v>0</v>
      </c>
      <c r="K31">
        <v>0</v>
      </c>
      <c r="L31">
        <v>0</v>
      </c>
      <c r="M31">
        <v>655</v>
      </c>
      <c r="N31">
        <v>781</v>
      </c>
      <c r="O31">
        <v>147.49</v>
      </c>
    </row>
    <row r="32" spans="1:15" x14ac:dyDescent="0.35">
      <c r="A32" t="s">
        <v>15</v>
      </c>
      <c r="B32">
        <v>11701</v>
      </c>
      <c r="C32">
        <v>1</v>
      </c>
      <c r="D32" t="s">
        <v>28</v>
      </c>
      <c r="E32">
        <v>425207601</v>
      </c>
      <c r="F32">
        <v>448355</v>
      </c>
      <c r="G32">
        <v>7898029552258</v>
      </c>
      <c r="H32" t="s">
        <v>47</v>
      </c>
      <c r="I32">
        <v>134</v>
      </c>
      <c r="J32">
        <v>134</v>
      </c>
      <c r="K32">
        <v>0</v>
      </c>
      <c r="L32">
        <v>0</v>
      </c>
      <c r="M32">
        <v>39</v>
      </c>
      <c r="N32">
        <v>4</v>
      </c>
      <c r="O32">
        <v>35.74</v>
      </c>
    </row>
    <row r="33" spans="1:15" x14ac:dyDescent="0.35">
      <c r="A33" t="s">
        <v>15</v>
      </c>
      <c r="B33">
        <v>11701</v>
      </c>
      <c r="C33">
        <v>1</v>
      </c>
      <c r="D33" t="s">
        <v>28</v>
      </c>
      <c r="E33">
        <v>426107602</v>
      </c>
      <c r="F33">
        <v>448356</v>
      </c>
      <c r="G33">
        <v>7898029552302</v>
      </c>
      <c r="H33" t="s">
        <v>48</v>
      </c>
      <c r="I33">
        <v>21</v>
      </c>
      <c r="J33">
        <v>21</v>
      </c>
      <c r="K33">
        <v>0</v>
      </c>
      <c r="L33">
        <v>0</v>
      </c>
      <c r="M33">
        <v>106</v>
      </c>
      <c r="N33">
        <v>26</v>
      </c>
      <c r="O33">
        <v>35.74</v>
      </c>
    </row>
    <row r="34" spans="1:15" x14ac:dyDescent="0.35">
      <c r="A34" t="s">
        <v>15</v>
      </c>
      <c r="B34">
        <v>11701</v>
      </c>
      <c r="C34">
        <v>1</v>
      </c>
      <c r="D34" t="s">
        <v>28</v>
      </c>
      <c r="E34">
        <v>455007608</v>
      </c>
      <c r="F34">
        <v>77429</v>
      </c>
      <c r="G34">
        <v>7898029552548</v>
      </c>
      <c r="H34" t="s">
        <v>49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101.12</v>
      </c>
    </row>
    <row r="35" spans="1:15" x14ac:dyDescent="0.35">
      <c r="A35" t="s">
        <v>15</v>
      </c>
      <c r="B35">
        <v>11701</v>
      </c>
      <c r="C35">
        <v>1</v>
      </c>
      <c r="D35" t="s">
        <v>28</v>
      </c>
      <c r="E35">
        <v>419007610</v>
      </c>
      <c r="F35">
        <v>56812</v>
      </c>
      <c r="G35">
        <v>7898029556539</v>
      </c>
      <c r="H35" t="s">
        <v>50</v>
      </c>
      <c r="I35">
        <v>89</v>
      </c>
      <c r="J35">
        <v>89</v>
      </c>
      <c r="K35">
        <v>0</v>
      </c>
      <c r="L35">
        <v>0</v>
      </c>
      <c r="M35">
        <v>227</v>
      </c>
      <c r="N35">
        <v>232</v>
      </c>
      <c r="O35">
        <v>42.8</v>
      </c>
    </row>
    <row r="36" spans="1:15" x14ac:dyDescent="0.35">
      <c r="A36" t="s">
        <v>15</v>
      </c>
      <c r="B36">
        <v>11701</v>
      </c>
      <c r="C36">
        <v>1</v>
      </c>
      <c r="D36" t="s">
        <v>28</v>
      </c>
      <c r="E36">
        <v>452007607</v>
      </c>
      <c r="F36">
        <v>434534</v>
      </c>
      <c r="G36">
        <v>7898029556836</v>
      </c>
      <c r="H36" t="s">
        <v>51</v>
      </c>
      <c r="I36">
        <v>179</v>
      </c>
      <c r="J36">
        <v>175</v>
      </c>
      <c r="K36">
        <v>0</v>
      </c>
      <c r="L36">
        <v>0</v>
      </c>
      <c r="M36">
        <v>4</v>
      </c>
      <c r="N36">
        <v>14</v>
      </c>
      <c r="O36">
        <v>20.88</v>
      </c>
    </row>
    <row r="37" spans="1:15" x14ac:dyDescent="0.35">
      <c r="A37" t="s">
        <v>15</v>
      </c>
      <c r="B37">
        <v>11701</v>
      </c>
      <c r="C37">
        <v>1</v>
      </c>
      <c r="D37" t="s">
        <v>28</v>
      </c>
      <c r="E37">
        <v>452007608</v>
      </c>
      <c r="F37">
        <v>78239</v>
      </c>
      <c r="G37">
        <v>7898029556829</v>
      </c>
      <c r="H37" t="s">
        <v>52</v>
      </c>
      <c r="I37">
        <v>225</v>
      </c>
      <c r="J37">
        <v>225</v>
      </c>
      <c r="K37">
        <v>0</v>
      </c>
      <c r="L37">
        <v>0</v>
      </c>
      <c r="M37">
        <v>166</v>
      </c>
      <c r="N37">
        <v>461</v>
      </c>
      <c r="O37">
        <v>41.79</v>
      </c>
    </row>
    <row r="38" spans="1:15" x14ac:dyDescent="0.35">
      <c r="A38" t="s">
        <v>15</v>
      </c>
      <c r="B38">
        <v>11701</v>
      </c>
      <c r="C38">
        <v>1</v>
      </c>
      <c r="D38" t="s">
        <v>28</v>
      </c>
      <c r="E38">
        <v>452007611</v>
      </c>
      <c r="F38">
        <v>394611</v>
      </c>
      <c r="G38">
        <v>7898029556812</v>
      </c>
      <c r="H38" t="s">
        <v>53</v>
      </c>
      <c r="I38">
        <v>221</v>
      </c>
      <c r="J38">
        <v>220</v>
      </c>
      <c r="K38">
        <v>0</v>
      </c>
      <c r="L38">
        <v>0</v>
      </c>
      <c r="M38">
        <v>147</v>
      </c>
      <c r="N38">
        <v>419</v>
      </c>
      <c r="O38">
        <v>60.52</v>
      </c>
    </row>
    <row r="39" spans="1:15" x14ac:dyDescent="0.35">
      <c r="A39" t="s">
        <v>15</v>
      </c>
      <c r="B39">
        <v>11701</v>
      </c>
      <c r="C39">
        <v>2</v>
      </c>
      <c r="D39" t="s">
        <v>16</v>
      </c>
      <c r="E39">
        <v>413007615</v>
      </c>
      <c r="F39">
        <v>374769</v>
      </c>
      <c r="G39">
        <v>7898029557123</v>
      </c>
      <c r="H39" t="s">
        <v>54</v>
      </c>
      <c r="I39">
        <v>209</v>
      </c>
      <c r="J39">
        <v>208</v>
      </c>
      <c r="K39">
        <v>0</v>
      </c>
      <c r="L39">
        <v>0</v>
      </c>
      <c r="M39">
        <v>195</v>
      </c>
      <c r="N39">
        <v>454</v>
      </c>
      <c r="O39">
        <v>144.02000000000001</v>
      </c>
    </row>
    <row r="40" spans="1:15" x14ac:dyDescent="0.35">
      <c r="A40" t="s">
        <v>15</v>
      </c>
      <c r="B40">
        <v>11701</v>
      </c>
      <c r="C40">
        <v>2</v>
      </c>
      <c r="D40" t="s">
        <v>16</v>
      </c>
      <c r="E40">
        <v>414007613</v>
      </c>
      <c r="F40">
        <v>374768</v>
      </c>
      <c r="G40">
        <v>7898029557154</v>
      </c>
      <c r="H40" t="s">
        <v>55</v>
      </c>
      <c r="I40">
        <v>151</v>
      </c>
      <c r="J40">
        <v>151</v>
      </c>
      <c r="K40">
        <v>0</v>
      </c>
      <c r="L40">
        <v>0</v>
      </c>
      <c r="M40">
        <v>48</v>
      </c>
      <c r="N40">
        <v>127</v>
      </c>
      <c r="O40">
        <v>161.69</v>
      </c>
    </row>
    <row r="41" spans="1:15" x14ac:dyDescent="0.35">
      <c r="A41" t="s">
        <v>15</v>
      </c>
      <c r="B41">
        <v>11701</v>
      </c>
      <c r="C41">
        <v>2</v>
      </c>
      <c r="D41" t="s">
        <v>16</v>
      </c>
      <c r="E41">
        <v>444707602</v>
      </c>
      <c r="F41">
        <v>437543</v>
      </c>
      <c r="G41">
        <v>7898029550834</v>
      </c>
      <c r="H41" t="s">
        <v>56</v>
      </c>
      <c r="I41">
        <v>12</v>
      </c>
      <c r="J41">
        <v>0</v>
      </c>
      <c r="K41">
        <v>0</v>
      </c>
      <c r="L41">
        <v>0</v>
      </c>
      <c r="M41">
        <v>630</v>
      </c>
      <c r="N41">
        <v>524</v>
      </c>
      <c r="O41">
        <v>106.78</v>
      </c>
    </row>
    <row r="42" spans="1:15" x14ac:dyDescent="0.35">
      <c r="A42" t="s">
        <v>15</v>
      </c>
      <c r="B42">
        <v>11701</v>
      </c>
      <c r="C42">
        <v>2</v>
      </c>
      <c r="D42" t="s">
        <v>16</v>
      </c>
      <c r="E42">
        <v>444607602</v>
      </c>
      <c r="F42">
        <v>437544</v>
      </c>
      <c r="G42">
        <v>7898029550827</v>
      </c>
      <c r="H42" t="s">
        <v>57</v>
      </c>
      <c r="I42">
        <v>682</v>
      </c>
      <c r="J42">
        <v>603</v>
      </c>
      <c r="K42">
        <v>0</v>
      </c>
      <c r="L42">
        <v>0</v>
      </c>
      <c r="M42">
        <v>459</v>
      </c>
      <c r="N42">
        <v>588</v>
      </c>
      <c r="O42">
        <v>96.93</v>
      </c>
    </row>
    <row r="43" spans="1:15" x14ac:dyDescent="0.35">
      <c r="A43" t="s">
        <v>15</v>
      </c>
      <c r="B43">
        <v>11701</v>
      </c>
      <c r="C43">
        <v>2</v>
      </c>
      <c r="D43" t="s">
        <v>16</v>
      </c>
      <c r="E43">
        <v>444507602</v>
      </c>
      <c r="F43">
        <v>437545</v>
      </c>
      <c r="G43">
        <v>7898029550810</v>
      </c>
      <c r="H43" t="s">
        <v>58</v>
      </c>
      <c r="I43">
        <v>63</v>
      </c>
      <c r="J43">
        <v>59</v>
      </c>
      <c r="K43">
        <v>0</v>
      </c>
      <c r="L43">
        <v>0</v>
      </c>
      <c r="M43">
        <v>46</v>
      </c>
      <c r="N43">
        <v>45</v>
      </c>
      <c r="O43">
        <v>74.75</v>
      </c>
    </row>
    <row r="44" spans="1:15" x14ac:dyDescent="0.35">
      <c r="A44" t="s">
        <v>15</v>
      </c>
      <c r="B44">
        <v>11701</v>
      </c>
      <c r="C44">
        <v>2</v>
      </c>
      <c r="D44" t="s">
        <v>16</v>
      </c>
      <c r="E44">
        <v>444407602</v>
      </c>
      <c r="F44">
        <v>437546</v>
      </c>
      <c r="G44">
        <v>7898029550803</v>
      </c>
      <c r="H44" t="s">
        <v>59</v>
      </c>
      <c r="I44">
        <v>387</v>
      </c>
      <c r="J44">
        <v>374</v>
      </c>
      <c r="K44">
        <v>0</v>
      </c>
      <c r="L44">
        <v>0</v>
      </c>
      <c r="M44">
        <v>375</v>
      </c>
      <c r="N44">
        <v>476</v>
      </c>
      <c r="O44">
        <v>66.34</v>
      </c>
    </row>
    <row r="45" spans="1:15" x14ac:dyDescent="0.35">
      <c r="A45" t="s">
        <v>15</v>
      </c>
      <c r="B45">
        <v>11701</v>
      </c>
      <c r="C45">
        <v>1</v>
      </c>
      <c r="D45" t="s">
        <v>28</v>
      </c>
      <c r="E45">
        <v>485007604</v>
      </c>
      <c r="F45">
        <v>436532</v>
      </c>
      <c r="G45">
        <v>7898029558755</v>
      </c>
      <c r="H45" t="s">
        <v>60</v>
      </c>
      <c r="I45">
        <v>277</v>
      </c>
      <c r="J45">
        <v>267</v>
      </c>
      <c r="K45">
        <v>0</v>
      </c>
      <c r="L45">
        <v>0</v>
      </c>
      <c r="M45">
        <v>1221</v>
      </c>
      <c r="N45">
        <v>210</v>
      </c>
      <c r="O45">
        <v>153.94</v>
      </c>
    </row>
    <row r="46" spans="1:15" x14ac:dyDescent="0.35">
      <c r="A46" t="s">
        <v>15</v>
      </c>
      <c r="B46">
        <v>11701</v>
      </c>
      <c r="C46">
        <v>1</v>
      </c>
      <c r="D46" t="s">
        <v>28</v>
      </c>
      <c r="E46">
        <v>458007603</v>
      </c>
      <c r="F46">
        <v>329560</v>
      </c>
      <c r="G46">
        <v>7898029558809</v>
      </c>
      <c r="H46" t="s">
        <v>61</v>
      </c>
      <c r="I46">
        <v>69</v>
      </c>
      <c r="J46">
        <v>69</v>
      </c>
      <c r="K46">
        <v>0</v>
      </c>
      <c r="L46">
        <v>0</v>
      </c>
      <c r="M46">
        <v>505</v>
      </c>
      <c r="N46">
        <v>575</v>
      </c>
      <c r="O46">
        <v>71.8</v>
      </c>
    </row>
    <row r="47" spans="1:15" x14ac:dyDescent="0.35">
      <c r="A47" t="s">
        <v>15</v>
      </c>
      <c r="B47">
        <v>11701</v>
      </c>
      <c r="C47">
        <v>1</v>
      </c>
      <c r="D47" t="s">
        <v>28</v>
      </c>
      <c r="E47">
        <v>458007604</v>
      </c>
      <c r="F47">
        <v>328939</v>
      </c>
      <c r="G47">
        <v>7898029558816</v>
      </c>
      <c r="H47" t="s">
        <v>62</v>
      </c>
      <c r="I47">
        <v>250</v>
      </c>
      <c r="J47">
        <v>248</v>
      </c>
      <c r="K47">
        <v>0</v>
      </c>
      <c r="L47">
        <v>0</v>
      </c>
      <c r="M47">
        <v>221</v>
      </c>
      <c r="N47">
        <v>385</v>
      </c>
      <c r="O47">
        <v>143.6</v>
      </c>
    </row>
    <row r="48" spans="1:15" x14ac:dyDescent="0.35">
      <c r="I48" s="1">
        <f>SUM(I2:I47)</f>
        <v>9035</v>
      </c>
      <c r="J48" s="1">
        <f t="shared" ref="J48:N48" si="0">SUM(J2:J47)</f>
        <v>7929</v>
      </c>
      <c r="K48" s="1">
        <f t="shared" si="0"/>
        <v>0</v>
      </c>
      <c r="L48" s="1">
        <f t="shared" si="0"/>
        <v>0</v>
      </c>
      <c r="M48" s="1">
        <f t="shared" si="0"/>
        <v>14546</v>
      </c>
      <c r="N48" s="1">
        <f t="shared" si="0"/>
        <v>16520</v>
      </c>
    </row>
    <row r="51" spans="9:14" x14ac:dyDescent="0.35">
      <c r="I51" s="2" t="s">
        <v>65</v>
      </c>
      <c r="J51" s="2" t="s">
        <v>66</v>
      </c>
      <c r="K51" s="2" t="s">
        <v>67</v>
      </c>
      <c r="L51" s="2" t="s">
        <v>68</v>
      </c>
      <c r="M51" s="2" t="s">
        <v>69</v>
      </c>
      <c r="N51" s="2" t="s">
        <v>70</v>
      </c>
    </row>
    <row r="52" spans="9:14" x14ac:dyDescent="0.35">
      <c r="I52" s="2" t="s">
        <v>71</v>
      </c>
      <c r="J52" s="4">
        <f>I48</f>
        <v>9035</v>
      </c>
      <c r="K52" s="4">
        <f>M48</f>
        <v>14546</v>
      </c>
      <c r="L52" s="4">
        <f>K52</f>
        <v>14546</v>
      </c>
      <c r="M52" s="5">
        <v>11709</v>
      </c>
      <c r="N52" s="6">
        <f>L52/M52</f>
        <v>1.2422922538218464</v>
      </c>
    </row>
    <row r="53" spans="9:14" x14ac:dyDescent="0.35">
      <c r="I53" s="3">
        <v>45709</v>
      </c>
      <c r="J53" s="4">
        <v>21031</v>
      </c>
      <c r="K53" s="4">
        <v>10207</v>
      </c>
      <c r="L53" s="4">
        <v>13609.333333333334</v>
      </c>
      <c r="M53" s="5">
        <v>11709</v>
      </c>
      <c r="N53" s="6">
        <f>L53/M53</f>
        <v>1.1622968087226351</v>
      </c>
    </row>
    <row r="54" spans="9:14" x14ac:dyDescent="0.35">
      <c r="I54" s="3">
        <v>45695</v>
      </c>
      <c r="J54" s="5">
        <v>17883</v>
      </c>
      <c r="K54" s="5">
        <v>5336</v>
      </c>
      <c r="L54" s="5">
        <v>21344</v>
      </c>
      <c r="M54" s="5">
        <v>11709</v>
      </c>
      <c r="N54" s="6">
        <f>L54/M54</f>
        <v>1.8228712955845932</v>
      </c>
    </row>
    <row r="56" spans="9:14" x14ac:dyDescent="0.35">
      <c r="I56" s="7" t="s">
        <v>66</v>
      </c>
      <c r="J56" s="4">
        <f>J52</f>
        <v>9035</v>
      </c>
    </row>
    <row r="57" spans="9:14" x14ac:dyDescent="0.35">
      <c r="I57" s="7" t="s">
        <v>67</v>
      </c>
      <c r="J57" s="4">
        <f>K52</f>
        <v>14546</v>
      </c>
    </row>
    <row r="58" spans="9:14" x14ac:dyDescent="0.35">
      <c r="I58" s="7" t="s">
        <v>72</v>
      </c>
      <c r="J58" s="5">
        <f>J56/J57*30</f>
        <v>18.633988725422796</v>
      </c>
    </row>
  </sheetData>
  <conditionalFormatting sqref="N52:N54">
    <cfRule type="cellIs" dxfId="1" priority="1" operator="lessThan">
      <formula>1</formula>
    </cfRule>
    <cfRule type="cellIs" dxfId="0" priority="2" operator="greaterThan">
      <formula>1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26C584A5-0F62-4EBA-839D-0DD3B7688215}"/>
</file>

<file path=customXml/itemProps2.xml><?xml version="1.0" encoding="utf-8"?>
<ds:datastoreItem xmlns:ds="http://schemas.openxmlformats.org/officeDocument/2006/customXml" ds:itemID="{72ABD63C-DB75-47D9-93E2-FFB412DC671C}"/>
</file>

<file path=customXml/itemProps3.xml><?xml version="1.0" encoding="utf-8"?>
<ds:datastoreItem xmlns:ds="http://schemas.openxmlformats.org/officeDocument/2006/customXml" ds:itemID="{22B92CEF-6899-461F-92AB-8B4391CC1A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de 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ACKEL RODRIGUES ANDRE BRAZIL</dc:creator>
  <cp:lastModifiedBy>RODRIGUES Andre BRAZIL</cp:lastModifiedBy>
  <dcterms:created xsi:type="dcterms:W3CDTF">2025-03-09T17:30:18Z</dcterms:created>
  <dcterms:modified xsi:type="dcterms:W3CDTF">2025-03-09T17:33:32Z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