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5749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43" i="39" l="1"/>
  <c r="K343" i="39"/>
  <c r="L343" i="39"/>
  <c r="J343" i="39"/>
  <c r="F343" i="39"/>
  <c r="M343" i="39"/>
  <c r="G343" i="39"/>
  <c r="N343" i="39"/>
  <c r="H343" i="39"/>
  <c r="O343" i="39"/>
  <c r="I343" i="39"/>
  <c r="K342" i="39"/>
  <c r="L342" i="39"/>
  <c r="J342" i="39"/>
  <c r="F342" i="39"/>
  <c r="M342" i="39"/>
  <c r="G342" i="39"/>
  <c r="N342" i="39"/>
  <c r="H342" i="39"/>
  <c r="O342" i="39"/>
  <c r="I342" i="39"/>
  <c r="A33" i="12"/>
  <c r="D33" i="12"/>
  <c r="C33" i="12"/>
  <c r="E33" i="12"/>
  <c r="D37" i="41"/>
  <c r="D38" i="41"/>
  <c r="D39" i="41"/>
  <c r="D40" i="41"/>
  <c r="D41" i="41"/>
  <c r="D36" i="41"/>
  <c r="A41" i="41"/>
  <c r="A36" i="41"/>
  <c r="A37" i="41"/>
  <c r="A38" i="41"/>
  <c r="A39" i="41"/>
  <c r="A40" i="41"/>
  <c r="E4" i="12"/>
  <c r="C4" i="12"/>
  <c r="E2" i="12"/>
  <c r="C2" i="12"/>
  <c r="E32" i="12"/>
  <c r="C32" i="12"/>
  <c r="A32" i="12"/>
  <c r="D32" i="12"/>
  <c r="K341" i="39"/>
  <c r="L341" i="39"/>
  <c r="J341" i="39"/>
  <c r="F341" i="39"/>
  <c r="M341" i="39"/>
  <c r="G341" i="39"/>
  <c r="N341" i="39"/>
  <c r="H341" i="39"/>
  <c r="O341" i="39"/>
  <c r="I341" i="39"/>
  <c r="E17" i="12"/>
  <c r="C17" i="12"/>
  <c r="A338" i="39"/>
  <c r="A339" i="39"/>
  <c r="A340" i="39"/>
  <c r="K338" i="39"/>
  <c r="L338" i="39"/>
  <c r="J338" i="39"/>
  <c r="F338" i="39"/>
  <c r="M338" i="39"/>
  <c r="G338" i="39"/>
  <c r="N338" i="39"/>
  <c r="H338" i="39"/>
  <c r="O338" i="39"/>
  <c r="I338" i="39"/>
  <c r="K339" i="39"/>
  <c r="L339" i="39"/>
  <c r="J339" i="39"/>
  <c r="F339" i="39"/>
  <c r="M339" i="39"/>
  <c r="G339" i="39"/>
  <c r="N339" i="39"/>
  <c r="H339" i="39"/>
  <c r="O339" i="39"/>
  <c r="I339" i="39"/>
  <c r="K340" i="39"/>
  <c r="L340" i="39"/>
  <c r="J340" i="39"/>
  <c r="F340" i="39"/>
  <c r="M340" i="39"/>
  <c r="G340" i="39"/>
  <c r="N340" i="39"/>
  <c r="H340" i="39"/>
  <c r="O340" i="39"/>
  <c r="I340" i="39"/>
  <c r="A335" i="39"/>
  <c r="A336" i="39"/>
  <c r="A337" i="39"/>
  <c r="K335" i="39"/>
  <c r="L335" i="39"/>
  <c r="J335" i="39"/>
  <c r="F335" i="39"/>
  <c r="M335" i="39"/>
  <c r="G335" i="39"/>
  <c r="N335" i="39"/>
  <c r="H335" i="39"/>
  <c r="O335" i="39"/>
  <c r="I335" i="39"/>
  <c r="K336" i="39"/>
  <c r="L336" i="39"/>
  <c r="J336" i="39"/>
  <c r="F336" i="39"/>
  <c r="M336" i="39"/>
  <c r="G336" i="39"/>
  <c r="N336" i="39"/>
  <c r="H336" i="39"/>
  <c r="O336" i="39"/>
  <c r="I336" i="39"/>
  <c r="K337" i="39"/>
  <c r="L337" i="39"/>
  <c r="J337" i="39"/>
  <c r="F337" i="39"/>
  <c r="M337" i="39"/>
  <c r="G337" i="39"/>
  <c r="N337" i="39"/>
  <c r="H337" i="39"/>
  <c r="O337" i="39"/>
  <c r="I337" i="39"/>
  <c r="K334" i="39"/>
  <c r="L334" i="39"/>
  <c r="J334" i="39"/>
  <c r="F334" i="39"/>
  <c r="M334" i="39"/>
  <c r="G334" i="39"/>
  <c r="N334" i="39"/>
  <c r="H334" i="39"/>
  <c r="O334" i="39"/>
  <c r="I334" i="39"/>
  <c r="A334" i="39"/>
  <c r="E31" i="12"/>
  <c r="C31" i="12"/>
  <c r="D31" i="12"/>
  <c r="A31" i="12"/>
  <c r="A333" i="39"/>
  <c r="D2" i="10"/>
  <c r="B2" i="10"/>
  <c r="E3" i="12"/>
  <c r="C3" i="12"/>
  <c r="D3" i="10"/>
  <c r="B3" i="10"/>
  <c r="D4" i="10"/>
  <c r="B4" i="10"/>
  <c r="E5" i="12"/>
  <c r="C5" i="12"/>
  <c r="D5" i="10"/>
  <c r="B5" i="10"/>
  <c r="E6" i="12"/>
  <c r="C6" i="12"/>
  <c r="D6" i="10"/>
  <c r="B6" i="10"/>
  <c r="E7" i="12"/>
  <c r="C7" i="12"/>
  <c r="D7" i="10"/>
  <c r="B7" i="10"/>
  <c r="E8" i="12"/>
  <c r="C8" i="12"/>
  <c r="D8" i="10"/>
  <c r="B8" i="10"/>
  <c r="E9" i="12"/>
  <c r="C9" i="12"/>
  <c r="D9" i="10"/>
  <c r="B9" i="10"/>
  <c r="E10" i="12"/>
  <c r="C10" i="12"/>
  <c r="D10" i="10"/>
  <c r="B10" i="10"/>
  <c r="E11" i="12"/>
  <c r="C11" i="12"/>
  <c r="D11" i="10"/>
  <c r="B11" i="10"/>
  <c r="E12" i="12"/>
  <c r="C12" i="12"/>
  <c r="D12" i="10"/>
  <c r="B12" i="10"/>
  <c r="E13" i="12"/>
  <c r="C13" i="12"/>
  <c r="D13" i="10"/>
  <c r="B13" i="10"/>
  <c r="E14" i="12"/>
  <c r="C14" i="12"/>
  <c r="D14" i="10"/>
  <c r="B14" i="10"/>
  <c r="E15" i="12"/>
  <c r="C15" i="12"/>
  <c r="D15" i="10"/>
  <c r="B15" i="10"/>
  <c r="E16" i="12"/>
  <c r="C16" i="12"/>
  <c r="D16" i="10"/>
  <c r="B16" i="10"/>
  <c r="D17" i="10"/>
  <c r="B17" i="10"/>
  <c r="E18" i="12"/>
  <c r="C18" i="12"/>
  <c r="D18" i="10"/>
  <c r="B18" i="10"/>
  <c r="E19" i="12"/>
  <c r="C19" i="12"/>
  <c r="D19" i="10"/>
  <c r="B19" i="10"/>
  <c r="E20" i="12"/>
  <c r="C20" i="12"/>
  <c r="D20" i="10"/>
  <c r="B20" i="10"/>
  <c r="E21" i="12"/>
  <c r="C21" i="12"/>
  <c r="D21" i="10"/>
  <c r="B21" i="10"/>
  <c r="E22" i="12"/>
  <c r="C22" i="12"/>
  <c r="D22" i="10"/>
  <c r="B22" i="10"/>
  <c r="E23" i="12"/>
  <c r="C23" i="12"/>
  <c r="D23" i="10"/>
  <c r="B23" i="10"/>
  <c r="E24" i="12"/>
  <c r="C24" i="12"/>
  <c r="D24" i="10"/>
  <c r="B24" i="10"/>
  <c r="E25" i="12"/>
  <c r="C25" i="12"/>
  <c r="D25" i="10"/>
  <c r="B25" i="10"/>
  <c r="E26" i="12"/>
  <c r="C26" i="12"/>
  <c r="D26" i="10"/>
  <c r="B26" i="10"/>
  <c r="E27" i="12"/>
  <c r="C27" i="12"/>
  <c r="D27" i="10"/>
  <c r="B27" i="10"/>
  <c r="E28" i="12"/>
  <c r="C28" i="12"/>
  <c r="D28" i="10"/>
  <c r="B28" i="10"/>
  <c r="E29" i="12"/>
  <c r="C29" i="12"/>
  <c r="D29" i="10"/>
  <c r="B29" i="10"/>
  <c r="E30" i="12"/>
  <c r="C30" i="12"/>
  <c r="D30" i="10"/>
  <c r="B30" i="10"/>
  <c r="D31" i="10"/>
  <c r="B31" i="10"/>
  <c r="D32" i="10"/>
  <c r="B32" i="10"/>
  <c r="D33" i="10"/>
  <c r="B33" i="10"/>
  <c r="D34" i="10"/>
  <c r="B34" i="10"/>
  <c r="D35" i="10"/>
  <c r="B35" i="10"/>
  <c r="D36" i="10"/>
  <c r="B36" i="10"/>
  <c r="D37" i="10"/>
  <c r="B37" i="10"/>
  <c r="D38" i="10"/>
  <c r="B38" i="10"/>
  <c r="D39" i="10"/>
  <c r="B39" i="10"/>
  <c r="D40" i="10"/>
  <c r="B40" i="10"/>
  <c r="D41" i="10"/>
  <c r="B41" i="10"/>
  <c r="D42" i="10"/>
  <c r="B42" i="10"/>
  <c r="D43" i="10"/>
  <c r="B43" i="10"/>
  <c r="D44" i="10"/>
  <c r="B44" i="10"/>
  <c r="D45" i="10"/>
  <c r="B45" i="10"/>
  <c r="D46" i="10"/>
  <c r="B46" i="10"/>
  <c r="D47" i="10"/>
  <c r="B47" i="10"/>
  <c r="D48" i="10"/>
  <c r="B48" i="10"/>
  <c r="D49" i="10"/>
  <c r="B49" i="10"/>
  <c r="D50" i="10"/>
  <c r="B50" i="10"/>
  <c r="D51" i="10"/>
  <c r="B51" i="10"/>
  <c r="D52" i="10"/>
  <c r="B52" i="10"/>
  <c r="D53" i="10"/>
  <c r="B53" i="10"/>
  <c r="D54" i="10"/>
  <c r="B54" i="10"/>
  <c r="D55" i="10"/>
  <c r="B55" i="10"/>
  <c r="D56" i="10"/>
  <c r="B56" i="10"/>
  <c r="D57" i="10"/>
  <c r="B57" i="10"/>
  <c r="D58" i="10"/>
  <c r="B58" i="10"/>
  <c r="D59" i="10"/>
  <c r="B59" i="10"/>
  <c r="D60" i="10"/>
  <c r="B60" i="10"/>
  <c r="D61" i="10"/>
  <c r="B61" i="10"/>
  <c r="D62" i="10"/>
  <c r="B62" i="10"/>
  <c r="D63" i="10"/>
  <c r="B63" i="10"/>
  <c r="D64" i="10"/>
  <c r="B64" i="10"/>
  <c r="D65" i="10"/>
  <c r="B65" i="10"/>
  <c r="D66" i="10"/>
  <c r="B66" i="10"/>
  <c r="D67" i="10"/>
  <c r="B67" i="10"/>
  <c r="D68" i="10"/>
  <c r="B68" i="10"/>
  <c r="D69" i="10"/>
  <c r="B69" i="10"/>
  <c r="D70" i="10"/>
  <c r="B70" i="10"/>
  <c r="D71" i="10"/>
  <c r="B71" i="10"/>
  <c r="D72" i="10"/>
  <c r="B72" i="10"/>
  <c r="D73" i="10"/>
  <c r="B73" i="10"/>
  <c r="D74" i="10"/>
  <c r="B74" i="10"/>
  <c r="D75" i="10"/>
  <c r="B75" i="10"/>
  <c r="D76" i="10"/>
  <c r="B76" i="10"/>
  <c r="D77" i="10"/>
  <c r="B77" i="10"/>
  <c r="D78" i="10"/>
  <c r="B78" i="10"/>
  <c r="D79" i="10"/>
  <c r="B79" i="10"/>
  <c r="D80" i="10"/>
  <c r="B80" i="10"/>
  <c r="D81" i="10"/>
  <c r="B81" i="10"/>
  <c r="D82" i="10"/>
  <c r="B82" i="10"/>
  <c r="D83" i="10"/>
  <c r="B83" i="10"/>
  <c r="D84" i="10"/>
  <c r="B84" i="10"/>
  <c r="D85" i="10"/>
  <c r="B85" i="10"/>
  <c r="D86" i="10"/>
  <c r="B86" i="10"/>
  <c r="D87" i="10"/>
  <c r="B87" i="10"/>
  <c r="D88" i="10"/>
  <c r="B88" i="10"/>
  <c r="D89" i="10"/>
  <c r="B89" i="10"/>
  <c r="D90" i="10"/>
  <c r="B90" i="10"/>
  <c r="D91" i="10"/>
  <c r="B91" i="10"/>
  <c r="D92" i="10"/>
  <c r="B92" i="10"/>
  <c r="D93" i="10"/>
  <c r="B93" i="10"/>
  <c r="D94" i="10"/>
  <c r="B94" i="10"/>
  <c r="D95" i="10"/>
  <c r="B95" i="10"/>
  <c r="D96" i="10"/>
  <c r="B96" i="10"/>
  <c r="D97" i="10"/>
  <c r="B97" i="10"/>
  <c r="D98" i="10"/>
  <c r="B98" i="10"/>
  <c r="D99" i="10"/>
  <c r="B99" i="10"/>
  <c r="D100" i="10"/>
  <c r="B100" i="10"/>
  <c r="D101" i="10"/>
  <c r="B101" i="10"/>
  <c r="D102" i="10"/>
  <c r="B102" i="10"/>
  <c r="D103" i="10"/>
  <c r="B103" i="10"/>
  <c r="D104" i="10"/>
  <c r="B104" i="10"/>
  <c r="D105" i="10"/>
  <c r="B105" i="10"/>
  <c r="D106" i="10"/>
  <c r="B106" i="10"/>
  <c r="D107" i="10"/>
  <c r="B107" i="10"/>
  <c r="D108" i="10"/>
  <c r="B108" i="10"/>
  <c r="D109" i="10"/>
  <c r="B109" i="10"/>
  <c r="D110" i="10"/>
  <c r="B110" i="10"/>
  <c r="D111" i="10"/>
  <c r="B111" i="10"/>
  <c r="D112" i="10"/>
  <c r="B112" i="10"/>
  <c r="D113" i="10"/>
  <c r="B113" i="10"/>
  <c r="D114" i="10"/>
  <c r="B114" i="10"/>
  <c r="D115" i="10"/>
  <c r="B115" i="10"/>
  <c r="D116" i="10"/>
  <c r="B116" i="10"/>
  <c r="D119" i="10"/>
  <c r="B119" i="10"/>
  <c r="D120" i="10"/>
  <c r="B120" i="10"/>
  <c r="D121" i="10"/>
  <c r="B121" i="10"/>
  <c r="D122" i="10"/>
  <c r="B122" i="10"/>
  <c r="D123" i="10"/>
  <c r="B123" i="10"/>
  <c r="D124" i="10"/>
  <c r="B124" i="10"/>
  <c r="D125" i="10"/>
  <c r="B125" i="10"/>
  <c r="D126" i="10"/>
  <c r="B126" i="10"/>
  <c r="D127" i="10"/>
  <c r="B127" i="10"/>
  <c r="D128" i="10"/>
  <c r="B128" i="10"/>
  <c r="D129" i="10"/>
  <c r="B129" i="10"/>
  <c r="D130" i="10"/>
  <c r="B130" i="10"/>
  <c r="D131" i="10"/>
  <c r="B131" i="10"/>
  <c r="D132" i="10"/>
  <c r="B132" i="10"/>
  <c r="D133" i="10"/>
  <c r="B133" i="10"/>
  <c r="D134" i="10"/>
  <c r="B134" i="10"/>
  <c r="D135" i="10"/>
  <c r="B135" i="10"/>
  <c r="D136" i="10"/>
  <c r="B136" i="10"/>
  <c r="D137" i="10"/>
  <c r="B137" i="10"/>
  <c r="D138" i="10"/>
  <c r="B138" i="10"/>
  <c r="D139" i="10"/>
  <c r="B139" i="10"/>
  <c r="J333" i="39"/>
  <c r="K333" i="39"/>
  <c r="L333" i="39"/>
  <c r="F333" i="39"/>
  <c r="M333" i="39"/>
  <c r="G333" i="39"/>
  <c r="N333" i="39"/>
  <c r="H333" i="39"/>
  <c r="O333" i="39"/>
  <c r="I333" i="39"/>
  <c r="A1" i="42"/>
  <c r="B1" i="42"/>
  <c r="E1" i="42"/>
  <c r="A2" i="42"/>
  <c r="D2" i="42"/>
  <c r="A3" i="42"/>
  <c r="D3" i="42"/>
  <c r="A1" i="41"/>
  <c r="B1" i="41"/>
  <c r="A2" i="41"/>
  <c r="D2" i="41"/>
  <c r="A3" i="41"/>
  <c r="D3" i="41"/>
  <c r="A4" i="41"/>
  <c r="D4" i="41"/>
  <c r="A5" i="41"/>
  <c r="D5" i="41"/>
  <c r="A6" i="41"/>
  <c r="D6" i="41"/>
  <c r="A7" i="41"/>
  <c r="A8" i="41"/>
  <c r="D8" i="41"/>
  <c r="A9" i="41"/>
  <c r="D9" i="41"/>
  <c r="L9" i="41"/>
  <c r="A10" i="41"/>
  <c r="D10" i="41"/>
  <c r="A11" i="41"/>
  <c r="D11" i="41"/>
  <c r="A12" i="41"/>
  <c r="D12" i="41"/>
  <c r="A13" i="41"/>
  <c r="D13" i="41"/>
  <c r="A14" i="41"/>
  <c r="D14" i="41"/>
  <c r="A15" i="41"/>
  <c r="D15" i="41"/>
  <c r="A16" i="41"/>
  <c r="D16" i="41"/>
  <c r="A17" i="41"/>
  <c r="D17" i="41"/>
  <c r="A18" i="41"/>
  <c r="D18" i="41"/>
  <c r="A19" i="41"/>
  <c r="D19" i="41"/>
  <c r="A20" i="41"/>
  <c r="D20" i="41"/>
  <c r="A21" i="41"/>
  <c r="D21" i="41"/>
  <c r="A22" i="41"/>
  <c r="D22" i="41"/>
  <c r="A23" i="41"/>
  <c r="A24" i="41"/>
  <c r="D24" i="41"/>
  <c r="A25" i="41"/>
  <c r="D25" i="41"/>
  <c r="A26" i="41"/>
  <c r="D26" i="41"/>
  <c r="A27" i="41"/>
  <c r="D27" i="41"/>
  <c r="A28" i="41"/>
  <c r="A29" i="41"/>
  <c r="A30" i="41"/>
  <c r="A31" i="41"/>
  <c r="A32" i="41"/>
  <c r="A33" i="41"/>
  <c r="A34" i="41"/>
  <c r="A35" i="41"/>
  <c r="C139" i="10"/>
  <c r="A139" i="10"/>
  <c r="C138" i="10"/>
  <c r="A138" i="10"/>
  <c r="C137" i="10"/>
  <c r="A137" i="10"/>
  <c r="C136" i="10"/>
  <c r="A136" i="10"/>
  <c r="C135" i="10"/>
  <c r="A135" i="10"/>
  <c r="C134" i="10"/>
  <c r="A134" i="10"/>
  <c r="C133" i="10"/>
  <c r="A133" i="10"/>
  <c r="C132" i="10"/>
  <c r="A132" i="10"/>
  <c r="C131" i="10"/>
  <c r="A131" i="10"/>
  <c r="C130" i="10"/>
  <c r="A130" i="10"/>
  <c r="C129" i="10"/>
  <c r="A129" i="10"/>
  <c r="C128" i="10"/>
  <c r="A128" i="10"/>
  <c r="C127" i="10"/>
  <c r="A127" i="10"/>
  <c r="C126" i="10"/>
  <c r="A126" i="10"/>
  <c r="C125" i="10"/>
  <c r="A125" i="10"/>
  <c r="C124" i="10"/>
  <c r="A124" i="10"/>
  <c r="C123" i="10"/>
  <c r="A123" i="10"/>
  <c r="C122" i="10"/>
  <c r="A122" i="10"/>
  <c r="C121" i="10"/>
  <c r="A121" i="10"/>
  <c r="C120" i="10"/>
  <c r="A120" i="10"/>
  <c r="C119" i="10"/>
  <c r="A119" i="10"/>
  <c r="C118" i="10"/>
  <c r="D118" i="10"/>
  <c r="A118" i="10"/>
  <c r="C117" i="10"/>
  <c r="D117" i="10"/>
  <c r="A117" i="10"/>
  <c r="C116" i="10"/>
  <c r="A116" i="10"/>
  <c r="C115" i="10"/>
  <c r="A115" i="10"/>
  <c r="C114" i="10"/>
  <c r="A114" i="10"/>
  <c r="C113" i="10"/>
  <c r="A11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6" i="10"/>
  <c r="A96" i="10"/>
  <c r="C95" i="10"/>
  <c r="A95" i="10"/>
  <c r="C94" i="10"/>
  <c r="A94" i="10"/>
  <c r="C93" i="10"/>
  <c r="A93" i="10"/>
  <c r="C92" i="10"/>
  <c r="A92" i="10"/>
  <c r="C91" i="10"/>
  <c r="A91" i="10"/>
  <c r="C90" i="10"/>
  <c r="A90" i="10"/>
  <c r="C89" i="10"/>
  <c r="A89" i="10"/>
  <c r="C88" i="10"/>
  <c r="A88" i="10"/>
  <c r="C87" i="10"/>
  <c r="A87" i="10"/>
  <c r="C86" i="10"/>
  <c r="A86" i="10"/>
  <c r="C85" i="10"/>
  <c r="A85" i="10"/>
  <c r="C84" i="10"/>
  <c r="A84" i="10"/>
  <c r="C83" i="10"/>
  <c r="A83" i="10"/>
  <c r="C82" i="10"/>
  <c r="A82" i="10"/>
  <c r="C81" i="10"/>
  <c r="A81" i="10"/>
  <c r="C80" i="10"/>
  <c r="A80" i="10"/>
  <c r="C79" i="10"/>
  <c r="A79" i="10"/>
  <c r="C78" i="10"/>
  <c r="A78" i="10"/>
  <c r="C77" i="10"/>
  <c r="A77" i="10"/>
  <c r="C76" i="10"/>
  <c r="A76" i="10"/>
  <c r="C75" i="10"/>
  <c r="A75" i="10"/>
  <c r="C74" i="10"/>
  <c r="A74" i="10"/>
  <c r="C73" i="10"/>
  <c r="A73" i="10"/>
  <c r="C72" i="10"/>
  <c r="A72" i="10"/>
  <c r="C71" i="10"/>
  <c r="A71" i="10"/>
  <c r="C70" i="10"/>
  <c r="A70" i="10"/>
  <c r="C69" i="10"/>
  <c r="A69" i="10"/>
  <c r="C68" i="10"/>
  <c r="A68" i="10"/>
  <c r="C67" i="10"/>
  <c r="A67" i="10"/>
  <c r="C66" i="10"/>
  <c r="A66" i="10"/>
  <c r="C65" i="10"/>
  <c r="A65" i="10"/>
  <c r="C64" i="10"/>
  <c r="A64" i="10"/>
  <c r="C63" i="10"/>
  <c r="A63" i="10"/>
  <c r="C62" i="10"/>
  <c r="A62" i="10"/>
  <c r="C61" i="10"/>
  <c r="A61" i="10"/>
  <c r="C60" i="10"/>
  <c r="A60" i="10"/>
  <c r="C59" i="10"/>
  <c r="A59" i="10"/>
  <c r="C58" i="10"/>
  <c r="A58" i="10"/>
  <c r="C57" i="10"/>
  <c r="A57" i="10"/>
  <c r="C56" i="10"/>
  <c r="A56" i="10"/>
  <c r="C55" i="10"/>
  <c r="A55" i="10"/>
  <c r="C54" i="10"/>
  <c r="A54" i="10"/>
  <c r="C53" i="10"/>
  <c r="A53" i="10"/>
  <c r="C52" i="10"/>
  <c r="A52" i="10"/>
  <c r="C51" i="10"/>
  <c r="A51" i="10"/>
  <c r="C50" i="10"/>
  <c r="A50" i="10"/>
  <c r="C49" i="10"/>
  <c r="A49" i="10"/>
  <c r="C48" i="10"/>
  <c r="A48" i="10"/>
  <c r="C47" i="10"/>
  <c r="A47" i="10"/>
  <c r="C46" i="10"/>
  <c r="A46" i="10"/>
  <c r="C45" i="10"/>
  <c r="A45" i="10"/>
  <c r="C44" i="10"/>
  <c r="A44" i="10"/>
  <c r="C43" i="10"/>
  <c r="A43" i="10"/>
  <c r="C42" i="10"/>
  <c r="A42" i="10"/>
  <c r="C41" i="10"/>
  <c r="A41" i="10"/>
  <c r="C40" i="10"/>
  <c r="A40" i="10"/>
  <c r="C39" i="10"/>
  <c r="A39" i="10"/>
  <c r="C38" i="10"/>
  <c r="A38" i="10"/>
  <c r="C37" i="10"/>
  <c r="A37" i="10"/>
  <c r="C36" i="10"/>
  <c r="A36" i="10"/>
  <c r="C35" i="10"/>
  <c r="A35" i="10"/>
  <c r="C34" i="10"/>
  <c r="A34" i="10"/>
  <c r="C33" i="10"/>
  <c r="A33" i="10"/>
  <c r="C32" i="10"/>
  <c r="A32" i="10"/>
  <c r="C31" i="10"/>
  <c r="A31" i="10"/>
  <c r="C30" i="10"/>
  <c r="A30" i="10"/>
  <c r="C29" i="10"/>
  <c r="A29" i="10"/>
  <c r="C28" i="10"/>
  <c r="A28" i="10"/>
  <c r="C27" i="10"/>
  <c r="A27" i="10"/>
  <c r="C26" i="10"/>
  <c r="A26" i="10"/>
  <c r="C25" i="10"/>
  <c r="A25" i="10"/>
  <c r="C24" i="10"/>
  <c r="A24" i="10"/>
  <c r="C23" i="10"/>
  <c r="A23" i="10"/>
  <c r="C22" i="10"/>
  <c r="A22" i="10"/>
  <c r="C21" i="10"/>
  <c r="A21" i="10"/>
  <c r="C20" i="10"/>
  <c r="A20" i="10"/>
  <c r="C19" i="10"/>
  <c r="A19" i="10"/>
  <c r="C18" i="10"/>
  <c r="A18" i="10"/>
  <c r="C17" i="10"/>
  <c r="A17" i="10"/>
  <c r="C16" i="10"/>
  <c r="A16" i="10"/>
  <c r="C15" i="10"/>
  <c r="A15" i="10"/>
  <c r="C14" i="10"/>
  <c r="A14" i="10"/>
  <c r="C13" i="10"/>
  <c r="A13" i="10"/>
  <c r="C12" i="10"/>
  <c r="A12" i="10"/>
  <c r="C11" i="10"/>
  <c r="A11" i="10"/>
  <c r="C10" i="10"/>
  <c r="A10" i="10"/>
  <c r="C9" i="10"/>
  <c r="A9" i="10"/>
  <c r="C8" i="10"/>
  <c r="A8" i="10"/>
  <c r="C7" i="10"/>
  <c r="A7" i="10"/>
  <c r="C6" i="10"/>
  <c r="A6" i="10"/>
  <c r="C5" i="10"/>
  <c r="A5" i="10"/>
  <c r="C4" i="10"/>
  <c r="A4" i="10"/>
  <c r="C3" i="10"/>
  <c r="A3" i="10"/>
  <c r="C2" i="10"/>
  <c r="A2" i="10"/>
  <c r="D1" i="10"/>
  <c r="C1" i="10"/>
  <c r="B1" i="10"/>
  <c r="A1" i="10"/>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F2" i="39"/>
  <c r="G2" i="39"/>
  <c r="H2" i="39"/>
  <c r="I2" i="39"/>
  <c r="F2" i="38"/>
  <c r="G2" i="38"/>
  <c r="H2" i="38"/>
  <c r="I2" i="38"/>
  <c r="C3" i="20"/>
  <c r="F3" i="39"/>
  <c r="G3" i="39"/>
  <c r="H3" i="39"/>
  <c r="I3" i="39"/>
  <c r="F3" i="38"/>
  <c r="G3" i="38"/>
  <c r="H3" i="38"/>
  <c r="I3" i="38"/>
  <c r="C4" i="20"/>
  <c r="F4" i="39"/>
  <c r="G4" i="39"/>
  <c r="H4" i="39"/>
  <c r="I4" i="39"/>
  <c r="F4" i="38"/>
  <c r="G4" i="38"/>
  <c r="H4" i="38"/>
  <c r="I4" i="38"/>
  <c r="C5" i="20"/>
  <c r="F5" i="39"/>
  <c r="G5" i="39"/>
  <c r="H5" i="39"/>
  <c r="I5" i="39"/>
  <c r="F5" i="38"/>
  <c r="G5" i="38"/>
  <c r="H5" i="38"/>
  <c r="I5" i="38"/>
  <c r="C6" i="20"/>
  <c r="F6" i="39"/>
  <c r="G6" i="39"/>
  <c r="H6" i="39"/>
  <c r="I6" i="39"/>
  <c r="F6" i="38"/>
  <c r="G6" i="38"/>
  <c r="H6" i="38"/>
  <c r="I6" i="38"/>
  <c r="C7" i="20"/>
  <c r="F7" i="39"/>
  <c r="G7" i="39"/>
  <c r="H7" i="39"/>
  <c r="I7" i="39"/>
  <c r="F7" i="38"/>
  <c r="G7" i="38"/>
  <c r="H7" i="38"/>
  <c r="I7" i="38"/>
  <c r="C8" i="20"/>
  <c r="F8" i="39"/>
  <c r="G8" i="39"/>
  <c r="H8" i="39"/>
  <c r="I8" i="39"/>
  <c r="F8" i="38"/>
  <c r="G8" i="38"/>
  <c r="H8" i="38"/>
  <c r="I8" i="38"/>
  <c r="C9" i="20"/>
  <c r="F9" i="39"/>
  <c r="G9" i="39"/>
  <c r="H9" i="39"/>
  <c r="I9" i="39"/>
  <c r="F9" i="38"/>
  <c r="G9" i="38"/>
  <c r="H9" i="38"/>
  <c r="I9" i="38"/>
  <c r="C10" i="20"/>
  <c r="F10" i="39"/>
  <c r="G10" i="39"/>
  <c r="H10" i="39"/>
  <c r="I10" i="39"/>
  <c r="F10" i="38"/>
  <c r="G10" i="38"/>
  <c r="H10" i="38"/>
  <c r="I10" i="38"/>
  <c r="C11" i="20"/>
  <c r="F11" i="39"/>
  <c r="G11" i="39"/>
  <c r="H11" i="39"/>
  <c r="I11" i="39"/>
  <c r="F11" i="38"/>
  <c r="G11" i="38"/>
  <c r="H11" i="38"/>
  <c r="I11" i="38"/>
  <c r="C12" i="20"/>
  <c r="F12" i="39"/>
  <c r="G12" i="39"/>
  <c r="H12" i="39"/>
  <c r="I12" i="39"/>
  <c r="F12" i="38"/>
  <c r="G12" i="38"/>
  <c r="H12" i="38"/>
  <c r="I12" i="38"/>
  <c r="C13" i="20"/>
  <c r="F13" i="39"/>
  <c r="G13" i="39"/>
  <c r="H13" i="39"/>
  <c r="I13" i="39"/>
  <c r="F13" i="38"/>
  <c r="G13" i="38"/>
  <c r="H13" i="38"/>
  <c r="I13" i="38"/>
  <c r="F14" i="39"/>
  <c r="G14" i="39"/>
  <c r="H14" i="39"/>
  <c r="I14" i="39"/>
  <c r="F14" i="38"/>
  <c r="G14" i="38"/>
  <c r="H14" i="38"/>
  <c r="I14" i="38"/>
  <c r="C15" i="20"/>
  <c r="F15" i="39"/>
  <c r="G15" i="39"/>
  <c r="H15" i="39"/>
  <c r="I15" i="39"/>
  <c r="F15" i="38"/>
  <c r="G15" i="38"/>
  <c r="H15" i="38"/>
  <c r="I15" i="38"/>
  <c r="C16" i="20"/>
  <c r="F16" i="39"/>
  <c r="G16" i="39"/>
  <c r="H16" i="39"/>
  <c r="I16" i="39"/>
  <c r="F16" i="38"/>
  <c r="G16" i="38"/>
  <c r="H16" i="38"/>
  <c r="I16" i="38"/>
  <c r="F17" i="39"/>
  <c r="G17" i="39"/>
  <c r="H17" i="39"/>
  <c r="I17" i="39"/>
  <c r="F17" i="38"/>
  <c r="G17" i="38"/>
  <c r="H17" i="38"/>
  <c r="I17" i="38"/>
  <c r="C18" i="20"/>
  <c r="F18" i="39"/>
  <c r="G18" i="39"/>
  <c r="H18" i="39"/>
  <c r="I18" i="39"/>
  <c r="F18" i="38"/>
  <c r="G18" i="38"/>
  <c r="H18" i="38"/>
  <c r="I18" i="38"/>
  <c r="C19" i="20"/>
  <c r="F19" i="39"/>
  <c r="G19" i="39"/>
  <c r="H19" i="39"/>
  <c r="I19" i="39"/>
  <c r="F19" i="38"/>
  <c r="G19" i="38"/>
  <c r="H19" i="38"/>
  <c r="I19" i="38"/>
  <c r="C20" i="20"/>
  <c r="F20" i="39"/>
  <c r="G20" i="39"/>
  <c r="H20" i="39"/>
  <c r="I20" i="39"/>
  <c r="F20" i="38"/>
  <c r="G20" i="38"/>
  <c r="H20" i="38"/>
  <c r="I20" i="38"/>
  <c r="C21" i="20"/>
  <c r="F21" i="39"/>
  <c r="G21" i="39"/>
  <c r="H21" i="39"/>
  <c r="I21" i="39"/>
  <c r="F21" i="38"/>
  <c r="G21" i="38"/>
  <c r="H21" i="38"/>
  <c r="I21" i="38"/>
  <c r="C22" i="20"/>
  <c r="F22" i="39"/>
  <c r="G22" i="39"/>
  <c r="H22" i="39"/>
  <c r="I22" i="39"/>
  <c r="F22" i="38"/>
  <c r="G22" i="38"/>
  <c r="H22" i="38"/>
  <c r="I22" i="38"/>
  <c r="C23" i="20"/>
  <c r="F23" i="39"/>
  <c r="G23" i="39"/>
  <c r="H23" i="39"/>
  <c r="I23" i="39"/>
  <c r="F23" i="38"/>
  <c r="G23" i="38"/>
  <c r="H23" i="38"/>
  <c r="I23" i="38"/>
  <c r="C24" i="20"/>
  <c r="F24" i="39"/>
  <c r="G24" i="39"/>
  <c r="H24" i="39"/>
  <c r="I24" i="39"/>
  <c r="F24" i="38"/>
  <c r="G24" i="38"/>
  <c r="H24" i="38"/>
  <c r="I24" i="38"/>
  <c r="F25" i="39"/>
  <c r="G25" i="39"/>
  <c r="H25" i="39"/>
  <c r="I25" i="39"/>
  <c r="F25" i="38"/>
  <c r="G25" i="38"/>
  <c r="H25" i="38"/>
  <c r="I25" i="38"/>
  <c r="F26" i="39"/>
  <c r="G26" i="39"/>
  <c r="H26" i="39"/>
  <c r="I26" i="39"/>
  <c r="F26" i="38"/>
  <c r="G26" i="38"/>
  <c r="H26" i="38"/>
  <c r="I26" i="38"/>
  <c r="F27" i="39"/>
  <c r="G27" i="39"/>
  <c r="H27" i="39"/>
  <c r="I27" i="39"/>
  <c r="F27" i="38"/>
  <c r="G27" i="38"/>
  <c r="H27" i="38"/>
  <c r="I27" i="38"/>
  <c r="F28" i="39"/>
  <c r="G28" i="39"/>
  <c r="H28" i="39"/>
  <c r="I28" i="39"/>
  <c r="F28" i="38"/>
  <c r="G28" i="38"/>
  <c r="H28" i="38"/>
  <c r="I28" i="38"/>
  <c r="F29" i="39"/>
  <c r="G29" i="39"/>
  <c r="H29" i="39"/>
  <c r="I29" i="39"/>
  <c r="F29" i="38"/>
  <c r="G29" i="38"/>
  <c r="H29" i="38"/>
  <c r="I29" i="38"/>
  <c r="F30" i="39"/>
  <c r="G30" i="39"/>
  <c r="H30" i="39"/>
  <c r="I30" i="39"/>
  <c r="F30" i="38"/>
  <c r="G30" i="38"/>
  <c r="H30" i="38"/>
  <c r="I30" i="38"/>
  <c r="F31" i="39"/>
  <c r="G31" i="39"/>
  <c r="H31" i="39"/>
  <c r="I31" i="39"/>
  <c r="F31" i="38"/>
  <c r="G31" i="38"/>
  <c r="H31" i="38"/>
  <c r="I31" i="38"/>
  <c r="F32" i="39"/>
  <c r="G32" i="39"/>
  <c r="H32" i="39"/>
  <c r="I32" i="39"/>
  <c r="F32" i="38"/>
  <c r="G32" i="38"/>
  <c r="H32" i="38"/>
  <c r="I32" i="38"/>
  <c r="F33" i="39"/>
  <c r="G33" i="39"/>
  <c r="H33" i="39"/>
  <c r="I33" i="39"/>
  <c r="F33" i="38"/>
  <c r="G33" i="38"/>
  <c r="H33" i="38"/>
  <c r="I33" i="38"/>
  <c r="F34" i="39"/>
  <c r="G34" i="39"/>
  <c r="H34" i="39"/>
  <c r="I34" i="39"/>
  <c r="F34" i="38"/>
  <c r="G34" i="38"/>
  <c r="H34" i="38"/>
  <c r="I34" i="38"/>
  <c r="F35" i="39"/>
  <c r="G35" i="39"/>
  <c r="H35" i="39"/>
  <c r="I35" i="39"/>
  <c r="F35" i="38"/>
  <c r="G35" i="38"/>
  <c r="H35" i="38"/>
  <c r="I35" i="38"/>
  <c r="F36" i="39"/>
  <c r="G36" i="39"/>
  <c r="H36" i="39"/>
  <c r="I36" i="39"/>
  <c r="F36" i="38"/>
  <c r="G36" i="38"/>
  <c r="H36" i="38"/>
  <c r="I36" i="38"/>
  <c r="F37" i="39"/>
  <c r="G37" i="39"/>
  <c r="H37" i="39"/>
  <c r="I37" i="39"/>
  <c r="F37" i="38"/>
  <c r="G37" i="38"/>
  <c r="H37" i="38"/>
  <c r="I37" i="38"/>
  <c r="F38" i="39"/>
  <c r="G38" i="39"/>
  <c r="H38" i="39"/>
  <c r="I38" i="39"/>
  <c r="F38" i="38"/>
  <c r="G38" i="38"/>
  <c r="H38" i="38"/>
  <c r="I38" i="38"/>
  <c r="F39" i="39"/>
  <c r="G39" i="39"/>
  <c r="H39" i="39"/>
  <c r="I39" i="39"/>
  <c r="F39" i="38"/>
  <c r="G39" i="38"/>
  <c r="H39" i="38"/>
  <c r="I39" i="38"/>
  <c r="F40" i="39"/>
  <c r="G40" i="39"/>
  <c r="H40" i="39"/>
  <c r="I40" i="39"/>
  <c r="F40" i="38"/>
  <c r="G40" i="38"/>
  <c r="H40" i="38"/>
  <c r="I40" i="38"/>
  <c r="F41" i="39"/>
  <c r="G41" i="39"/>
  <c r="H41" i="39"/>
  <c r="I41" i="39"/>
  <c r="F41" i="38"/>
  <c r="G41" i="38"/>
  <c r="H41" i="38"/>
  <c r="I41" i="38"/>
  <c r="F42" i="39"/>
  <c r="G42" i="39"/>
  <c r="H42" i="39"/>
  <c r="I42" i="39"/>
  <c r="F42" i="38"/>
  <c r="G42" i="38"/>
  <c r="H42" i="38"/>
  <c r="I42" i="38"/>
  <c r="F43" i="39"/>
  <c r="G43" i="39"/>
  <c r="H43" i="39"/>
  <c r="I43" i="39"/>
  <c r="F43" i="38"/>
  <c r="G43" i="38"/>
  <c r="H43" i="38"/>
  <c r="I43" i="38"/>
  <c r="F44" i="39"/>
  <c r="G44" i="39"/>
  <c r="H44" i="39"/>
  <c r="I44" i="39"/>
  <c r="F44" i="38"/>
  <c r="G44" i="38"/>
  <c r="H44" i="38"/>
  <c r="I44" i="38"/>
  <c r="F45" i="39"/>
  <c r="G45" i="39"/>
  <c r="H45" i="39"/>
  <c r="I45" i="39"/>
  <c r="F45" i="38"/>
  <c r="G45" i="38"/>
  <c r="H45" i="38"/>
  <c r="I45" i="38"/>
  <c r="F46" i="39"/>
  <c r="G46" i="39"/>
  <c r="H46" i="39"/>
  <c r="I46" i="39"/>
  <c r="F46" i="38"/>
  <c r="G46" i="38"/>
  <c r="H46" i="38"/>
  <c r="I46" i="38"/>
  <c r="F47" i="39"/>
  <c r="G47" i="39"/>
  <c r="H47" i="39"/>
  <c r="I47" i="39"/>
  <c r="F47" i="38"/>
  <c r="G47" i="38"/>
  <c r="H47" i="38"/>
  <c r="I47" i="38"/>
  <c r="F48" i="39"/>
  <c r="G48" i="39"/>
  <c r="H48" i="39"/>
  <c r="I48" i="39"/>
  <c r="F48" i="38"/>
  <c r="G48" i="38"/>
  <c r="H48" i="38"/>
  <c r="I48" i="38"/>
  <c r="F49" i="39"/>
  <c r="G49" i="39"/>
  <c r="H49" i="39"/>
  <c r="I49" i="39"/>
  <c r="F49" i="38"/>
  <c r="G49" i="38"/>
  <c r="H49" i="38"/>
  <c r="I49" i="38"/>
  <c r="F50" i="39"/>
  <c r="G50" i="39"/>
  <c r="H50" i="39"/>
  <c r="I50" i="39"/>
  <c r="F50" i="38"/>
  <c r="G50" i="38"/>
  <c r="H50" i="38"/>
  <c r="I50" i="38"/>
  <c r="F51" i="39"/>
  <c r="G51" i="39"/>
  <c r="H51" i="39"/>
  <c r="I51" i="39"/>
  <c r="F51" i="38"/>
  <c r="G51" i="38"/>
  <c r="H51" i="38"/>
  <c r="I51" i="38"/>
  <c r="F52" i="39"/>
  <c r="G52" i="39"/>
  <c r="H52" i="39"/>
  <c r="I52" i="39"/>
  <c r="F52" i="38"/>
  <c r="G52" i="38"/>
  <c r="H52" i="38"/>
  <c r="I52" i="38"/>
  <c r="F53" i="39"/>
  <c r="G53" i="39"/>
  <c r="H53" i="39"/>
  <c r="I53" i="39"/>
  <c r="F53" i="38"/>
  <c r="G53" i="38"/>
  <c r="H53" i="38"/>
  <c r="I53" i="38"/>
  <c r="F54" i="39"/>
  <c r="G54" i="39"/>
  <c r="H54" i="39"/>
  <c r="I54" i="39"/>
  <c r="F54" i="38"/>
  <c r="G54" i="38"/>
  <c r="H54" i="38"/>
  <c r="I54" i="38"/>
  <c r="F55" i="39"/>
  <c r="G55" i="39"/>
  <c r="H55" i="39"/>
  <c r="I55" i="39"/>
  <c r="F55" i="38"/>
  <c r="G55" i="38"/>
  <c r="H55" i="38"/>
  <c r="I55" i="38"/>
  <c r="F56" i="39"/>
  <c r="G56" i="39"/>
  <c r="H56" i="39"/>
  <c r="I56" i="39"/>
  <c r="F56" i="38"/>
  <c r="G56" i="38"/>
  <c r="H56" i="38"/>
  <c r="I56" i="38"/>
  <c r="F57" i="39"/>
  <c r="G57" i="39"/>
  <c r="H57" i="39"/>
  <c r="I57" i="39"/>
  <c r="F57" i="38"/>
  <c r="G57" i="38"/>
  <c r="H57" i="38"/>
  <c r="I57" i="38"/>
  <c r="F58" i="39"/>
  <c r="G58" i="39"/>
  <c r="H58" i="39"/>
  <c r="I58" i="39"/>
  <c r="F58" i="38"/>
  <c r="G58" i="38"/>
  <c r="H58" i="38"/>
  <c r="I58" i="38"/>
  <c r="F59" i="39"/>
  <c r="G59" i="39"/>
  <c r="H59" i="39"/>
  <c r="I59" i="39"/>
  <c r="F59" i="38"/>
  <c r="G59" i="38"/>
  <c r="H59" i="38"/>
  <c r="I59" i="38"/>
  <c r="F60" i="39"/>
  <c r="G60" i="39"/>
  <c r="H60" i="39"/>
  <c r="I60" i="39"/>
  <c r="F60" i="38"/>
  <c r="G60" i="38"/>
  <c r="H60" i="38"/>
  <c r="I60" i="38"/>
  <c r="F61" i="39"/>
  <c r="G61" i="39"/>
  <c r="H61" i="39"/>
  <c r="I61" i="39"/>
  <c r="F61" i="38"/>
  <c r="G61" i="38"/>
  <c r="H61" i="38"/>
  <c r="I61" i="38"/>
  <c r="F62" i="39"/>
  <c r="G62" i="39"/>
  <c r="H62" i="39"/>
  <c r="I62" i="39"/>
  <c r="F62" i="38"/>
  <c r="G62" i="38"/>
  <c r="H62" i="38"/>
  <c r="I62" i="38"/>
  <c r="F63" i="39"/>
  <c r="G63" i="39"/>
  <c r="H63" i="39"/>
  <c r="I63" i="39"/>
  <c r="F63" i="38"/>
  <c r="G63" i="38"/>
  <c r="H63" i="38"/>
  <c r="I63" i="38"/>
  <c r="F64" i="39"/>
  <c r="G64" i="39"/>
  <c r="H64" i="39"/>
  <c r="I64" i="39"/>
  <c r="F64" i="38"/>
  <c r="G64" i="38"/>
  <c r="H64" i="38"/>
  <c r="I64" i="38"/>
  <c r="F65" i="39"/>
  <c r="G65" i="39"/>
  <c r="H65" i="39"/>
  <c r="I65" i="39"/>
  <c r="F65" i="38"/>
  <c r="G65" i="38"/>
  <c r="H65" i="38"/>
  <c r="I65" i="38"/>
  <c r="F66" i="39"/>
  <c r="G66" i="39"/>
  <c r="H66" i="39"/>
  <c r="I66" i="39"/>
  <c r="F66" i="38"/>
  <c r="G66" i="38"/>
  <c r="H66" i="38"/>
  <c r="I66" i="38"/>
  <c r="F67" i="39"/>
  <c r="G67" i="39"/>
  <c r="H67" i="39"/>
  <c r="I67" i="39"/>
  <c r="F67" i="38"/>
  <c r="G67" i="38"/>
  <c r="H67" i="38"/>
  <c r="I67" i="38"/>
  <c r="F68" i="39"/>
  <c r="G68" i="39"/>
  <c r="H68" i="39"/>
  <c r="I68" i="39"/>
  <c r="F68" i="38"/>
  <c r="G68" i="38"/>
  <c r="H68" i="38"/>
  <c r="I68" i="38"/>
  <c r="F69" i="39"/>
  <c r="G69" i="39"/>
  <c r="H69" i="39"/>
  <c r="I69" i="39"/>
  <c r="F69" i="38"/>
  <c r="G69" i="38"/>
  <c r="H69" i="38"/>
  <c r="I69" i="38"/>
  <c r="F70" i="39"/>
  <c r="G70" i="39"/>
  <c r="H70" i="39"/>
  <c r="I70" i="39"/>
  <c r="F70" i="38"/>
  <c r="G70" i="38"/>
  <c r="H70" i="38"/>
  <c r="I70" i="38"/>
  <c r="F71" i="39"/>
  <c r="G71" i="39"/>
  <c r="H71" i="39"/>
  <c r="I71" i="39"/>
  <c r="F71" i="38"/>
  <c r="G71" i="38"/>
  <c r="H71" i="38"/>
  <c r="I71" i="38"/>
  <c r="F72" i="39"/>
  <c r="G72" i="39"/>
  <c r="H72" i="39"/>
  <c r="I72" i="39"/>
  <c r="F72" i="38"/>
  <c r="G72" i="38"/>
  <c r="H72" i="38"/>
  <c r="I72" i="38"/>
  <c r="F73" i="39"/>
  <c r="G73" i="39"/>
  <c r="H73" i="39"/>
  <c r="I73" i="39"/>
  <c r="F73" i="38"/>
  <c r="G73" i="38"/>
  <c r="H73" i="38"/>
  <c r="I73" i="38"/>
  <c r="F74" i="39"/>
  <c r="G74" i="39"/>
  <c r="H74" i="39"/>
  <c r="I74" i="39"/>
  <c r="F74" i="38"/>
  <c r="G74" i="38"/>
  <c r="H74" i="38"/>
  <c r="I74" i="38"/>
  <c r="F75" i="39"/>
  <c r="G75" i="39"/>
  <c r="H75" i="39"/>
  <c r="I75" i="39"/>
  <c r="F75" i="38"/>
  <c r="G75" i="38"/>
  <c r="H75" i="38"/>
  <c r="I75" i="38"/>
  <c r="F76" i="39"/>
  <c r="G76" i="39"/>
  <c r="H76" i="39"/>
  <c r="I76" i="39"/>
  <c r="F76" i="38"/>
  <c r="G76" i="38"/>
  <c r="H76" i="38"/>
  <c r="I76" i="38"/>
  <c r="F77" i="39"/>
  <c r="G77" i="39"/>
  <c r="H77" i="39"/>
  <c r="I77" i="39"/>
  <c r="F77" i="38"/>
  <c r="G77" i="38"/>
  <c r="H77" i="38"/>
  <c r="I77" i="38"/>
  <c r="F78" i="39"/>
  <c r="G78" i="39"/>
  <c r="H78" i="39"/>
  <c r="I78" i="39"/>
  <c r="F78" i="38"/>
  <c r="G78" i="38"/>
  <c r="H78" i="38"/>
  <c r="I78" i="38"/>
  <c r="F79" i="39"/>
  <c r="G79" i="39"/>
  <c r="H79" i="39"/>
  <c r="I79" i="39"/>
  <c r="F79" i="38"/>
  <c r="G79" i="38"/>
  <c r="H79" i="38"/>
  <c r="I79" i="38"/>
  <c r="F80" i="39"/>
  <c r="G80" i="39"/>
  <c r="H80" i="39"/>
  <c r="I80" i="39"/>
  <c r="F80" i="38"/>
  <c r="G80" i="38"/>
  <c r="H80" i="38"/>
  <c r="I80" i="38"/>
  <c r="F81" i="39"/>
  <c r="G81" i="39"/>
  <c r="H81" i="39"/>
  <c r="I81" i="39"/>
  <c r="F81" i="38"/>
  <c r="G81" i="38"/>
  <c r="H81" i="38"/>
  <c r="I81" i="38"/>
  <c r="F82" i="39"/>
  <c r="G82" i="39"/>
  <c r="H82" i="39"/>
  <c r="I82" i="39"/>
  <c r="F82" i="38"/>
  <c r="G82" i="38"/>
  <c r="H82" i="38"/>
  <c r="I82" i="38"/>
  <c r="F83" i="39"/>
  <c r="G83" i="39"/>
  <c r="H83" i="39"/>
  <c r="I83" i="39"/>
  <c r="F83" i="38"/>
  <c r="G83" i="38"/>
  <c r="H83" i="38"/>
  <c r="I83" i="38"/>
  <c r="F84" i="39"/>
  <c r="G84" i="39"/>
  <c r="H84" i="39"/>
  <c r="I84" i="39"/>
  <c r="F84" i="38"/>
  <c r="G84" i="38"/>
  <c r="H84" i="38"/>
  <c r="I84" i="38"/>
  <c r="F85" i="39"/>
  <c r="G85" i="39"/>
  <c r="H85" i="39"/>
  <c r="I85" i="39"/>
  <c r="F85" i="38"/>
  <c r="G85" i="38"/>
  <c r="H85" i="38"/>
  <c r="I85" i="38"/>
  <c r="F86" i="39"/>
  <c r="G86" i="39"/>
  <c r="H86" i="39"/>
  <c r="I86" i="39"/>
  <c r="F86" i="38"/>
  <c r="G86" i="38"/>
  <c r="H86" i="38"/>
  <c r="I86" i="38"/>
  <c r="F87" i="39"/>
  <c r="G87" i="39"/>
  <c r="H87" i="39"/>
  <c r="I87" i="39"/>
  <c r="F87" i="38"/>
  <c r="G87" i="38"/>
  <c r="H87" i="38"/>
  <c r="I87" i="38"/>
  <c r="F88" i="39"/>
  <c r="G88" i="39"/>
  <c r="H88" i="39"/>
  <c r="I88" i="39"/>
  <c r="F88" i="38"/>
  <c r="G88" i="38"/>
  <c r="H88" i="38"/>
  <c r="I88" i="38"/>
  <c r="F89" i="39"/>
  <c r="G89" i="39"/>
  <c r="H89" i="39"/>
  <c r="I89" i="39"/>
  <c r="F89" i="38"/>
  <c r="G89" i="38"/>
  <c r="H89" i="38"/>
  <c r="I89" i="38"/>
  <c r="F90" i="39"/>
  <c r="G90" i="39"/>
  <c r="H90" i="39"/>
  <c r="I90" i="39"/>
  <c r="F90" i="38"/>
  <c r="G90" i="38"/>
  <c r="H90" i="38"/>
  <c r="I90" i="38"/>
  <c r="F91" i="39"/>
  <c r="G91" i="39"/>
  <c r="H91" i="39"/>
  <c r="I91" i="39"/>
  <c r="F91" i="38"/>
  <c r="G91" i="38"/>
  <c r="H91" i="38"/>
  <c r="I91" i="38"/>
  <c r="F92" i="39"/>
  <c r="G92" i="39"/>
  <c r="H92" i="39"/>
  <c r="I92" i="39"/>
  <c r="F92" i="38"/>
  <c r="G92" i="38"/>
  <c r="H92" i="38"/>
  <c r="I92" i="38"/>
  <c r="F93" i="39"/>
  <c r="G93" i="39"/>
  <c r="H93" i="39"/>
  <c r="I93" i="39"/>
  <c r="F93" i="38"/>
  <c r="G93" i="38"/>
  <c r="H93" i="38"/>
  <c r="I93" i="38"/>
  <c r="F94" i="39"/>
  <c r="G94" i="39"/>
  <c r="H94" i="39"/>
  <c r="I94" i="39"/>
  <c r="F94" i="38"/>
  <c r="G94" i="38"/>
  <c r="H94" i="38"/>
  <c r="I94" i="38"/>
  <c r="F95" i="39"/>
  <c r="G95" i="39"/>
  <c r="H95" i="39"/>
  <c r="I95" i="39"/>
  <c r="F95" i="38"/>
  <c r="G95" i="38"/>
  <c r="H95" i="38"/>
  <c r="I95" i="38"/>
  <c r="F96" i="39"/>
  <c r="G96" i="39"/>
  <c r="H96" i="39"/>
  <c r="I96" i="39"/>
  <c r="F96" i="38"/>
  <c r="G96" i="38"/>
  <c r="H96" i="38"/>
  <c r="I96" i="38"/>
  <c r="F97" i="39"/>
  <c r="G97" i="39"/>
  <c r="H97" i="39"/>
  <c r="I97" i="39"/>
  <c r="F97" i="38"/>
  <c r="G97" i="38"/>
  <c r="H97" i="38"/>
  <c r="I97" i="38"/>
  <c r="F98" i="39"/>
  <c r="G98" i="39"/>
  <c r="H98" i="39"/>
  <c r="I98" i="39"/>
  <c r="F98" i="38"/>
  <c r="G98" i="38"/>
  <c r="H98" i="38"/>
  <c r="I98" i="38"/>
  <c r="F99" i="39"/>
  <c r="G99" i="39"/>
  <c r="H99" i="39"/>
  <c r="I99" i="39"/>
  <c r="F99" i="38"/>
  <c r="G99" i="38"/>
  <c r="H99" i="38"/>
  <c r="I99" i="38"/>
  <c r="F100" i="39"/>
  <c r="G100" i="39"/>
  <c r="H100" i="39"/>
  <c r="I100" i="39"/>
  <c r="F100" i="38"/>
  <c r="G100" i="38"/>
  <c r="H100" i="38"/>
  <c r="I100" i="38"/>
  <c r="F101" i="39"/>
  <c r="G101" i="39"/>
  <c r="H101" i="39"/>
  <c r="I101" i="39"/>
  <c r="F101" i="38"/>
  <c r="G101" i="38"/>
  <c r="H101" i="38"/>
  <c r="I101" i="38"/>
  <c r="F102" i="39"/>
  <c r="G102" i="39"/>
  <c r="H102" i="39"/>
  <c r="I102" i="39"/>
  <c r="F102" i="38"/>
  <c r="G102" i="38"/>
  <c r="H102" i="38"/>
  <c r="I102" i="38"/>
  <c r="F103" i="39"/>
  <c r="G103" i="39"/>
  <c r="H103" i="39"/>
  <c r="I103" i="39"/>
  <c r="F103" i="38"/>
  <c r="G103" i="38"/>
  <c r="H103" i="38"/>
  <c r="I103" i="38"/>
  <c r="F104" i="39"/>
  <c r="G104" i="39"/>
  <c r="H104" i="39"/>
  <c r="I104" i="39"/>
  <c r="F104" i="38"/>
  <c r="G104" i="38"/>
  <c r="H104" i="38"/>
  <c r="I104" i="38"/>
  <c r="F105" i="39"/>
  <c r="G105" i="39"/>
  <c r="H105" i="39"/>
  <c r="I105" i="39"/>
  <c r="F105" i="38"/>
  <c r="G105" i="38"/>
  <c r="H105" i="38"/>
  <c r="I105" i="38"/>
  <c r="F106" i="39"/>
  <c r="G106" i="39"/>
  <c r="H106" i="39"/>
  <c r="I106" i="39"/>
  <c r="F106" i="38"/>
  <c r="G106" i="38"/>
  <c r="H106" i="38"/>
  <c r="I106" i="38"/>
  <c r="F107" i="39"/>
  <c r="G107" i="39"/>
  <c r="H107" i="39"/>
  <c r="I107" i="39"/>
  <c r="F107" i="38"/>
  <c r="G107" i="38"/>
  <c r="H107" i="38"/>
  <c r="I107" i="38"/>
  <c r="F108" i="39"/>
  <c r="G108" i="39"/>
  <c r="H108" i="39"/>
  <c r="I108" i="39"/>
  <c r="F108" i="38"/>
  <c r="G108" i="38"/>
  <c r="H108" i="38"/>
  <c r="I108" i="38"/>
  <c r="F109" i="39"/>
  <c r="G109" i="39"/>
  <c r="H109" i="39"/>
  <c r="I109" i="39"/>
  <c r="F109" i="38"/>
  <c r="G109" i="38"/>
  <c r="H109" i="38"/>
  <c r="I109" i="38"/>
  <c r="F110" i="39"/>
  <c r="G110" i="39"/>
  <c r="H110" i="39"/>
  <c r="I110" i="39"/>
  <c r="F110" i="38"/>
  <c r="G110" i="38"/>
  <c r="H110" i="38"/>
  <c r="I110" i="38"/>
  <c r="F111" i="39"/>
  <c r="G111" i="39"/>
  <c r="H111" i="39"/>
  <c r="I111" i="39"/>
  <c r="F111" i="38"/>
  <c r="G111" i="38"/>
  <c r="H111" i="38"/>
  <c r="I111" i="38"/>
  <c r="F112" i="39"/>
  <c r="G112" i="39"/>
  <c r="H112" i="39"/>
  <c r="I112" i="39"/>
  <c r="F112" i="38"/>
  <c r="G112" i="38"/>
  <c r="H112" i="38"/>
  <c r="I112" i="38"/>
  <c r="F113" i="39"/>
  <c r="G113" i="39"/>
  <c r="H113" i="39"/>
  <c r="I113" i="39"/>
  <c r="F113" i="38"/>
  <c r="G113" i="38"/>
  <c r="H113" i="38"/>
  <c r="I113" i="38"/>
  <c r="F114" i="39"/>
  <c r="G114" i="39"/>
  <c r="H114" i="39"/>
  <c r="I114" i="39"/>
  <c r="F114" i="38"/>
  <c r="G114" i="38"/>
  <c r="H114" i="38"/>
  <c r="I114" i="38"/>
  <c r="F115" i="39"/>
  <c r="G115" i="39"/>
  <c r="H115" i="39"/>
  <c r="I115" i="39"/>
  <c r="F115" i="38"/>
  <c r="G115" i="38"/>
  <c r="H115" i="38"/>
  <c r="I115" i="38"/>
  <c r="F116" i="39"/>
  <c r="G116" i="39"/>
  <c r="H116" i="39"/>
  <c r="I116" i="39"/>
  <c r="F116" i="38"/>
  <c r="G116" i="38"/>
  <c r="H116" i="38"/>
  <c r="I116" i="38"/>
  <c r="F117" i="39"/>
  <c r="G117" i="39"/>
  <c r="H117" i="39"/>
  <c r="I117" i="39"/>
  <c r="F117" i="38"/>
  <c r="G117" i="38"/>
  <c r="H117" i="38"/>
  <c r="I117" i="38"/>
  <c r="F118" i="39"/>
  <c r="G118" i="39"/>
  <c r="H118" i="39"/>
  <c r="I118" i="39"/>
  <c r="F118" i="38"/>
  <c r="G118" i="38"/>
  <c r="H118" i="38"/>
  <c r="I118" i="38"/>
  <c r="F119" i="39"/>
  <c r="G119" i="39"/>
  <c r="H119" i="39"/>
  <c r="I119" i="39"/>
  <c r="F119" i="38"/>
  <c r="G119" i="38"/>
  <c r="H119" i="38"/>
  <c r="I119" i="38"/>
  <c r="F120" i="39"/>
  <c r="G120" i="39"/>
  <c r="H120" i="39"/>
  <c r="I120" i="39"/>
  <c r="F121" i="39"/>
  <c r="G121" i="39"/>
  <c r="H121" i="39"/>
  <c r="I121" i="39"/>
  <c r="F122" i="39"/>
  <c r="G122" i="39"/>
  <c r="H122" i="39"/>
  <c r="I122" i="39"/>
  <c r="F123" i="39"/>
  <c r="G123" i="39"/>
  <c r="H123" i="39"/>
  <c r="I123" i="39"/>
  <c r="F124" i="39"/>
  <c r="G124" i="39"/>
  <c r="H124" i="39"/>
  <c r="I124" i="39"/>
  <c r="F125" i="39"/>
  <c r="G125" i="39"/>
  <c r="H125" i="39"/>
  <c r="I125" i="39"/>
  <c r="F126" i="39"/>
  <c r="G126" i="39"/>
  <c r="H126" i="39"/>
  <c r="I126" i="39"/>
  <c r="F127" i="39"/>
  <c r="G127" i="39"/>
  <c r="H127" i="39"/>
  <c r="I127" i="39"/>
  <c r="F128" i="39"/>
  <c r="G128" i="39"/>
  <c r="H128" i="39"/>
  <c r="I128" i="39"/>
  <c r="F129" i="39"/>
  <c r="G129" i="39"/>
  <c r="H129" i="39"/>
  <c r="I129" i="39"/>
  <c r="F130" i="39"/>
  <c r="G130" i="39"/>
  <c r="H130" i="39"/>
  <c r="I130" i="39"/>
  <c r="F131" i="39"/>
  <c r="G131" i="39"/>
  <c r="H131" i="39"/>
  <c r="I131" i="39"/>
  <c r="F132" i="39"/>
  <c r="G132" i="39"/>
  <c r="H132" i="39"/>
  <c r="I132" i="39"/>
  <c r="F133" i="39"/>
  <c r="G133" i="39"/>
  <c r="H133" i="39"/>
  <c r="I133" i="39"/>
  <c r="F134" i="39"/>
  <c r="G134" i="39"/>
  <c r="H134" i="39"/>
  <c r="I134" i="39"/>
  <c r="F135" i="39"/>
  <c r="G135" i="39"/>
  <c r="H135" i="39"/>
  <c r="I135" i="39"/>
  <c r="F136" i="39"/>
  <c r="G136" i="39"/>
  <c r="H136" i="39"/>
  <c r="I136" i="39"/>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C18" i="5"/>
  <c r="C17" i="5"/>
  <c r="C19" i="1"/>
  <c r="C6" i="5"/>
  <c r="C23" i="1"/>
  <c r="C7" i="5"/>
  <c r="C11" i="5"/>
  <c r="C16" i="5"/>
  <c r="C10" i="5"/>
  <c r="C4" i="5"/>
  <c r="C5" i="5"/>
  <c r="C9" i="5"/>
  <c r="C3" i="5"/>
  <c r="C13" i="5"/>
  <c r="C21" i="1"/>
  <c r="C20" i="5"/>
  <c r="C19" i="5"/>
  <c r="C12" i="5"/>
  <c r="C21" i="5"/>
  <c r="C24" i="1"/>
  <c r="C8" i="5"/>
  <c r="C18" i="1"/>
  <c r="C17" i="1"/>
  <c r="C3" i="1"/>
  <c r="C2" i="1"/>
  <c r="C7" i="1"/>
  <c r="C15" i="1"/>
  <c r="C8" i="1"/>
  <c r="C12" i="1"/>
  <c r="C10" i="1"/>
  <c r="C6" i="1"/>
  <c r="C16" i="1"/>
  <c r="C13" i="1"/>
  <c r="C11" i="1"/>
  <c r="C9" i="1"/>
  <c r="C5" i="1"/>
  <c r="C4" i="1"/>
  <c r="C15" i="5"/>
  <c r="C2" i="5"/>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<sst xmlns="http://schemas.openxmlformats.org/spreadsheetml/2006/main" count="2187" uniqueCount="2161">
  <si>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</si>
  <si>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</si>
  <si>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</si>
  <si>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</si>
  <si>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</si>
  <si>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</si>
  <si>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</si>
  <si>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</si>
  <si>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</si>
  <si>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</si>
  <si>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</si>
  <si>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</si>
  <si>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</si>
  <si>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</si>
  <si>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</si>
  <si>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</si>
  <si>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</si>
  <si>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</si>
  <si>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</si>
  <si>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</si>
  <si>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</si>
  <si>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</si>
  <si>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</si>
  <si>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</si>
  <si>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</si>
  <si>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</si>
  <si>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</si>
  <si>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</si>
  <si>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</si>
  <si>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</si>
  <si>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</si>
  <si>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</si>
  <si>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</si>
  <si>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</si>
  <si>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</si>
  <si>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</si>
  <si>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</si>
  <si>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</si>
  <si>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</si>
  <si>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</si>
  <si>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</si>
  <si>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</si>
  <si>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</si>
  <si>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</si>
  <si>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</si>
  <si>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</si>
  <si>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</si>
  <si>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</si>
  <si>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</si>
  <si>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</si>
  <si>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</si>
  <si>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</si>
  <si>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</si>
  <si>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</si>
  <si>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</si>
  <si>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</si>
  <si>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</si>
  <si>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</si>
  <si>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</si>
  <si>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</si>
  <si>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</si>
  <si>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</si>
  <si>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</si>
  <si>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</si>
  <si>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</si>
  <si>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</si>
  <si>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</si>
  <si>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</si>
  <si>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</si>
  <si>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</si>
  <si>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</si>
  <si>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</si>
  <si>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</si>
  <si>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</si>
  <si>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</si>
  <si>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</si>
  <si>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</si>
  <si>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</si>
  <si>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</si>
  <si>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</si>
  <si>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</si>
  <si>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</si>
  <si>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</si>
  <si>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</si>
  <si>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</si>
  <si>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</si>
  <si>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</si>
  <si>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</si>
  <si>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</si>
  <si>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</si>
  <si>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</si>
  <si>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</si>
  <si>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</si>
  <si>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</si>
  <si>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</si>
  <si>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</si>
  <si>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</si>
  <si>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</si>
  <si>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</si>
  <si>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</si>
  <si>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</si>
  <si>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</si>
  <si>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</si>
  <si>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</si>
  <si>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</si>
  <si>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</si>
  <si>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</si>
  <si>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</si>
  <si>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</si>
  <si>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</si>
  <si>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</si>
  <si>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</si>
  <si>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</si>
  <si>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</si>
  <si>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</si>
  <si>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</si>
  <si>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</si>
  <si>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</si>
  <si>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</si>
  <si>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</si>
  <si>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</si>
  <si>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</si>
  <si>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</si>
  <si>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</si>
  <si>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</si>
  <si>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</si>
  <si>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</si>
  <si>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</si>
  <si>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</si>
  <si>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</si>
  <si>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</si>
  <si>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</si>
  <si>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</si>
  <si>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</si>
  <si>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</si>
  <si>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</si>
  <si>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</si>
  <si>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</si>
  <si>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</si>
  <si>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</si>
  <si>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</si>
  <si>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</si>
  <si>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</si>
  <si>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</si>
  <si>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</si>
  <si>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</si>
  <si>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</si>
  <si>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</si>
  <si>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</si>
  <si>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</si>
  <si>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</si>
  <si>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</si>
  <si>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</si>
  <si>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</si>
  <si>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</si>
  <si>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</si>
  <si>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</si>
  <si>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</si>
  <si>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</si>
  <si>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</si>
  <si>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</si>
  <si>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</si>
  <si>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</si>
  <si>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</si>
  <si>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</si>
  <si>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</si>
  <si>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</si>
  <si>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</si>
  <si>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</si>
  <si>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</si>
  <si>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</si>
  <si>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</si>
  <si>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</si>
  <si>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</si>
  <si>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</si>
  <si>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</si>
  <si>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</si>
  <si>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</si>
  <si>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</si>
  <si>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</si>
  <si>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</si>
  <si>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</si>
  <si>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</si>
  <si>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</si>
  <si>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</si>
  <si>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</si>
  <si>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</si>
  <si>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</si>
  <si>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</si>
  <si>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</si>
  <si>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</si>
  <si>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</si>
  <si>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</si>
  <si>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</si>
  <si>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</si>
  <si>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</si>
  <si>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</si>
  <si>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</si>
  <si>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</si>
  <si>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</si>
  <si>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</si>
  <si>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</si>
  <si>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</si>
  <si>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</si>
  <si>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</si>
  <si>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</si>
  <si>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</si>
  <si>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</si>
  <si>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</si>
  <si>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</si>
  <si>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</si>
  <si>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</si>
  <si>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</si>
  <si>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</si>
  <si>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</si>
  <si>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</si>
  <si>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</si>
  <si>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</si>
  <si>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</si>
  <si>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</si>
  <si>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</si>
  <si>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</si>
  <si>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</si>
  <si>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</si>
  <si>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</si>
  <si>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</si>
  <si>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</si>
  <si>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</si>
  <si>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</si>
  <si>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</si>
  <si>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</si>
  <si>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</si>
  <si>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</si>
  <si>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</si>
  <si>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</si>
  <si>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</si>
  <si>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</si>
  <si>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</si>
  <si>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</si>
  <si>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</si>
  <si>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</si>
  <si>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</si>
  <si>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</si>
  <si>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</si>
  <si>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</si>
  <si>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</si>
  <si>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</si>
  <si>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</si>
  <si>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</si>
  <si>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</si>
  <si>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</si>
  <si>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</si>
  <si>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</si>
  <si>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</si>
  <si>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</si>
  <si>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</si>
  <si>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</si>
  <si>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</si>
  <si>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</si>
  <si>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</si>
  <si>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</si>
  <si>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</si>
  <si>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</si>
  <si>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</si>
  <si>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</si>
  <si>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</si>
  <si>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</si>
  <si>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</si>
  <si>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</si>
  <si>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</si>
  <si>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</si>
  <si>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</si>
  <si>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</si>
  <si>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</si>
  <si>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</si>
  <si>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</si>
  <si>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</si>
  <si>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</si>
  <si>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</si>
  <si>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</si>
  <si>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</si>
  <si>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</si>
  <si>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</si>
  <si>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</si>
  <si>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</si>
  <si>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</si>
  <si>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</si>
  <si>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</si>
  <si>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</si>
  <si>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</si>
  <si>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</si>
  <si>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</si>
  <si>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</si>
  <si>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</si>
  <si>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</si>
  <si>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</si>
  <si>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</si>
  <si>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</si>
  <si>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</si>
  <si>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</si>
  <si>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</si>
  <si>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</si>
  <si>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</si>
  <si>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</si>
  <si>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</si>
  <si>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</si>
  <si>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</si>
  <si>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</si>
  <si>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</si>
  <si>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</si>
  <si>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</si>
  <si>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</si>
  <si>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</si>
  <si>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</si>
  <si>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</si>
  <si>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</si>
  <si>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</si>
  <si>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</si>
  <si>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</si>
  <si>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</si>
  <si>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</si>
  <si>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</si>
  <si>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</si>
  <si>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</si>
  <si>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</si>
  <si>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</si>
  <si>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</si>
  <si>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</si>
  <si>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</si>
  <si>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</si>
  <si>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</si>
  <si>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</si>
  <si>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</si>
  <si>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</si>
  <si>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</si>
  <si>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</si>
  <si>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</si>
  <si>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</si>
  <si>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</si>
  <si>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</si>
  <si>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</si>
  <si>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</si>
  <si>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</si>
  <si>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</si>
  <si>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</si>
  <si>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</si>
  <si>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</si>
  <si>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</si>
  <si>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</si>
  <si>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</si>
  <si>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</si>
  <si>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</si>
  <si>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</si>
  <si>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</si>
  <si>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</si>
  <si>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</si>
  <si>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</si>
  <si>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</si>
  <si>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</si>
  <si>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</si>
  <si>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</si>
  <si>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</si>
  <si>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</si>
  <si>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</si>
  <si>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</si>
  <si>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</si>
  <si>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</si>
  <si>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</si>
  <si>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</si>
  <si>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</si>
  <si>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</si>
  <si>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</si>
  <si>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</si>
  <si>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</si>
  <si>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</si>
  <si>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</si>
  <si>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</si>
  <si>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</si>
  <si>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</si>
  <si>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</si>
  <si>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</si>
  <si>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</si>
  <si>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</si>
  <si>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</si>
  <si>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</si>
  <si>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</si>
  <si>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</si>
  <si>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</si>
  <si>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</si>
  <si>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</si>
  <si>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</si>
  <si>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</si>
  <si>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</si>
  <si>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</si>
  <si>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</si>
  <si>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</si>
  <si>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</si>
  <si>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</si>
  <si>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</si>
  <si>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</si>
  <si>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</si>
  <si>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</si>
  <si>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</si>
  <si>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</si>
  <si>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</si>
  <si>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</si>
  <si>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</si>
  <si>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</si>
  <si>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</si>
  <si>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</si>
  <si>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</si>
  <si>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</si>
  <si>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</si>
  <si>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</si>
  <si>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</si>
  <si>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</si>
  <si>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</si>
  <si>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</si>
  <si>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</si>
  <si>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</si>
  <si>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</si>
  <si>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</si>
  <si>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</si>
  <si>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</si>
  <si>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</si>
  <si>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</si>
  <si>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</si>
  <si>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</si>
  <si>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</si>
  <si>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</si>
  <si>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</si>
  <si>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</si>
  <si>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</si>
  <si>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</si>
  <si>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</si>
  <si>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</si>
  <si>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</si>
  <si>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</si>
  <si>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</si>
  <si>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</si>
  <si>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</si>
  <si>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</si>
  <si>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</si>
  <si>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</si>
  <si>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</si>
  <si>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</si>
  <si>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</si>
  <si>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</si>
  <si>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</si>
  <si>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</si>
  <si>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</si>
  <si>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</si>
  <si>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</si>
  <si>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</si>
  <si>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</si>
  <si>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</si>
  <si>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</si>
  <si>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</si>
  <si>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</si>
  <si>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</si>
  <si>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</si>
  <si>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</si>
  <si>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</si>
  <si>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</si>
  <si>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</si>
  <si>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</si>
  <si>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</si>
  <si>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</si>
  <si>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</si>
  <si>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</si>
  <si>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</si>
  <si>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</si>
  <si>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</si>
  <si>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</si>
  <si>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</si>
  <si>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</si>
  <si>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</si>
  <si>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</si>
  <si>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</si>
  <si>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</si>
  <si>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</si>
  <si>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</si>
  <si>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</si>
  <si>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</si>
  <si>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</si>
  <si>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</si>
  <si>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</si>
  <si>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</si>
  <si>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</si>
  <si>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</si>
  <si>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</si>
  <si>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</si>
  <si>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</si>
  <si>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</si>
  <si>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</si>
  <si>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</si>
  <si>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</si>
  <si>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</si>
  <si>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</si>
  <si>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</si>
  <si>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</si>
  <si>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</si>
  <si>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</si>
  <si>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</si>
  <si>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</si>
  <si>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</si>
  <si>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</si>
  <si>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</si>
  <si>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</si>
  <si>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</si>
  <si>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</si>
  <si>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</si>
  <si>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</si>
  <si>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</si>
  <si>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</si>
  <si>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</si>
  <si>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</si>
  <si>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</si>
  <si>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</si>
  <si>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</si>
  <si>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</si>
  <si>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</si>
  <si>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</si>
  <si>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</si>
  <si>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</si>
  <si>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</si>
  <si>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</si>
  <si>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</si>
  <si>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</si>
  <si>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</si>
  <si>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</si>
  <si>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</si>
  <si>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</si>
  <si>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</si>
  <si>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</si>
  <si>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</si>
  <si>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</si>
  <si>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</si>
  <si>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</si>
  <si>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</si>
  <si>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</si>
  <si>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</si>
  <si>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</si>
  <si>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</si>
  <si>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</si>
  <si>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</si>
  <si>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</si>
  <si>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</si>
  <si>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</si>
  <si>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</si>
  <si>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</si>
  <si>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</si>
  <si>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</si>
  <si>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</si>
  <si>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</si>
  <si>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</si>
  <si>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</si>
  <si>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</si>
  <si>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</si>
  <si>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</si>
  <si>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</si>
  <si>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</si>
  <si>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</si>
  <si>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</si>
  <si>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</si>
  <si>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</si>
  <si>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</si>
  <si>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</si>
  <si>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</si>
  <si>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</si>
  <si>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</si>
  <si>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</si>
  <si>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</si>
  <si>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</si>
  <si>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</si>
  <si>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</si>
  <si>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</si>
  <si>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</si>
  <si>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</si>
  <si>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</si>
  <si>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</si>
  <si>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</si>
  <si>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</si>
  <si>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</si>
  <si>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</si>
  <si>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</si>
  <si>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</si>
  <si>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</si>
  <si>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</si>
  <si>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</si>
  <si>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</si>
  <si>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</si>
  <si>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</si>
  <si>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</si>
  <si>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</si>
  <si>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</si>
  <si>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</si>
  <si>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</si>
  <si>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</si>
  <si>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</si>
  <si>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</si>
  <si>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</si>
  <si>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</si>
  <si>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</si>
  <si>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</si>
  <si>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</si>
  <si>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</si>
  <si>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</si>
  <si>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</si>
  <si>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</si>
  <si>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</si>
  <si>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</si>
  <si>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</si>
  <si>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</si>
  <si>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</si>
  <si>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</si>
  <si>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</si>
  <si>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</si>
  <si>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</si>
  <si>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</si>
  <si>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</si>
  <si>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</si>
  <si>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</si>
  <si>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</si>
  <si>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</si>
  <si>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</si>
  <si>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</si>
  <si>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</si>
  <si>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</si>
  <si>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</si>
  <si>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</si>
  <si>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</si>
  <si>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</si>
  <si>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</si>
  <si>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</si>
  <si>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</si>
  <si>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</si>
  <si>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</si>
  <si>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</si>
  <si>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</si>
  <si>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</si>
  <si>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</si>
  <si>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</si>
  <si>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</si>
  <si>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</si>
  <si>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</si>
  <si>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</si>
  <si>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</si>
  <si>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</si>
  <si>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</si>
  <si>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</si>
  <si>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</si>
  <si>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</si>
  <si>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</si>
  <si>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</si>
  <si>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</si>
  <si>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</si>
  <si>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</si>
  <si>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</si>
  <si>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</si>
  <si>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</si>
  <si>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</si>
  <si>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</si>
  <si>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</si>
  <si>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</si>
  <si>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</si>
  <si>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</si>
  <si>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</si>
  <si>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</si>
  <si>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</si>
  <si>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</si>
  <si>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</si>
  <si>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</si>
  <si>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</si>
  <si>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</si>
  <si>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</si>
  <si>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</si>
  <si>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</si>
  <si>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</si>
  <si>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</si>
  <si>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</si>
  <si>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</si>
  <si>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</si>
  <si>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</si>
  <si>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</si>
  <si>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</si>
  <si>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</si>
  <si>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</si>
  <si>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</si>
  <si>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</si>
  <si>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</si>
  <si>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</si>
  <si>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</si>
  <si>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</si>
  <si>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</si>
  <si>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</si>
  <si>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</si>
  <si>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</si>
  <si>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</si>
  <si>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</si>
  <si>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</si>
  <si>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</si>
  <si>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</si>
  <si>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</si>
  <si>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</si>
  <si>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</si>
  <si>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</si>
  <si>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</si>
  <si>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</si>
  <si>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</si>
  <si>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</si>
  <si>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</si>
  <si>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</si>
  <si>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</si>
  <si>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</si>
  <si>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</si>
  <si>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</si>
  <si>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</si>
  <si>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</si>
  <si>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</si>
  <si>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</si>
  <si>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</si>
  <si>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</si>
  <si>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</si>
  <si>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</si>
  <si>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</si>
  <si>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</si>
  <si>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</si>
  <si>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</si>
  <si>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</si>
  <si>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</si>
  <si>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</si>
  <si>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</si>
  <si>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</si>
  <si>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</si>
  <si>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</si>
  <si>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</si>
  <si>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</si>
  <si>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</si>
  <si>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</si>
  <si>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</si>
  <si>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</si>
  <si>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</si>
  <si>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</si>
  <si>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</si>
  <si>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</si>
  <si>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</si>
  <si>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</si>
  <si>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</si>
  <si>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</si>
  <si>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</si>
  <si>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</si>
  <si>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</si>
  <si>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</si>
  <si>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</si>
  <si>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</si>
  <si>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</si>
  <si>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</si>
  <si>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</si>
  <si>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</si>
  <si>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</si>
  <si>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</si>
  <si>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</si>
  <si>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</si>
  <si>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</si>
  <si>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</si>
  <si>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</si>
  <si>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</si>
  <si>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</si>
  <si>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</si>
  <si>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</si>
  <si>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</si>
  <si>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</si>
  <si>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</si>
  <si>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</si>
  <si>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</si>
  <si>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</si>
  <si>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</si>
  <si>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</si>
  <si>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</si>
  <si>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</si>
  <si>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</si>
  <si>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</si>
  <si>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</si>
  <si>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</si>
  <si>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</si>
  <si>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</si>
  <si>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</si>
  <si>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</si>
  <si>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</si>
  <si>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</si>
  <si>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</si>
  <si>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</si>
  <si>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</si>
  <si>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</si>
  <si>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</si>
  <si>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</si>
  <si>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</si>
  <si>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</si>
  <si>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</si>
  <si>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</si>
  <si>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</si>
  <si>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</si>
  <si>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</si>
  <si>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</si>
  <si>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</si>
  <si>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</si>
  <si>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</si>
  <si>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</si>
  <si>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</si>
  <si>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</si>
  <si>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</si>
  <si>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</si>
  <si>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</si>
  <si>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</si>
  <si>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</si>
  <si>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</si>
  <si>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</si>
  <si>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</si>
  <si>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</si>
  <si>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</si>
  <si>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</si>
  <si>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</si>
  <si>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</si>
  <si>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</si>
  <si>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</si>
  <si>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</si>
  <si>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</si>
  <si>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</si>
  <si>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</si>
  <si>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</si>
  <si>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</si>
  <si>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</si>
  <si>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</si>
  <si>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</si>
  <si>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</si>
  <si>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</si>
  <si>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</si>
  <si>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</si>
  <si>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</si>
  <si>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</si>
  <si>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</si>
  <si>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</si>
  <si>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</si>
  <si>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</si>
  <si>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</si>
  <si>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</si>
  <si>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</si>
  <si>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</si>
  <si>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</si>
  <si>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</si>
  <si>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</si>
  <si>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</si>
  <si>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</si>
  <si>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</si>
  <si>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</si>
  <si>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</si>
  <si>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</si>
  <si>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</si>
  <si>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</si>
  <si>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</si>
  <si>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</si>
  <si>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</si>
  <si>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</si>
  <si>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</si>
  <si>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</si>
  <si>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</si>
  <si>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</si>
  <si>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</si>
  <si>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</si>
  <si>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</si>
  <si>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</si>
  <si>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</si>
  <si>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</si>
  <si>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</si>
  <si>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</si>
  <si>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</si>
  <si>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</si>
  <si>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</si>
  <si>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</si>
  <si>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</si>
  <si>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</si>
  <si>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</si>
  <si>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</si>
  <si>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</si>
  <si>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</si>
  <si>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</si>
  <si>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</si>
  <si>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</si>
  <si>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</si>
  <si>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</si>
  <si>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</si>
  <si>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</si>
  <si>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</si>
  <si>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</si>
  <si>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</si>
  <si>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</si>
  <si>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</si>
  <si>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</si>
  <si>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</si>
  <si>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</si>
  <si>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</si>
  <si>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</si>
  <si>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</si>
  <si>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</si>
  <si>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</si>
  <si>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</si>
  <si>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</si>
  <si>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</si>
  <si>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</si>
  <si>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</si>
  <si>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</si>
  <si>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</si>
  <si>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</si>
  <si>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</si>
  <si>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</si>
  <si>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</si>
  <si>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</si>
  <si>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</si>
  <si>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</si>
  <si>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</si>
  <si>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</si>
  <si>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</si>
  <si>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</si>
  <si>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</si>
  <si>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</si>
  <si>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</si>
  <si>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</si>
  <si>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</si>
  <si>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</si>
  <si>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</si>
  <si>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</si>
  <si>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</si>
  <si>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</si>
  <si>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</si>
  <si>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</si>
  <si>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</si>
  <si>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</si>
  <si>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</si>
  <si>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</si>
  <si>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</si>
  <si>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</si>
  <si>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</si>
  <si>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</si>
  <si>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</si>
  <si>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</si>
  <si>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</si>
  <si>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</si>
  <si>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</si>
  <si>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</si>
  <si>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</si>
  <si>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</si>
  <si>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</si>
  <si>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</si>
  <si>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</si>
  <si>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</si>
  <si>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</si>
  <si>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</si>
  <si>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</si>
  <si>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</si>
  <si>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</si>
  <si>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</si>
  <si>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</si>
  <si>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</si>
  <si>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</si>
  <si>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</si>
  <si>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</si>
  <si>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</si>
  <si>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</si>
  <si>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</si>
  <si>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</si>
  <si>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</si>
  <si>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</si>
  <si>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</si>
  <si>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</si>
  <si>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</si>
  <si>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</si>
  <si>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</si>
  <si>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</si>
  <si>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</si>
  <si>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</si>
  <si>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</si>
  <si>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</si>
  <si>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</si>
  <si>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</si>
  <si>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</si>
  <si>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</si>
  <si>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</si>
  <si>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</si>
  <si>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</si>
  <si>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</si>
  <si>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</si>
  <si>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</si>
  <si>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</si>
  <si>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</si>
  <si>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</si>
  <si>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</si>
  <si>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</si>
  <si>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</si>
  <si>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</si>
  <si>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</si>
  <si>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</si>
  <si>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</si>
  <si>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</si>
  <si>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</si>
  <si>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</si>
  <si>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</si>
  <si>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</si>
  <si>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</si>
  <si>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</si>
  <si>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</si>
  <si>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</si>
  <si>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</si>
  <si>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</si>
  <si>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</si>
  <si>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</si>
  <si>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</si>
  <si>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</si>
  <si>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</si>
  <si>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</si>
  <si>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</si>
  <si>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</si>
  <si>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</si>
  <si>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</si>
  <si>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</si>
  <si>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</si>
  <si>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</si>
  <si>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</si>
  <si>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</si>
  <si>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</si>
  <si>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</si>
  <si>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</si>
  <si>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</si>
  <si>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</si>
  <si>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</si>
  <si>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</si>
  <si>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</si>
  <si>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</si>
  <si>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</si>
  <si>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</si>
  <si>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</si>
  <si>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</si>
  <si>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</si>
  <si>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</si>
  <si>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</si>
  <si>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</si>
  <si>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</si>
  <si>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</si>
  <si>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</si>
  <si>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</si>
  <si>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</si>
  <si>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</si>
  <si>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</si>
  <si>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</si>
  <si>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</si>
  <si>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</si>
  <si>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</si>
  <si>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</si>
  <si>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</si>
  <si>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</si>
  <si>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</si>
  <si>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</si>
  <si>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</si>
  <si>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</si>
  <si>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</si>
  <si>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</si>
  <si>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</si>
  <si>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</si>
  <si>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</si>
  <si>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</si>
  <si>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</si>
  <si>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</si>
  <si>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</si>
  <si>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</si>
  <si>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</si>
  <si>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</si>
  <si>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</si>
  <si>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</si>
  <si>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</si>
  <si>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</si>
  <si>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</si>
  <si>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</si>
  <si>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</si>
  <si>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</si>
  <si>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</si>
  <si>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</si>
  <si>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</si>
  <si>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</si>
  <si>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</si>
  <si>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</si>
  <si>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</si>
  <si>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</si>
  <si>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</si>
  <si>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</si>
  <si>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</si>
  <si>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</si>
  <si>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</si>
  <si>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</si>
  <si>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</si>
  <si>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</si>
  <si>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</si>
  <si>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</si>
  <si>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</si>
  <si>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</si>
  <si>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</si>
  <si>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</si>
  <si>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</si>
  <si>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</si>
  <si>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</si>
  <si>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</si>
  <si>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</si>
  <si>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</si>
  <si>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</si>
  <si>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</si>
  <si>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</si>
  <si>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</si>
  <si>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</si>
  <si>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</si>
  <si>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</si>
  <si>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</si>
  <si>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</si>
  <si>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</si>
  <si>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</si>
  <si>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</si>
  <si>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</si>
  <si>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</si>
  <si>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</si>
  <si>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</si>
  <si>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</si>
  <si>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</si>
  <si>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</si>
  <si>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</si>
  <si>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</si>
  <si>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</si>
  <si>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</si>
  <si>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</si>
  <si>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</si>
  <si>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</si>
  <si>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</si>
  <si>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</si>
  <si>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</si>
  <si>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</si>
  <si>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</si>
  <si>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</si>
  <si>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</si>
  <si>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</si>
  <si>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</si>
  <si>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</si>
  <si>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</si>
  <si>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</si>
  <si>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</si>
  <si>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</si>
  <si>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</si>
  <si>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</si>
  <si>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</si>
  <si>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</si>
  <si>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</si>
  <si>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</si>
  <si>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</si>
  <si>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</si>
  <si>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</si>
  <si>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</si>
  <si>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</si>
  <si>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</si>
  <si>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</si>
  <si>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</si>
  <si>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</si>
  <si>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</si>
  <si>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</si>
  <si>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</si>
  <si>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</si>
  <si>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</si>
  <si>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</si>
  <si>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</si>
  <si>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</si>
  <si>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</si>
  <si>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</si>
  <si>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</si>
  <si>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</si>
  <si>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</si>
  <si>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</si>
  <si>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</si>
  <si>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</si>
  <si>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</si>
  <si>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</si>
  <si>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</si>
  <si>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</si>
  <si>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</si>
  <si>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</si>
  <si>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</si>
  <si>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</si>
  <si>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</si>
  <si>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</si>
  <si>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</si>
  <si>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</si>
  <si>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</si>
  <si>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</si>
  <si>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</si>
  <si>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</si>
  <si>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</si>
  <si>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</si>
  <si>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</si>
  <si>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</si>
  <si>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</si>
  <si>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</si>
  <si>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</si>
  <si>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</si>
  <si>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</si>
  <si>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</si>
  <si>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</si>
  <si>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</si>
  <si>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</si>
  <si>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</si>
  <si>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</si>
  <si>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</si>
  <si>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</si>
  <si>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</si>
  <si>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</si>
  <si>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</si>
  <si>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</si>
  <si>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</si>
  <si>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</si>
  <si>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</si>
  <si>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</si>
  <si>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</si>
  <si>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</si>
  <si>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</si>
  <si>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</si>
  <si>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</si>
  <si>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</si>
  <si>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</si>
  <si>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</si>
  <si>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</si>
  <si>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</si>
  <si>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</si>
  <si>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</si>
  <si>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</si>
  <si>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</si>
  <si>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</si>
  <si>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</si>
  <si>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</si>
  <si>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</si>
  <si>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</si>
  <si>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</si>
  <si>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</si>
  <si>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</si>
  <si>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</si>
  <si>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</si>
  <si>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</si>
  <si>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</si>
  <si>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</si>
  <si>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</si>
  <si>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</si>
  <si>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</si>
  <si>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</si>
  <si>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</si>
  <si>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</si>
  <si>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</si>
  <si>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</si>
  <si>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</si>
  <si>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</si>
  <si>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</si>
  <si>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</si>
  <si>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</si>
  <si>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</si>
  <si>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</si>
  <si>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</si>
  <si>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</si>
  <si>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</si>
  <si>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</si>
  <si>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</si>
  <si>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</si>
  <si>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</si>
  <si>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</si>
  <si>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</si>
  <si>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</si>
  <si>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</si>
  <si>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</si>
  <si>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</si>
  <si>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</si>
  <si>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</si>
  <si>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</si>
  <si>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</si>
  <si>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</si>
  <si>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</si>
  <si>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</si>
  <si>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</si>
  <si>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</si>
  <si>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</si>
  <si>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</si>
  <si>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</si>
  <si>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</si>
  <si>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</si>
  <si>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</si>
  <si>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</si>
  <si>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</si>
  <si>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</si>
  <si>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</si>
  <si>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</si>
  <si>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</si>
  <si>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</si>
  <si>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</si>
  <si>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</si>
  <si>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</si>
  <si>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</si>
  <si>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</si>
  <si>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</si>
  <si>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</si>
  <si>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</si>
  <si>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</si>
  <si>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</si>
  <si>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</si>
  <si>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</si>
  <si>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</si>
  <si>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</si>
  <si>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</si>
  <si>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</si>
  <si>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</si>
  <si>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</si>
  <si>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</si>
  <si>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</si>
  <si>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</si>
  <si>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</si>
  <si>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</si>
  <si>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</si>
  <si>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</si>
  <si>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</si>
  <si>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</si>
  <si>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</si>
  <si>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</si>
  <si>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</si>
  <si>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</si>
  <si>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</si>
  <si>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</si>
  <si>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</si>
  <si>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</si>
  <si>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</si>
  <si>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</si>
  <si>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</si>
  <si>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</si>
  <si>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</si>
  <si>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</si>
  <si>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</si>
  <si>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</si>
  <si>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</si>
  <si>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</si>
  <si>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</si>
  <si>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</si>
  <si>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</si>
  <si>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</si>
  <si>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</si>
  <si>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</si>
  <si>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</si>
  <si>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</si>
  <si>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</si>
  <si>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</si>
  <si>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</si>
  <si>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</si>
  <si>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</si>
  <si>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</si>
  <si>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</si>
  <si>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</si>
  <si>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</si>
  <si>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</si>
  <si>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</si>
  <si>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</si>
  <si>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</si>
  <si>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</si>
  <si>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</si>
  <si>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</si>
  <si>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</si>
  <si>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</si>
  <si>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</si>
  <si>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</si>
  <si>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</si>
  <si>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</si>
  <si>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</si>
  <si>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</si>
  <si>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</si>
  <si>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</si>
  <si>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</si>
  <si>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</si>
  <si>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</si>
  <si>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</si>
  <si>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</si>
  <si>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</si>
  <si>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</si>
  <si>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</si>
  <si>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</si>
  <si>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</si>
  <si>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</si>
  <si>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</si>
  <si>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</si>
  <si>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</si>
  <si>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</si>
  <si>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</si>
  <si>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</si>
  <si>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</si>
  <si>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</si>
  <si>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</si>
  <si>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</si>
  <si>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</si>
  <si>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</si>
  <si>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</si>
  <si>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</si>
  <si>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</si>
  <si>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</si>
  <si>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</si>
  <si>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</si>
  <si>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</si>
  <si>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</si>
  <si>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</si>
  <si>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</si>
  <si>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</si>
  <si>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</si>
  <si>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</si>
  <si>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</si>
  <si>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</si>
  <si>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</si>
  <si>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</si>
  <si>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</si>
  <si>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</si>
  <si>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</si>
  <si>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</si>
  <si>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</si>
  <si>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</si>
  <si>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</si>
  <si>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</si>
  <si>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</si>
  <si>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</si>
  <si>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</si>
  <si>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</si>
  <si>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</si>
  <si>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</si>
  <si>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</si>
  <si>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</si>
  <si>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</si>
  <si>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</si>
  <si>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</si>
  <si>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</si>
  <si>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</si>
  <si>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</si>
  <si>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</si>
  <si>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</si>
  <si>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</si>
  <si>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</si>
  <si>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</si>
  <si>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</si>
  <si>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</si>
  <si>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</si>
  <si>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</si>
  <si>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</si>
  <si>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</si>
  <si>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</si>
  <si>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</si>
  <si>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</si>
  <si>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</si>
  <si>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</si>
  <si>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</si>
  <si>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</si>
  <si>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</si>
  <si>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</si>
  <si>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</si>
  <si>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</si>
  <si>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</si>
  <si>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</si>
  <si>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</si>
  <si>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</si>
  <si>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</si>
  <si>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</si>
  <si>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</si>
  <si>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</si>
  <si>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</si>
  <si>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</si>
  <si>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</si>
  <si>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</si>
  <si>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</si>
  <si>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</si>
  <si>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</si>
  <si>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</si>
  <si>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</si>
  <si>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</si>
  <si>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</si>
  <si>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</si>
  <si>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</si>
  <si>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</si>
  <si>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</si>
  <si>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</si>
  <si>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</si>
  <si>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</si>
  <si>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</si>
  <si>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</si>
  <si>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</si>
  <si>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</si>
  <si>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</si>
  <si>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</si>
  <si>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</si>
  <si>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</si>
  <si>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</si>
  <si>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</si>
  <si>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</si>
  <si>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</si>
  <si>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</si>
  <si>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</si>
  <si>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</si>
  <si>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</si>
  <si>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</si>
  <si>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</si>
  <si>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</si>
  <si>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</si>
  <si>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</si>
  <si>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</si>
  <si>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</si>
  <si>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</si>
  <si>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</si>
  <si>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</si>
  <si>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</si>
  <si>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</si>
  <si>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</si>
  <si>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</si>
  <si>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</si>
  <si>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</si>
  <si>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</si>
  <si>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</si>
  <si>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</si>
  <si>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</si>
  <si>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</si>
  <si>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</si>
  <si>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</si>
  <si>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</si>
  <si>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</si>
  <si>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</si>
  <si>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</si>
  <si>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</si>
  <si>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</si>
  <si>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</si>
  <si>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</si>
  <si>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</si>
  <si>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</si>
  <si>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</si>
  <si>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</si>
  <si>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</si>
  <si>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</si>
  <si>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</si>
  <si>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</si>
  <si>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</si>
  <si>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</si>
  <si>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</si>
  <si>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</si>
  <si>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</si>
  <si>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</si>
  <si>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</si>
  <si>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</si>
  <si>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</si>
  <si>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</si>
  <si>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</si>
  <si>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</si>
  <si>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</si>
  <si>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</si>
  <si>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</si>
  <si>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</si>
  <si>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</si>
  <si>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</si>
  <si>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</si>
  <si>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</si>
  <si>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</si>
  <si>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</si>
  <si>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</si>
  <si>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</si>
  <si>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</si>
  <si>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</si>
  <si>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</si>
  <si>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</si>
  <si>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</si>
  <si>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</si>
  <si>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</si>
  <si>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</si>
  <si>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</si>
  <si>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</si>
  <si>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</si>
  <si>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</si>
  <si>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</si>
  <si>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</si>
  <si>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</si>
  <si>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</si>
  <si>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</si>
  <si>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</si>
  <si>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</si>
  <si>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</si>
  <si>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</si>
  <si>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</si>
  <si>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</si>
  <si>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</si>
  <si>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</si>
  <si>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</si>
  <si>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</si>
  <si>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</si>
  <si>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</si>
  <si>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</si>
  <si>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</si>
  <si>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</si>
  <si>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</si>
  <si>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</si>
  <si>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</si>
  <si>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</si>
  <si>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</si>
  <si>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</si>
  <si>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</si>
  <si>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</si>
  <si>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</si>
  <si>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</si>
  <si>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</si>
  <si>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</si>
  <si>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</si>
  <si>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</si>
  <si>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</si>
  <si>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</si>
  <si>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</si>
  <si>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</si>
  <si>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</si>
  <si>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</si>
  <si>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</si>
  <si>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</si>
  <si>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</si>
  <si>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</si>
  <si>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</si>
  <si>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</si>
  <si>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</si>
  <si>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</si>
  <si>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</si>
  <si>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</si>
  <si>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</si>
  <si>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</si>
  <si>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</si>
  <si>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</si>
  <si>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</si>
  <si>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</si>
  <si>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</si>
  <si>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</si>
  <si>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</si>
  <si>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</si>
  <si>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</si>
  <si>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</si>
  <si>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</si>
  <si>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</si>
  <si>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</si>
  <si>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</si>
  <si>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</si>
  <si>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</si>
  <si>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</si>
  <si>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</si>
  <si>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</si>
  <si>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</si>
  <si>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</si>
  <si>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</si>
  <si>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</si>
  <si>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</si>
  <si>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</si>
  <si>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</si>
  <si>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</si>
  <si>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</si>
  <si>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</si>
  <si>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</si>
  <si>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</si>
  <si>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</si>
  <si>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</si>
  <si>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</si>
  <si>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</si>
  <si>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</si>
  <si>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</si>
  <si>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</si>
  <si>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</si>
  <si>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</si>
  <si>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</si>
  <si>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</si>
  <si>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</si>
  <si>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</si>
  <si>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</si>
  <si>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</si>
  <si>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</si>
  <si>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</si>
  <si>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</si>
  <si>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</si>
  <si>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</si>
  <si>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</si>
  <si>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</si>
  <si>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</si>
  <si>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</si>
  <si>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</si>
  <si>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</si>
  <si>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</si>
  <si>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</si>
  <si>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</si>
  <si>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</si>
  <si>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</si>
  <si>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</si>
  <si>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</si>
  <si>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</si>
  <si>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</si>
  <si>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</si>
  <si>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</si>
  <si>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</si>
  <si>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</si>
  <si>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</si>
  <si>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</si>
  <si>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</si>
  <si>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</si>
  <si>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</si>
  <si>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</si>
  <si>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</si>
  <si>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</si>
  <si>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</si>
  <si>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</si>
  <si>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</si>
  <si>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</si>
  <si>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</si>
  <si>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</si>
  <si>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</si>
  <si>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</si>
  <si>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</si>
  <si>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</si>
  <si>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</si>
  <si>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</si>
  <si>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</si>
  <si>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</si>
  <si>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</si>
  <si>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</si>
  <si>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</si>
  <si>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</si>
  <si>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</si>
  <si>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</si>
  <si>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</si>
  <si>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</si>
  <si>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</si>
  <si>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</si>
  <si>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</si>
  <si>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</si>
  <si>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</si>
  <si>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</si>
  <si>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</si>
  <si>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</si>
  <si>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</si>
  <si>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</si>
  <si>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</si>
  <si>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</si>
  <si>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</si>
  <si>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</si>
  <si>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</si>
  <si>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</si>
  <si>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</si>
  <si>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</si>
  <si>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</si>
  <si>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</si>
  <si>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</si>
  <si>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</si>
  <si>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</si>
  <si>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</si>
  <si>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</si>
  <si>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</si>
  <si>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</si>
  <si>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</si>
  <si>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</si>
  <si>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</si>
  <si>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</si>
  <si>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</si>
  <si>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</si>
  <si>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</si>
  <si>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</si>
  <si>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</si>
  <si>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</si>
  <si>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</si>
  <si>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</si>
  <si>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</si>
  <si>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</si>
  <si>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</si>
  <si>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</si>
  <si>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</si>
  <si>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</si>
  <si>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</si>
  <si>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</si>
  <si>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</si>
  <si>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</si>
  <si>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</si>
  <si>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</si>
  <si>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</si>
  <si>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</si>
  <si>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</si>
  <si>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</si>
  <si>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</si>
  <si>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</si>
  <si>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</si>
  <si>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</si>
  <si>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</si>
  <si>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</si>
  <si>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</si>
  <si>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</si>
  <si>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</si>
  <si>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</si>
  <si>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</si>
  <si>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</si>
  <si>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</si>
  <si>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</si>
  <si>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</si>
  <si>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</si>
  <si>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</si>
  <si>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</si>
  <si>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</si>
  <si>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</si>
  <si>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</si>
  <si>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</si>
  <si>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</si>
  <si>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</si>
  <si>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</si>
  <si>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</si>
  <si>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</si>
  <si>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</si>
  <si>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</si>
  <si>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</si>
  <si>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</si>
  <si>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</si>
  <si>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</si>
  <si>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</si>
  <si>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</si>
  <si>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</si>
  <si>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</si>
  <si>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</si>
  <si>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</si>
  <si>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</si>
  <si>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</si>
  <si>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</si>
  <si>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</si>
  <si>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</si>
  <si>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</si>
  <si>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</si>
  <si>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</si>
  <si>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</si>
  <si>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</si>
  <si>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</si>
  <si>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</si>
  <si>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</si>
  <si>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</si>
  <si>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</si>
  <si>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</si>
  <si>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</si>
  <si>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</si>
  <si>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</si>
  <si>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</si>
  <si>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</si>
  <si>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</si>
  <si>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</si>
  <si>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</si>
  <si>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</si>
  <si>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</si>
  <si>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</si>
  <si>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</si>
  <si>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</si>
  <si>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</si>
  <si>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</si>
  <si>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</si>
  <si>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</si>
  <si>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</si>
  <si>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</si>
  <si>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</si>
  <si>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</si>
  <si>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</si>
  <si>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</si>
  <si>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</si>
  <si>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</si>
  <si>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</si>
  <si>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</si>
  <si>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</si>
  <si>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</si>
  <si>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</si>
  <si>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</si>
  <si>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</si>
  <si>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</si>
  <si>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</si>
  <si>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</si>
  <si>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</si>
  <si>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</si>
  <si>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</si>
  <si>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</si>
  <si>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</si>
  <si>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</si>
  <si>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</si>
  <si>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</si>
  <si>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</si>
  <si>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</si>
  <si>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</si>
  <si>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</si>
  <si>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</si>
  <si>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</si>
  <si>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</si>
  <si>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</si>
  <si>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</si>
  <si>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</si>
  <si>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</si>
  <si>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</si>
  <si>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</si>
  <si>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</si>
  <si>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</si>
  <si>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</si>
  <si>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</si>
  <si>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</si>
  <si>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</si>
  <si>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</si>
  <si>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</si>
  <si>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</si>
  <si>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</si>
  <si>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</si>
  <si>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</si>
  <si>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</si>
  <si>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</si>
  <si>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</si>
  <si>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</si>
  <si>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</si>
  <si>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</si>
  <si>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</si>
  <si>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</si>
  <si>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</si>
  <si>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</si>
  <si>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</si>
  <si>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</si>
  <si>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</si>
  <si>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</si>
  <si>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</si>
  <si>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</si>
  <si>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</si>
  <si>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</si>
  <si>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</si>
  <si>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</si>
  <si>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</si>
  <si>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</si>
  <si>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</si>
  <si>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</si>
  <si>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</si>
  <si>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</si>
  <si>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</si>
  <si>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</si>
  <si>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</si>
  <si>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</si>
  <si>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</si>
  <si>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</si>
  <si>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</si>
  <si>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</si>
  <si>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</si>
  <si>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</si>
  <si>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</si>
  <si>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</si>
  <si>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</si>
  <si>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</si>
  <si>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</si>
  <si>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</si>
  <si>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</si>
  <si>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</si>
  <si>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</si>
  <si>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</si>
  <si>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</si>
  <si>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</si>
  <si>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</si>
  <si>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</si>
  <si>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</si>
  <si>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</si>
  <si>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</si>
  <si>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</si>
  <si>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</si>
  <si>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</si>
  <si>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</si>
  <si>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</si>
  <si>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</si>
  <si>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</si>
  <si>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</si>
  <si>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</si>
  <si>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</si>
  <si>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</si>
  <si>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</si>
  <si>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</si>
  <si>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</si>
  <si>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</si>
  <si>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</si>
  <si>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</si>
  <si>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</si>
  <si>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</si>
  <si>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</si>
  <si>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</si>
  <si>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</si>
  <si>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</si>
  <si>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</si>
  <si>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</si>
  <si>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</si>
  <si>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</si>
  <si>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</si>
  <si>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</si>
  <si>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</si>
  <si>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</si>
  <si>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</si>
  <si>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</si>
  <si>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</si>
  <si>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</si>
  <si>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</si>
  <si>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</si>
  <si>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</si>
  <si>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</si>
  <si>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</si>
  <si>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</si>
  <si>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Regulator</t>
  </si>
  <si>
    <t>3M</t>
  </si>
  <si>
    <t>Copper Pipe</t>
  </si>
  <si>
    <t>3I</t>
  </si>
  <si>
    <t>Grapes</t>
  </si>
  <si>
    <t>3H</t>
  </si>
  <si>
    <t>Barley</t>
  </si>
  <si>
    <t>3G</t>
  </si>
  <si>
    <t>Structural Truss</t>
  </si>
  <si>
    <t>3C</t>
  </si>
  <si>
    <t>Wetsuit</t>
  </si>
  <si>
    <t>3A</t>
  </si>
  <si>
    <t>AirUnitsFull, AirUnitsConsumePerTick</t>
  </si>
  <si>
    <t>Scuba Tank</t>
  </si>
  <si>
    <t>3x</t>
  </si>
  <si>
    <t>Radius, Velocity, BoundaryBlock</t>
  </si>
  <si>
    <t>Phase Shifter</t>
  </si>
  <si>
    <t>3r</t>
  </si>
  <si>
    <t>Laser</t>
  </si>
  <si>
    <t>3q</t>
  </si>
  <si>
    <t>VelocityDescent</t>
  </si>
  <si>
    <t>Parachute</t>
  </si>
  <si>
    <t>5a</t>
  </si>
  <si>
    <t>FuelUnitsFull, FuelUnitsBurnPerTick, VelocityInAir, ExhaustDamageDirect</t>
  </si>
  <si>
    <t>Jet Pack</t>
  </si>
  <si>
    <t>3p</t>
  </si>
  <si>
    <t>MaxLightLevel, LightLevelDecreaseByDistance, ViewingConeAngle</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</si>
  <si>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</si>
  <si>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</si>
  <si>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</si>
  <si>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</si>
  <si>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</si>
  <si>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</si>
  <si>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</si>
  <si>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</si>
  <si>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</si>
  <si>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</si>
  <si>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</si>
  <si>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</si>
  <si>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</si>
  <si>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</si>
  <si>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Custom Item</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</si>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</sst>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row r="342">
          <cell r="B342" t="str">
            <v>Lactide</v>
          </cell>
          <cell r="D342" t="str">
            <v>Liquid</v>
          </cell>
        </row>
        <row r="343">
          <cell r="B343" t="str">
            <v>Cyclodextrin</v>
          </cell>
          <cell r="D343" t="str">
            <v>Solid</v>
          </cell>
        </row>
        <row r="344">
          <cell r="B344" t="str">
            <v>Alpha-cyclodextrin</v>
          </cell>
          <cell r="D344" t="str">
            <v>Solid</v>
          </cell>
        </row>
        <row r="345">
          <cell r="B345" t="str">
            <v>Beta-cyclodextrin</v>
          </cell>
          <cell r="D345" t="str">
            <v>Solid</v>
          </cell>
        </row>
        <row r="346">
          <cell r="B346" t="str">
            <v>Gamma-cyclodextrin</v>
          </cell>
          <cell r="D346" t="str">
            <v>Solid</v>
          </cell>
        </row>
        <row r="347">
          <cell r="B347" t="str">
            <v>MOF-5</v>
          </cell>
          <cell r="D347" t="str">
            <v>Solid</v>
          </cell>
        </row>
        <row r="348">
          <cell r="B348" t="str">
            <v>CD-MOF</v>
          </cell>
          <cell r="D348" t="str">
            <v>Solid</v>
          </cell>
        </row>
        <row r="349">
          <cell r="B349" t="str">
            <v>Bucky Balls (C60)</v>
          </cell>
          <cell r="D349" t="str">
            <v>Solid</v>
          </cell>
        </row>
        <row r="350">
          <cell r="B350" t="str">
            <v>Zinc Nitrate</v>
          </cell>
          <cell r="D350" t="str">
            <v>Solid</v>
          </cell>
        </row>
        <row r="351">
          <cell r="B351" t="str">
            <v>Lead Oxide</v>
          </cell>
          <cell r="D351" t="str">
            <v>Solid</v>
          </cell>
        </row>
        <row r="352">
          <cell r="B352" t="str">
            <v>Lithium Hexafluorophosphate</v>
          </cell>
          <cell r="C352" t="str">
            <v>LiPF6</v>
          </cell>
          <cell r="D352"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tabSelected="1" topLeftCell="A7" workbookViewId="0">
      <selection activeCell="C45" sqref="C45"/>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02.85546875" style="26" customWidth="1"/>
    <col min="10" max="11" width="8.85546875" style="26"/>
    <col min="12" max="12" width="11.85546875" style="26" customWidth="1"/>
    <col min="13" max="16384" width="8.85546875" style="26"/>
  </cols>
  <sheetData>
    <row r="1" spans="1:18" ht="15" x14ac:dyDescent="0.2">
      <c r="A1" s="38" t="str">
        <f>[1]Enums!$A$1</f>
        <v>Version</v>
      </c>
      <c r="B1" s="37" t="str">
        <f xml:space="preserve"> '[1]Game IDs'!A1</f>
        <v>Game ID</v>
      </c>
      <c r="C1" s="36" t="s">
        <v>2046</v>
      </c>
      <c r="D1" s="36" t="s">
        <v>2045</v>
      </c>
      <c r="E1" s="35" t="s">
        <v>2044</v>
      </c>
      <c r="F1" s="35" t="s">
        <v>2043</v>
      </c>
      <c r="G1" s="35" t="s">
        <v>2042</v>
      </c>
      <c r="H1" s="35" t="s">
        <v>2041</v>
      </c>
      <c r="I1" s="35" t="s">
        <v>1959</v>
      </c>
      <c r="J1" s="35" t="s">
        <v>1958</v>
      </c>
      <c r="K1" s="35" t="s">
        <v>1957</v>
      </c>
      <c r="L1" s="35" t="s">
        <v>1956</v>
      </c>
      <c r="M1" s="35" t="s">
        <v>1955</v>
      </c>
      <c r="N1" s="35" t="s">
        <v>1954</v>
      </c>
      <c r="O1" s="35" t="s">
        <v>1953</v>
      </c>
      <c r="P1" s="35" t="s">
        <v>1952</v>
      </c>
      <c r="Q1" s="35" t="s">
        <v>1951</v>
      </c>
      <c r="R1" s="35" t="s">
        <v>1950</v>
      </c>
    </row>
    <row r="2" spans="1:18" x14ac:dyDescent="0.2">
      <c r="A2" s="29" t="str">
        <f>[1]Enums!$A$2</f>
        <v>1.0.0</v>
      </c>
      <c r="B2" s="33" t="s">
        <v>2040</v>
      </c>
      <c r="C2" s="31" t="s">
        <v>2039</v>
      </c>
      <c r="D2" s="32" t="str">
        <f>[1]Enums!$A$40</f>
        <v>PC Item</v>
      </c>
      <c r="E2" s="26">
        <v>2</v>
      </c>
      <c r="F2" s="26" t="b">
        <v>1</v>
      </c>
    </row>
    <row r="3" spans="1:18" x14ac:dyDescent="0.2">
      <c r="A3" s="29" t="str">
        <f>[1]Enums!$A$2</f>
        <v>1.0.0</v>
      </c>
      <c r="B3" s="33" t="s">
        <v>2038</v>
      </c>
      <c r="C3" s="32" t="s">
        <v>2037</v>
      </c>
      <c r="D3" s="32" t="str">
        <f>[1]Enums!$A$40</f>
        <v>PC Item</v>
      </c>
      <c r="E3" s="32">
        <v>1</v>
      </c>
      <c r="F3" s="26" t="b">
        <v>1</v>
      </c>
    </row>
    <row r="4" spans="1:18" x14ac:dyDescent="0.2">
      <c r="A4" s="29" t="str">
        <f>[1]Enums!$A$2</f>
        <v>1.0.0</v>
      </c>
      <c r="B4" s="33" t="s">
        <v>2036</v>
      </c>
      <c r="C4" s="34" t="s">
        <v>2035</v>
      </c>
      <c r="D4" s="32" t="str">
        <f>[1]Enums!$A$36</f>
        <v>Weapon</v>
      </c>
      <c r="E4" s="32">
        <v>7</v>
      </c>
      <c r="F4" s="26" t="b">
        <v>1</v>
      </c>
      <c r="H4" s="26">
        <v>1</v>
      </c>
      <c r="I4" s="31" t="s">
        <v>2034</v>
      </c>
      <c r="J4" s="26">
        <v>1000</v>
      </c>
      <c r="K4" s="26">
        <v>1</v>
      </c>
      <c r="L4" s="26">
        <v>10</v>
      </c>
      <c r="M4" s="26">
        <v>2</v>
      </c>
      <c r="N4" s="26">
        <v>5</v>
      </c>
      <c r="O4" s="26">
        <v>3</v>
      </c>
    </row>
    <row r="5" spans="1:18" x14ac:dyDescent="0.2">
      <c r="A5" s="29" t="str">
        <f>[1]Enums!$A$2</f>
        <v>1.0.0</v>
      </c>
      <c r="B5" s="33" t="s">
        <v>2033</v>
      </c>
      <c r="C5" s="32" t="s">
        <v>2032</v>
      </c>
      <c r="D5" s="32" t="str">
        <f>[1]Enums!$A$37</f>
        <v>Utility</v>
      </c>
      <c r="E5" s="32"/>
      <c r="F5" s="26" t="b">
        <v>1</v>
      </c>
      <c r="H5" s="26">
        <v>1</v>
      </c>
      <c r="I5" s="26" t="s">
        <v>2031</v>
      </c>
      <c r="J5" s="26">
        <v>15</v>
      </c>
      <c r="K5" s="26">
        <v>0.5</v>
      </c>
      <c r="L5" s="26">
        <v>15</v>
      </c>
    </row>
    <row r="6" spans="1:18" x14ac:dyDescent="0.2">
      <c r="A6" s="29" t="str">
        <f>[1]Enums!$A$2</f>
        <v>1.0.0</v>
      </c>
      <c r="B6" s="33" t="s">
        <v>2030</v>
      </c>
      <c r="C6" s="34" t="s">
        <v>2029</v>
      </c>
      <c r="D6" s="32" t="str">
        <f>[1]Enums!$A$35</f>
        <v>Armor</v>
      </c>
      <c r="E6" s="32"/>
      <c r="F6" s="26" t="b">
        <v>1</v>
      </c>
      <c r="H6" s="26">
        <v>1</v>
      </c>
      <c r="I6" s="31" t="s">
        <v>2028</v>
      </c>
      <c r="J6" s="26">
        <v>5000</v>
      </c>
      <c r="K6" s="26">
        <v>1</v>
      </c>
      <c r="L6" s="26">
        <v>0.4</v>
      </c>
      <c r="M6" s="26">
        <v>5</v>
      </c>
    </row>
    <row r="7" spans="1:18" x14ac:dyDescent="0.2">
      <c r="A7" s="29" t="str">
        <f>[1]Enums!$A$2</f>
        <v>1.0.0</v>
      </c>
      <c r="B7" s="13" t="s">
        <v>2027</v>
      </c>
      <c r="C7" s="34" t="s">
        <v>2026</v>
      </c>
      <c r="D7" s="32"/>
      <c r="E7" s="32"/>
      <c r="F7" s="26" t="b">
        <v>1</v>
      </c>
      <c r="H7" s="26">
        <v>1</v>
      </c>
      <c r="I7" s="31" t="s">
        <v>2025</v>
      </c>
      <c r="J7" s="26">
        <v>0.3</v>
      </c>
    </row>
    <row r="8" spans="1:18" x14ac:dyDescent="0.2">
      <c r="A8" s="29" t="str">
        <f>[1]Enums!$A$2</f>
        <v>1.0.0</v>
      </c>
      <c r="B8" s="33" t="s">
        <v>2024</v>
      </c>
      <c r="C8" s="32" t="s">
        <v>2023</v>
      </c>
      <c r="D8" s="32" t="str">
        <f>[1]Enums!$A$38</f>
        <v>Tool</v>
      </c>
      <c r="E8" s="32"/>
      <c r="F8" s="26" t="b">
        <v>1</v>
      </c>
      <c r="H8" s="26">
        <v>1</v>
      </c>
    </row>
    <row r="9" spans="1:18" x14ac:dyDescent="0.2">
      <c r="A9" s="29" t="str">
        <f>[1]Enums!$A$2</f>
        <v>1.0.0</v>
      </c>
      <c r="B9" s="33" t="s">
        <v>2022</v>
      </c>
      <c r="C9" s="32" t="s">
        <v>2021</v>
      </c>
      <c r="D9" s="32" t="str">
        <f>[1]Enums!$A$38</f>
        <v>Tool</v>
      </c>
      <c r="E9" s="32">
        <v>7</v>
      </c>
      <c r="F9" s="26" t="b">
        <v>1</v>
      </c>
      <c r="H9" s="26">
        <v>1</v>
      </c>
      <c r="I9" s="26" t="s">
        <v>2020</v>
      </c>
      <c r="J9" s="26">
        <v>3</v>
      </c>
      <c r="K9" s="26">
        <v>0.6</v>
      </c>
      <c r="L9" s="26" t="str">
        <f>'[1]Blocks (MC)'!$A$22</f>
        <v>1.0.0</v>
      </c>
    </row>
    <row r="10" spans="1:18" x14ac:dyDescent="0.2">
      <c r="A10" s="29" t="str">
        <f>[1]Enums!$A$2</f>
        <v>1.0.0</v>
      </c>
      <c r="B10" s="33" t="s">
        <v>2019</v>
      </c>
      <c r="C10" s="32" t="s">
        <v>2018</v>
      </c>
      <c r="D10" s="32" t="str">
        <f>[1]Enums!$A$35</f>
        <v>Armor</v>
      </c>
      <c r="E10" s="32"/>
      <c r="F10" s="26" t="b">
        <v>1</v>
      </c>
      <c r="H10" s="26">
        <v>1</v>
      </c>
      <c r="I10" s="26" t="s">
        <v>2017</v>
      </c>
      <c r="J10" s="26">
        <v>5000</v>
      </c>
      <c r="K10" s="26">
        <v>1</v>
      </c>
    </row>
    <row r="11" spans="1:18" x14ac:dyDescent="0.2">
      <c r="A11" s="29" t="str">
        <f>[1]Enums!$A$2</f>
        <v>1.0.0</v>
      </c>
      <c r="B11" s="33" t="s">
        <v>2016</v>
      </c>
      <c r="C11" s="32" t="s">
        <v>2015</v>
      </c>
      <c r="D11" s="32" t="str">
        <f>[1]Enums!$A$35</f>
        <v>Armor</v>
      </c>
      <c r="E11" s="32"/>
      <c r="F11" s="26" t="b">
        <v>1</v>
      </c>
      <c r="H11" s="26">
        <v>1</v>
      </c>
    </row>
    <row r="12" spans="1:18" x14ac:dyDescent="0.2">
      <c r="A12" s="29" t="str">
        <f>[1]Enums!$A$2</f>
        <v>1.0.0</v>
      </c>
      <c r="B12" s="33" t="s">
        <v>2014</v>
      </c>
      <c r="C12" s="32" t="s">
        <v>2013</v>
      </c>
      <c r="D12" s="34" t="str">
        <f>[1]Enums!$A$41</f>
        <v>PC Block</v>
      </c>
      <c r="F12" s="26" t="b">
        <v>1</v>
      </c>
    </row>
    <row r="13" spans="1:18" x14ac:dyDescent="0.2">
      <c r="A13" s="29" t="str">
        <f>[1]Enums!$A$2</f>
        <v>1.0.0</v>
      </c>
      <c r="B13" s="33" t="s">
        <v>2012</v>
      </c>
      <c r="C13" s="34" t="s">
        <v>2011</v>
      </c>
      <c r="D13" s="34" t="str">
        <f>[1]Enums!$A$42</f>
        <v>Food</v>
      </c>
      <c r="F13" s="26" t="b">
        <v>1</v>
      </c>
    </row>
    <row r="14" spans="1:18" x14ac:dyDescent="0.2">
      <c r="A14" s="29" t="str">
        <f>[1]Enums!$A$2</f>
        <v>1.0.0</v>
      </c>
      <c r="B14" s="33" t="s">
        <v>2010</v>
      </c>
      <c r="C14" s="34" t="s">
        <v>2009</v>
      </c>
      <c r="D14" s="34" t="str">
        <f>[1]Enums!$A$42</f>
        <v>Food</v>
      </c>
      <c r="F14" s="26" t="b">
        <v>1</v>
      </c>
    </row>
    <row r="15" spans="1:18" ht="15" x14ac:dyDescent="0.2">
      <c r="A15" s="29" t="str">
        <f>[1]Enums!$A$2</f>
        <v>1.0.0</v>
      </c>
      <c r="B15" s="33" t="s">
        <v>2008</v>
      </c>
      <c r="C15" s="28" t="s">
        <v>2007</v>
      </c>
      <c r="D15" s="34" t="str">
        <f>[1]Enums!$A$41</f>
        <v>PC Block</v>
      </c>
      <c r="F15" s="26" t="b">
        <v>1</v>
      </c>
    </row>
    <row r="16" spans="1:18" ht="15" x14ac:dyDescent="0.2">
      <c r="A16" s="29" t="str">
        <f>[1]Enums!$A$2</f>
        <v>1.0.0</v>
      </c>
      <c r="B16" s="33" t="s">
        <v>2006</v>
      </c>
      <c r="C16" s="28" t="s">
        <v>2005</v>
      </c>
      <c r="D16" s="26" t="str">
        <f>[1]Enums!$A$40</f>
        <v>PC Item</v>
      </c>
      <c r="F16" s="26" t="b">
        <v>1</v>
      </c>
      <c r="G16" s="28"/>
      <c r="H16" s="28"/>
    </row>
    <row r="17" spans="1:10" ht="15" x14ac:dyDescent="0.2">
      <c r="A17" s="29" t="str">
        <f>[1]Enums!$A$2</f>
        <v>1.0.0</v>
      </c>
      <c r="B17" s="33" t="s">
        <v>2004</v>
      </c>
      <c r="C17" s="28" t="s">
        <v>2003</v>
      </c>
      <c r="D17" s="28" t="str">
        <f>[1]Enums!$A$37</f>
        <v>Utility</v>
      </c>
      <c r="E17" s="26">
        <v>4</v>
      </c>
      <c r="F17" s="26" t="b">
        <v>1</v>
      </c>
      <c r="H17" s="26">
        <v>1</v>
      </c>
    </row>
    <row r="18" spans="1:10" ht="15" x14ac:dyDescent="0.2">
      <c r="A18" s="29" t="str">
        <f>[1]Enums!$A$2</f>
        <v>1.0.0</v>
      </c>
      <c r="B18" s="33" t="s">
        <v>2002</v>
      </c>
      <c r="C18" s="28" t="s">
        <v>2001</v>
      </c>
      <c r="D18" s="28" t="str">
        <f>[1]Enums!$A$40</f>
        <v>PC Item</v>
      </c>
      <c r="F18" s="26" t="b">
        <v>1</v>
      </c>
    </row>
    <row r="19" spans="1:10" ht="15" x14ac:dyDescent="0.2">
      <c r="A19" s="29" t="str">
        <f>[1]Enums!$A$2</f>
        <v>1.0.0</v>
      </c>
      <c r="B19" s="33" t="s">
        <v>2000</v>
      </c>
      <c r="C19" s="28" t="s">
        <v>1999</v>
      </c>
      <c r="D19" s="28" t="str">
        <f>[1]Enums!$A$40</f>
        <v>PC Item</v>
      </c>
      <c r="F19" s="26" t="b">
        <v>1</v>
      </c>
    </row>
    <row r="20" spans="1:10" ht="15" x14ac:dyDescent="0.2">
      <c r="A20" s="29" t="str">
        <f>[1]Enums!$A$2</f>
        <v>1.0.0</v>
      </c>
      <c r="B20" s="33" t="s">
        <v>1998</v>
      </c>
      <c r="C20" s="28" t="s">
        <v>1997</v>
      </c>
      <c r="D20" s="28" t="str">
        <f>[1]Enums!$A$40</f>
        <v>PC Item</v>
      </c>
      <c r="F20" s="26" t="b">
        <v>1</v>
      </c>
    </row>
    <row r="21" spans="1:10" ht="15" x14ac:dyDescent="0.2">
      <c r="A21" s="29" t="str">
        <f>[1]Enums!$A$2</f>
        <v>1.0.0</v>
      </c>
      <c r="B21" s="33" t="s">
        <v>1996</v>
      </c>
      <c r="C21" s="28" t="s">
        <v>1995</v>
      </c>
      <c r="D21" s="28" t="str">
        <f>[1]Enums!$A$41</f>
        <v>PC Block</v>
      </c>
      <c r="F21" s="26" t="b">
        <v>1</v>
      </c>
      <c r="I21" s="26" t="s">
        <v>1994</v>
      </c>
      <c r="J21" s="26">
        <v>24</v>
      </c>
    </row>
    <row r="22" spans="1:10" ht="15" x14ac:dyDescent="0.2">
      <c r="A22" s="29" t="str">
        <f>[1]Enums!$A$2</f>
        <v>1.0.0</v>
      </c>
      <c r="B22" s="33" t="s">
        <v>1993</v>
      </c>
      <c r="C22" s="28" t="s">
        <v>1992</v>
      </c>
      <c r="D22" s="28" t="str">
        <f>[1]Enums!$A$40</f>
        <v>PC Item</v>
      </c>
      <c r="E22" s="26">
        <v>4</v>
      </c>
      <c r="F22" s="26" t="b">
        <v>1</v>
      </c>
    </row>
    <row r="23" spans="1:10" s="27" customFormat="1" x14ac:dyDescent="0.2">
      <c r="A23" s="29" t="str">
        <f>[1]Enums!$A$2</f>
        <v>1.0.0</v>
      </c>
      <c r="B23" s="13" t="s">
        <v>1991</v>
      </c>
      <c r="C23" s="27" t="s">
        <v>1990</v>
      </c>
      <c r="F23" s="26" t="b">
        <v>1</v>
      </c>
      <c r="H23" s="27">
        <v>1</v>
      </c>
      <c r="I23" s="27" t="s">
        <v>1989</v>
      </c>
      <c r="J23" s="27">
        <v>1.5</v>
      </c>
    </row>
    <row r="24" spans="1:10" ht="15" x14ac:dyDescent="0.2">
      <c r="A24" s="29" t="str">
        <f>[1]Enums!$A$2</f>
        <v>1.0.0</v>
      </c>
      <c r="B24" s="13" t="s">
        <v>1988</v>
      </c>
      <c r="C24" s="26" t="s">
        <v>1987</v>
      </c>
      <c r="D24" s="28" t="str">
        <f>[1]Enums!$A$40</f>
        <v>PC Item</v>
      </c>
      <c r="E24" s="28"/>
      <c r="F24" s="28" t="b">
        <v>1</v>
      </c>
    </row>
    <row r="25" spans="1:10" ht="15" x14ac:dyDescent="0.2">
      <c r="A25" s="29" t="str">
        <f>[1]Enums!$A$2</f>
        <v>1.0.0</v>
      </c>
      <c r="B25" s="13" t="s">
        <v>1986</v>
      </c>
      <c r="C25" s="26" t="s">
        <v>1985</v>
      </c>
      <c r="D25" s="28" t="str">
        <f>[1]Enums!$A$40</f>
        <v>PC Item</v>
      </c>
      <c r="F25" s="26" t="b">
        <v>1</v>
      </c>
    </row>
    <row r="26" spans="1:10" x14ac:dyDescent="0.2">
      <c r="A26" s="29" t="str">
        <f>[1]Enums!$A$2</f>
        <v>1.0.0</v>
      </c>
      <c r="B26" s="13" t="s">
        <v>1984</v>
      </c>
      <c r="C26" s="26" t="s">
        <v>1983</v>
      </c>
      <c r="D26" s="32" t="str">
        <f>[1]Enums!$A$37</f>
        <v>Utility</v>
      </c>
      <c r="E26" s="26">
        <v>4</v>
      </c>
      <c r="F26" s="26" t="b">
        <v>1</v>
      </c>
    </row>
    <row r="27" spans="1:10" ht="15" x14ac:dyDescent="0.2">
      <c r="A27" s="29" t="str">
        <f>[1]Enums!$A$2</f>
        <v>1.0.0</v>
      </c>
      <c r="B27" s="13" t="s">
        <v>1982</v>
      </c>
      <c r="C27" s="26" t="s">
        <v>1981</v>
      </c>
      <c r="D27" s="28" t="str">
        <f>[1]Enums!$A$40</f>
        <v>PC Item</v>
      </c>
      <c r="E27" s="26">
        <v>8</v>
      </c>
      <c r="F27" s="26" t="b">
        <v>1</v>
      </c>
    </row>
    <row r="28" spans="1:10" ht="15" x14ac:dyDescent="0.2">
      <c r="A28" s="29" t="str">
        <f>[1]Enums!$A$5</f>
        <v>1.0.3</v>
      </c>
      <c r="B28" s="13" t="s">
        <v>1980</v>
      </c>
      <c r="C28" s="31" t="s">
        <v>1979</v>
      </c>
      <c r="D28" s="28" t="s">
        <v>1965</v>
      </c>
      <c r="E28" s="26">
        <v>4</v>
      </c>
      <c r="F28" s="26" t="b">
        <v>1</v>
      </c>
      <c r="G28" s="28"/>
      <c r="H28" s="28">
        <v>1</v>
      </c>
      <c r="I28" s="31" t="s">
        <v>1968</v>
      </c>
      <c r="J28" s="26">
        <v>10</v>
      </c>
    </row>
    <row r="29" spans="1:10" ht="15" x14ac:dyDescent="0.2">
      <c r="A29" s="29" t="str">
        <f>[1]Enums!$A$5</f>
        <v>1.0.3</v>
      </c>
      <c r="B29" s="13" t="s">
        <v>1978</v>
      </c>
      <c r="C29" s="31" t="s">
        <v>1977</v>
      </c>
      <c r="D29" s="28" t="s">
        <v>1965</v>
      </c>
      <c r="E29" s="26">
        <v>4</v>
      </c>
      <c r="F29" s="26" t="b">
        <v>1</v>
      </c>
      <c r="G29" s="28"/>
      <c r="H29" s="28"/>
      <c r="I29" s="31" t="s">
        <v>1968</v>
      </c>
      <c r="J29" s="26">
        <v>15</v>
      </c>
    </row>
    <row r="30" spans="1:10" ht="15" x14ac:dyDescent="0.2">
      <c r="A30" s="29" t="str">
        <f>[1]Enums!$A$5</f>
        <v>1.0.3</v>
      </c>
      <c r="B30" s="13" t="s">
        <v>1976</v>
      </c>
      <c r="C30" s="31" t="s">
        <v>1975</v>
      </c>
      <c r="D30" s="28" t="s">
        <v>1965</v>
      </c>
      <c r="E30" s="26">
        <v>4</v>
      </c>
      <c r="F30" s="26" t="b">
        <v>1</v>
      </c>
      <c r="G30" s="28"/>
      <c r="H30" s="28"/>
      <c r="I30" s="31" t="s">
        <v>1968</v>
      </c>
      <c r="J30" s="26">
        <v>20</v>
      </c>
    </row>
    <row r="31" spans="1:10" ht="15" x14ac:dyDescent="0.2">
      <c r="A31" s="29" t="str">
        <f>[1]Enums!$A$5</f>
        <v>1.0.3</v>
      </c>
      <c r="B31" s="13" t="s">
        <v>1974</v>
      </c>
      <c r="C31" s="31" t="s">
        <v>1973</v>
      </c>
      <c r="D31" s="28" t="s">
        <v>1965</v>
      </c>
      <c r="E31" s="26">
        <v>4</v>
      </c>
      <c r="F31" s="26" t="b">
        <v>1</v>
      </c>
      <c r="G31" s="28"/>
      <c r="H31" s="28"/>
      <c r="I31" s="31" t="s">
        <v>1968</v>
      </c>
      <c r="J31" s="26">
        <v>5</v>
      </c>
    </row>
    <row r="32" spans="1:10" ht="15" x14ac:dyDescent="0.2">
      <c r="A32" s="29" t="str">
        <f>[1]Enums!$A$5</f>
        <v>1.0.3</v>
      </c>
      <c r="B32" s="13" t="s">
        <v>1972</v>
      </c>
      <c r="C32" s="31" t="s">
        <v>1971</v>
      </c>
      <c r="D32" s="28" t="s">
        <v>1965</v>
      </c>
      <c r="E32" s="26">
        <v>4</v>
      </c>
      <c r="F32" s="26" t="b">
        <v>1</v>
      </c>
      <c r="G32" s="28"/>
      <c r="H32" s="28"/>
      <c r="I32" s="31" t="s">
        <v>1968</v>
      </c>
      <c r="J32" s="26">
        <v>10</v>
      </c>
    </row>
    <row r="33" spans="1:11" ht="15" x14ac:dyDescent="0.2">
      <c r="A33" s="29" t="str">
        <f>[1]Enums!$A$5</f>
        <v>1.0.3</v>
      </c>
      <c r="B33" s="13" t="s">
        <v>1970</v>
      </c>
      <c r="C33" s="31" t="s">
        <v>1969</v>
      </c>
      <c r="D33" s="28" t="s">
        <v>1965</v>
      </c>
      <c r="E33" s="26">
        <v>4</v>
      </c>
      <c r="F33" s="26" t="b">
        <v>1</v>
      </c>
      <c r="G33" s="28"/>
      <c r="H33" s="28"/>
      <c r="I33" s="31" t="s">
        <v>1968</v>
      </c>
      <c r="J33" s="26">
        <v>15</v>
      </c>
    </row>
    <row r="34" spans="1:11" ht="15" x14ac:dyDescent="0.2">
      <c r="A34" s="29" t="str">
        <f>[1]Enums!$A$5</f>
        <v>1.0.3</v>
      </c>
      <c r="B34" s="31" t="s">
        <v>1967</v>
      </c>
      <c r="C34" s="31" t="s">
        <v>1966</v>
      </c>
      <c r="D34" s="31" t="s">
        <v>1965</v>
      </c>
      <c r="E34" s="26">
        <v>4</v>
      </c>
      <c r="G34" s="28"/>
      <c r="H34" s="28"/>
    </row>
    <row r="35" spans="1:11" ht="15" x14ac:dyDescent="0.2">
      <c r="A35" s="29" t="str">
        <f>[1]Enums!$A$12</f>
        <v>1.1.0</v>
      </c>
      <c r="B35" s="26" t="s">
        <v>1964</v>
      </c>
      <c r="C35" s="31" t="s">
        <v>1963</v>
      </c>
      <c r="D35" s="26" t="s">
        <v>1962</v>
      </c>
      <c r="E35" s="26">
        <v>8</v>
      </c>
      <c r="F35" s="26" t="b">
        <v>1</v>
      </c>
      <c r="G35" s="28"/>
      <c r="H35" s="28">
        <v>1</v>
      </c>
      <c r="I35" s="30" t="s">
        <v>1961</v>
      </c>
      <c r="J35" s="26">
        <v>0.4</v>
      </c>
      <c r="K35" s="26">
        <v>60</v>
      </c>
    </row>
    <row r="36" spans="1:11" ht="15" x14ac:dyDescent="0.2">
      <c r="A36" s="29" t="str">
        <f>[1]Enums!$A$12</f>
        <v>1.1.0</v>
      </c>
      <c r="B36" s="13" t="s">
        <v>2158</v>
      </c>
      <c r="C36" s="28" t="s">
        <v>2148</v>
      </c>
      <c r="D36" s="28" t="str">
        <f>[1]Enums!$A$40</f>
        <v>PC Item</v>
      </c>
      <c r="E36" s="26">
        <v>8</v>
      </c>
      <c r="G36" s="28"/>
      <c r="H36" s="28">
        <v>1</v>
      </c>
    </row>
    <row r="37" spans="1:11" ht="15" x14ac:dyDescent="0.2">
      <c r="A37" s="29" t="str">
        <f>[1]Enums!$A$12</f>
        <v>1.1.0</v>
      </c>
      <c r="B37" s="13" t="s">
        <v>2157</v>
      </c>
      <c r="C37" s="28" t="s">
        <v>2149</v>
      </c>
      <c r="D37" s="28" t="str">
        <f>[1]Enums!$A$40</f>
        <v>PC Item</v>
      </c>
      <c r="E37" s="26">
        <v>8</v>
      </c>
      <c r="G37" s="28"/>
      <c r="H37" s="28">
        <v>1</v>
      </c>
    </row>
    <row r="38" spans="1:11" ht="15" x14ac:dyDescent="0.2">
      <c r="A38" s="29" t="str">
        <f>[1]Enums!$A$12</f>
        <v>1.1.0</v>
      </c>
      <c r="B38" s="13" t="s">
        <v>2156</v>
      </c>
      <c r="C38" s="28" t="s">
        <v>2150</v>
      </c>
      <c r="D38" s="28" t="str">
        <f>[1]Enums!$A$40</f>
        <v>PC Item</v>
      </c>
      <c r="E38" s="26">
        <v>8</v>
      </c>
      <c r="G38" s="28"/>
      <c r="H38" s="28">
        <v>1</v>
      </c>
    </row>
    <row r="39" spans="1:11" ht="15" x14ac:dyDescent="0.2">
      <c r="A39" s="29" t="str">
        <f>[1]Enums!$A$12</f>
        <v>1.1.0</v>
      </c>
      <c r="B39" s="13" t="s">
        <v>2155</v>
      </c>
      <c r="C39" s="28" t="s">
        <v>2151</v>
      </c>
      <c r="D39" s="28" t="str">
        <f>[1]Enums!$A$40</f>
        <v>PC Item</v>
      </c>
      <c r="E39" s="26">
        <v>8</v>
      </c>
      <c r="G39" s="28"/>
      <c r="H39" s="28">
        <v>1</v>
      </c>
    </row>
    <row r="40" spans="1:11" ht="15" x14ac:dyDescent="0.2">
      <c r="A40" s="29" t="str">
        <f>[1]Enums!$A$12</f>
        <v>1.1.0</v>
      </c>
      <c r="B40" s="13" t="s">
        <v>2154</v>
      </c>
      <c r="C40" s="26" t="s">
        <v>2152</v>
      </c>
      <c r="D40" s="28" t="str">
        <f>[1]Enums!$A$40</f>
        <v>PC Item</v>
      </c>
      <c r="E40" s="26">
        <v>8</v>
      </c>
      <c r="G40" s="28"/>
      <c r="H40" s="28">
        <v>1</v>
      </c>
    </row>
    <row r="41" spans="1:11" ht="15" x14ac:dyDescent="0.2">
      <c r="A41" s="29" t="str">
        <f>[1]Enums!$A$12</f>
        <v>1.1.0</v>
      </c>
      <c r="B41" s="13" t="s">
        <v>2153</v>
      </c>
      <c r="C41" s="26" t="s">
        <v>2160</v>
      </c>
      <c r="D41" s="28" t="str">
        <f>[1]Enums!$A$40</f>
        <v>PC Item</v>
      </c>
      <c r="E41" s="26">
        <v>8</v>
      </c>
      <c r="G41" s="28"/>
      <c r="H41" s="28">
        <v>1</v>
      </c>
    </row>
    <row r="42" spans="1:11" ht="15" x14ac:dyDescent="0.2">
      <c r="G42" s="28"/>
      <c r="H42" s="28"/>
    </row>
    <row r="43" spans="1:11" ht="15" x14ac:dyDescent="0.2">
      <c r="G43" s="28"/>
      <c r="H43" s="28"/>
    </row>
    <row r="44" spans="1:11" ht="15" x14ac:dyDescent="0.2">
      <c r="G44" s="28"/>
      <c r="H44" s="28"/>
    </row>
    <row r="45" spans="1:11" ht="15" x14ac:dyDescent="0.2">
      <c r="G45" s="28"/>
      <c r="H45" s="28"/>
    </row>
    <row r="46" spans="1:11" ht="15" x14ac:dyDescent="0.2">
      <c r="G46" s="28"/>
      <c r="H46" s="28"/>
    </row>
    <row r="47" spans="1:11" ht="15" x14ac:dyDescent="0.2">
      <c r="G47" s="28"/>
      <c r="H47" s="28"/>
    </row>
    <row r="48" spans="1:11" ht="15" x14ac:dyDescent="0.2">
      <c r="G48" s="28"/>
      <c r="H48" s="28"/>
    </row>
    <row r="49" spans="3:8" ht="15" x14ac:dyDescent="0.2">
      <c r="G49" s="28"/>
      <c r="H49" s="28"/>
    </row>
    <row r="50" spans="3:8" ht="15" x14ac:dyDescent="0.2">
      <c r="G50" s="28"/>
      <c r="H50" s="28"/>
    </row>
    <row r="51" spans="3:8" ht="15" x14ac:dyDescent="0.2">
      <c r="G51" s="28"/>
      <c r="H51" s="28"/>
    </row>
    <row r="52" spans="3:8" ht="15" x14ac:dyDescent="0.2">
      <c r="G52" s="28"/>
      <c r="H52" s="28"/>
    </row>
    <row r="53" spans="3:8" ht="15" x14ac:dyDescent="0.2">
      <c r="G53" s="28"/>
      <c r="H53" s="28"/>
    </row>
    <row r="54" spans="3:8" ht="15" x14ac:dyDescent="0.2">
      <c r="G54" s="28"/>
      <c r="H54" s="28"/>
    </row>
    <row r="55" spans="3:8" ht="15" x14ac:dyDescent="0.2">
      <c r="G55" s="28"/>
      <c r="H55" s="28"/>
    </row>
    <row r="56" spans="3:8" ht="15" x14ac:dyDescent="0.2">
      <c r="C56" s="28"/>
      <c r="D56" s="28"/>
      <c r="E56" s="28"/>
      <c r="F56" s="28"/>
      <c r="G56" s="28"/>
      <c r="H56" s="28"/>
    </row>
    <row r="57" spans="3:8" ht="15" x14ac:dyDescent="0.2">
      <c r="C57" s="28"/>
      <c r="D57" s="28"/>
      <c r="E57" s="28"/>
      <c r="F57" s="28"/>
      <c r="G57" s="28"/>
      <c r="H57" s="28"/>
    </row>
    <row r="58" spans="3:8" ht="15" x14ac:dyDescent="0.2">
      <c r="G58" s="28"/>
      <c r="H58" s="28"/>
    </row>
    <row r="59" spans="3:8" ht="15" x14ac:dyDescent="0.2">
      <c r="G59" s="28"/>
      <c r="H59" s="28"/>
    </row>
    <row r="60" spans="3:8" ht="15" x14ac:dyDescent="0.2">
      <c r="G60" s="28"/>
      <c r="H60" s="28"/>
    </row>
    <row r="61" spans="3:8" ht="15" x14ac:dyDescent="0.2">
      <c r="G61" s="28"/>
      <c r="H61" s="28"/>
    </row>
    <row r="62" spans="3:8" ht="15" x14ac:dyDescent="0.2">
      <c r="G62" s="28"/>
      <c r="H62" s="28"/>
    </row>
    <row r="63" spans="3:8" ht="15" x14ac:dyDescent="0.2">
      <c r="G63" s="28"/>
      <c r="H63" s="28"/>
    </row>
    <row r="64" spans="3:8" ht="15" x14ac:dyDescent="0.2">
      <c r="G64" s="28"/>
      <c r="H64" s="28"/>
    </row>
    <row r="65" spans="7:8" ht="15" x14ac:dyDescent="0.2">
      <c r="G65" s="28"/>
      <c r="H65" s="28"/>
    </row>
    <row r="66" spans="7:8" ht="15" x14ac:dyDescent="0.2">
      <c r="G66" s="28"/>
      <c r="H66"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2065</v>
      </c>
      <c r="D1" s="38" t="s">
        <v>2064</v>
      </c>
      <c r="E1" s="39" t="str">
        <f>"Tile Entity "&amp;'[1]Game IDs'!$A$1</f>
        <v>Tile Entity Game ID</v>
      </c>
      <c r="F1" s="38" t="s">
        <v>1960</v>
      </c>
      <c r="G1" s="38" t="s">
        <v>2063</v>
      </c>
    </row>
    <row r="2" spans="1:7" x14ac:dyDescent="0.2">
      <c r="A2" s="29" t="str">
        <f>[1]Enums!$A$2</f>
        <v>1.0.0</v>
      </c>
      <c r="B2" s="13" t="s">
        <v>2062</v>
      </c>
      <c r="C2" s="29" t="s">
        <v>2061</v>
      </c>
      <c r="D2" s="27" t="str">
        <f xml:space="preserve"> C2</f>
        <v>Oil</v>
      </c>
      <c r="F2" s="27">
        <v>0</v>
      </c>
      <c r="G2" s="13" t="s">
        <v>2060</v>
      </c>
    </row>
    <row r="3" spans="1:7" x14ac:dyDescent="0.2">
      <c r="A3" s="29" t="str">
        <f>[1]Enums!$A$2</f>
        <v>1.0.0</v>
      </c>
      <c r="B3" s="13" t="s">
        <v>2059</v>
      </c>
      <c r="C3" s="27" t="s">
        <v>2058</v>
      </c>
      <c r="D3" s="27" t="str">
        <f xml:space="preserve"> C3</f>
        <v>Light</v>
      </c>
      <c r="F3" s="27">
        <v>0</v>
      </c>
      <c r="G3" s="13" t="s">
        <v>2057</v>
      </c>
    </row>
    <row r="4" spans="1:7" x14ac:dyDescent="0.2">
      <c r="A4" s="27" t="s">
        <v>2056</v>
      </c>
      <c r="B4" s="13" t="s">
        <v>2055</v>
      </c>
      <c r="C4" s="27" t="s">
        <v>2054</v>
      </c>
      <c r="D4" s="27" t="s">
        <v>2053</v>
      </c>
      <c r="F4" s="27">
        <v>0</v>
      </c>
      <c r="G4" s="13" t="s">
        <v>2052</v>
      </c>
    </row>
    <row r="5" spans="1:7" x14ac:dyDescent="0.2">
      <c r="A5" s="27" t="s">
        <v>1949</v>
      </c>
      <c r="B5" s="13" t="s">
        <v>2051</v>
      </c>
      <c r="C5" s="27" t="s">
        <v>2050</v>
      </c>
      <c r="D5" s="27" t="s">
        <v>2049</v>
      </c>
      <c r="E5" s="13" t="s">
        <v>2048</v>
      </c>
      <c r="F5" s="27">
        <v>3000</v>
      </c>
      <c r="G5" s="13" t="s">
        <v>2047</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K20" sqref="K2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3"/>
  <sheetViews>
    <sheetView workbookViewId="0">
      <selection activeCell="D41" sqref="D41"/>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2"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row r="31" spans="1:5" x14ac:dyDescent="0.2">
      <c r="A31" s="4" t="str">
        <f>[1]Enums!$A$12</f>
        <v>1.1.0</v>
      </c>
      <c r="B31" s="13" t="s">
        <v>2147</v>
      </c>
      <c r="C31" t="str">
        <f t="shared" si="1"/>
        <v>Tin Catalyst</v>
      </c>
      <c r="D31" t="str">
        <f>[1]Elements!$B$1</f>
        <v>Element</v>
      </c>
      <c r="E31" t="str">
        <f>[1]Elements!$B$51</f>
        <v>Tin</v>
      </c>
    </row>
    <row r="32" spans="1:5" x14ac:dyDescent="0.2">
      <c r="A32" s="4" t="str">
        <f>[1]Enums!$A$12</f>
        <v>1.1.0</v>
      </c>
      <c r="B32" s="13" t="s">
        <v>2146</v>
      </c>
      <c r="C32" t="str">
        <f>E32&amp;" "&amp;$C$1</f>
        <v>Zinc Nitrate Catalyst</v>
      </c>
      <c r="D32" t="str">
        <f>[1]Compounds!$B$1</f>
        <v>Compound</v>
      </c>
      <c r="E32" t="str">
        <f>[1]Compounds!$B$350</f>
        <v>Zinc Nitrate</v>
      </c>
    </row>
    <row r="33" spans="1:5" x14ac:dyDescent="0.2">
      <c r="A33" s="4" t="str">
        <f>[1]Enums!$A$12</f>
        <v>1.1.0</v>
      </c>
      <c r="B33" s="13" t="s">
        <v>2159</v>
      </c>
      <c r="C33" t="str">
        <f>E33&amp;" "&amp;$C$1</f>
        <v>Lead Oxide Catalyst</v>
      </c>
      <c r="D33" t="str">
        <f>[1]Compounds!$B$1</f>
        <v>Compound</v>
      </c>
      <c r="E33" t="str">
        <f>[1]Compounds!$B$351</f>
        <v>Lead Oxide</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49" workbookViewId="0">
      <selection activeCell="E37" sqref="E3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3"/>
  <sheetViews>
    <sheetView topLeftCell="A304" workbookViewId="0">
      <selection activeCell="B341" sqref="B34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[1]Compounds!$B342</f>
        <v>Lactide</v>
      </c>
      <c r="K333" t="str">
        <f>[1]Compounds!$D342</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2069</v>
      </c>
      <c r="C334" s="13" t="s">
        <v>2073</v>
      </c>
      <c r="D334" s="13" t="s">
        <v>2077</v>
      </c>
      <c r="E334" s="13" t="s">
        <v>2081</v>
      </c>
      <c r="F334" s="16" t="str">
        <f t="shared" ref="F334" si="28">L334&amp;" ("&amp;$J334&amp;")"</f>
        <v>Bag (Cyclodextrin)</v>
      </c>
      <c r="G334" s="16" t="str">
        <f t="shared" ref="G334" si="29">M334&amp;" ("&amp;$J334&amp;")"</f>
        <v>Sack (Cyclodextrin)</v>
      </c>
      <c r="H334" s="16" t="str">
        <f t="shared" ref="H334" si="30">N334&amp;" ("&amp;$J334&amp;")"</f>
        <v>Powder Keg (Cyclodextrin)</v>
      </c>
      <c r="I334" s="16" t="str">
        <f t="shared" ref="I334" si="31">O334&amp;" ("&amp;$J334&amp;")"</f>
        <v>Chemical Silo (Cyclodextrin)</v>
      </c>
      <c r="J334" s="16" t="str">
        <f>[1]Compounds!$B343</f>
        <v>Cyclodextrin</v>
      </c>
      <c r="K334" t="str">
        <f>[1]Compounds!$D343</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2068</v>
      </c>
      <c r="C335" s="13" t="s">
        <v>2072</v>
      </c>
      <c r="D335" s="13" t="s">
        <v>2076</v>
      </c>
      <c r="E335" s="13" t="s">
        <v>2080</v>
      </c>
      <c r="F335" s="16" t="str">
        <f t="shared" ref="F335:F337" si="32">L335&amp;" ("&amp;$J335&amp;")"</f>
        <v>Bag (Alpha-cyclodextrin)</v>
      </c>
      <c r="G335" s="16" t="str">
        <f t="shared" ref="G335:G337" si="33">M335&amp;" ("&amp;$J335&amp;")"</f>
        <v>Sack (Alpha-cyclodextrin)</v>
      </c>
      <c r="H335" s="16" t="str">
        <f t="shared" ref="H335:H337" si="34">N335&amp;" ("&amp;$J335&amp;")"</f>
        <v>Powder Keg (Alpha-cyclodextrin)</v>
      </c>
      <c r="I335" s="16" t="str">
        <f t="shared" ref="I335:I337" si="35">O335&amp;" ("&amp;$J335&amp;")"</f>
        <v>Chemical Silo (Alpha-cyclodextrin)</v>
      </c>
      <c r="J335" s="16" t="str">
        <f>[1]Compounds!$B344</f>
        <v>Alpha-cyclodextrin</v>
      </c>
      <c r="K335" t="str">
        <f>[1]Compounds!$D344</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2067</v>
      </c>
      <c r="C336" s="13" t="s">
        <v>2071</v>
      </c>
      <c r="D336" s="13" t="s">
        <v>2075</v>
      </c>
      <c r="E336" s="13" t="s">
        <v>2079</v>
      </c>
      <c r="F336" s="16" t="str">
        <f t="shared" si="32"/>
        <v>Bag (Beta-cyclodextrin)</v>
      </c>
      <c r="G336" s="16" t="str">
        <f t="shared" si="33"/>
        <v>Sack (Beta-cyclodextrin)</v>
      </c>
      <c r="H336" s="16" t="str">
        <f t="shared" si="34"/>
        <v>Powder Keg (Beta-cyclodextrin)</v>
      </c>
      <c r="I336" s="16" t="str">
        <f t="shared" si="35"/>
        <v>Chemical Silo (Beta-cyclodextrin)</v>
      </c>
      <c r="J336" s="16" t="str">
        <f>[1]Compounds!$B345</f>
        <v>Beta-cyclodextrin</v>
      </c>
      <c r="K336" t="str">
        <f>[1]Compounds!$D345</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2066</v>
      </c>
      <c r="C337" s="13" t="s">
        <v>2070</v>
      </c>
      <c r="D337" s="13" t="s">
        <v>2074</v>
      </c>
      <c r="E337" s="13" t="s">
        <v>2078</v>
      </c>
      <c r="F337" s="16" t="str">
        <f t="shared" si="32"/>
        <v>Bag (Gamma-cyclodextrin)</v>
      </c>
      <c r="G337" s="16" t="str">
        <f t="shared" si="33"/>
        <v>Sack (Gamma-cyclodextrin)</v>
      </c>
      <c r="H337" s="16" t="str">
        <f t="shared" si="34"/>
        <v>Powder Keg (Gamma-cyclodextrin)</v>
      </c>
      <c r="I337" s="16" t="str">
        <f t="shared" si="35"/>
        <v>Chemical Silo (Gamma-cyclodextrin)</v>
      </c>
      <c r="J337" s="16" t="str">
        <f>[1]Compounds!$B346</f>
        <v>Gamma-cyclodextrin</v>
      </c>
      <c r="K337" t="str">
        <f>[1]Compounds!$D346</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2097</v>
      </c>
      <c r="C338" s="13" t="s">
        <v>2113</v>
      </c>
      <c r="D338" s="13" t="s">
        <v>2129</v>
      </c>
      <c r="E338" s="13" t="s">
        <v>2145</v>
      </c>
      <c r="F338" s="16" t="str">
        <f t="shared" ref="F338:F340" si="36">L338&amp;" ("&amp;$J338&amp;")"</f>
        <v>Bag (MOF-5)</v>
      </c>
      <c r="G338" s="16" t="str">
        <f t="shared" ref="G338:G340" si="37">M338&amp;" ("&amp;$J338&amp;")"</f>
        <v>Sack (MOF-5)</v>
      </c>
      <c r="H338" s="16" t="str">
        <f t="shared" ref="H338:H340" si="38">N338&amp;" ("&amp;$J338&amp;")"</f>
        <v>Powder Keg (MOF-5)</v>
      </c>
      <c r="I338" s="16" t="str">
        <f t="shared" ref="I338:I340" si="39">O338&amp;" ("&amp;$J338&amp;")"</f>
        <v>Chemical Silo (MOF-5)</v>
      </c>
      <c r="J338" s="16" t="str">
        <f>[1]Compounds!$B347</f>
        <v>MOF-5</v>
      </c>
      <c r="K338" t="str">
        <f>[1]Compounds!$D347</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2096</v>
      </c>
      <c r="C339" s="13" t="s">
        <v>2112</v>
      </c>
      <c r="D339" s="13" t="s">
        <v>2128</v>
      </c>
      <c r="E339" s="13" t="s">
        <v>2144</v>
      </c>
      <c r="F339" s="16" t="str">
        <f t="shared" si="36"/>
        <v>Bag (CD-MOF)</v>
      </c>
      <c r="G339" s="16" t="str">
        <f t="shared" si="37"/>
        <v>Sack (CD-MOF)</v>
      </c>
      <c r="H339" s="16" t="str">
        <f t="shared" si="38"/>
        <v>Powder Keg (CD-MOF)</v>
      </c>
      <c r="I339" s="16" t="str">
        <f t="shared" si="39"/>
        <v>Chemical Silo (CD-MOF)</v>
      </c>
      <c r="J339" s="16" t="str">
        <f>[1]Compounds!$B348</f>
        <v>CD-MOF</v>
      </c>
      <c r="K339" t="str">
        <f>[1]Compounds!$D348</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2095</v>
      </c>
      <c r="C340" s="13" t="s">
        <v>2111</v>
      </c>
      <c r="D340" s="13" t="s">
        <v>2127</v>
      </c>
      <c r="E340" s="13" t="s">
        <v>2143</v>
      </c>
      <c r="F340" s="16" t="str">
        <f t="shared" si="36"/>
        <v>Bag (Bucky Balls (C60))</v>
      </c>
      <c r="G340" s="16" t="str">
        <f t="shared" si="37"/>
        <v>Sack (Bucky Balls (C60))</v>
      </c>
      <c r="H340" s="16" t="str">
        <f t="shared" si="38"/>
        <v>Powder Keg (Bucky Balls (C60))</v>
      </c>
      <c r="I340" s="16" t="str">
        <f t="shared" si="39"/>
        <v>Chemical Silo (Bucky Balls (C60))</v>
      </c>
      <c r="J340" s="16" t="str">
        <f>[1]Compounds!$B349</f>
        <v>Bucky Balls (C60)</v>
      </c>
      <c r="K340" t="str">
        <f>[1]Compounds!$D349</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2094</v>
      </c>
      <c r="C341" s="13" t="s">
        <v>2110</v>
      </c>
      <c r="D341" s="13" t="s">
        <v>2126</v>
      </c>
      <c r="E341" s="13" t="s">
        <v>2142</v>
      </c>
      <c r="F341" s="16" t="str">
        <f t="shared" ref="F341" si="40">L341&amp;" ("&amp;$J341&amp;")"</f>
        <v>Bag (Zinc Nitrate)</v>
      </c>
      <c r="G341" s="16" t="str">
        <f t="shared" ref="G341" si="41">M341&amp;" ("&amp;$J341&amp;")"</f>
        <v>Sack (Zinc Nitrate)</v>
      </c>
      <c r="H341" s="16" t="str">
        <f t="shared" ref="H341" si="42">N341&amp;" ("&amp;$J341&amp;")"</f>
        <v>Powder Keg (Zinc Nitrate)</v>
      </c>
      <c r="I341" s="16" t="str">
        <f t="shared" ref="I341" si="43">O341&amp;" ("&amp;$J341&amp;")"</f>
        <v>Chemical Silo (Zinc Nitrate)</v>
      </c>
      <c r="J341" s="16" t="str">
        <f>[1]Compounds!$B350</f>
        <v>Zinc Nitrate</v>
      </c>
      <c r="K341" t="str">
        <f>[1]Compounds!$D350</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2093</v>
      </c>
      <c r="C342" s="13" t="s">
        <v>2109</v>
      </c>
      <c r="D342" s="13" t="s">
        <v>2125</v>
      </c>
      <c r="E342" s="13" t="s">
        <v>2141</v>
      </c>
      <c r="F342" s="16" t="str">
        <f t="shared" ref="F342:F343" si="44">L342&amp;" ("&amp;$J342&amp;")"</f>
        <v>Bag (Lead Oxide)</v>
      </c>
      <c r="G342" s="16" t="str">
        <f t="shared" ref="G342:G343" si="45">M342&amp;" ("&amp;$J342&amp;")"</f>
        <v>Sack (Lead Oxide)</v>
      </c>
      <c r="H342" s="16" t="str">
        <f t="shared" ref="H342:H343" si="46">N342&amp;" ("&amp;$J342&amp;")"</f>
        <v>Powder Keg (Lead Oxide)</v>
      </c>
      <c r="I342" s="16" t="str">
        <f t="shared" ref="I342:I343" si="47">O342&amp;" ("&amp;$J342&amp;")"</f>
        <v>Chemical Silo (Lead Oxide)</v>
      </c>
      <c r="J342" s="16" t="str">
        <f>[1]Compounds!$B351</f>
        <v>Lead Oxide</v>
      </c>
      <c r="K342" t="str">
        <f>[1]Compounds!$D351</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2092</v>
      </c>
      <c r="C343" s="13" t="s">
        <v>2108</v>
      </c>
      <c r="D343" s="13" t="s">
        <v>2124</v>
      </c>
      <c r="E343" s="13" t="s">
        <v>2140</v>
      </c>
      <c r="F343" s="16" t="str">
        <f t="shared" si="44"/>
        <v>Bag (Lithium Hexafluorophosphate)</v>
      </c>
      <c r="G343" s="16" t="str">
        <f t="shared" si="45"/>
        <v>Sack (Lithium Hexafluorophosphate)</v>
      </c>
      <c r="H343" s="16" t="str">
        <f t="shared" si="46"/>
        <v>Powder Keg (Lithium Hexafluorophosphate)</v>
      </c>
      <c r="I343" s="16" t="str">
        <f t="shared" si="47"/>
        <v>Chemical Silo (Lithium Hexafluorophosphate)</v>
      </c>
      <c r="J343" s="16" t="str">
        <f>[1]Compounds!$B352</f>
        <v>Lithium Hexafluorophosphate</v>
      </c>
      <c r="K343" t="str">
        <f>[1]Compounds!$D352</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B344" s="13" t="s">
        <v>2091</v>
      </c>
      <c r="C344" s="13" t="s">
        <v>2107</v>
      </c>
      <c r="D344" s="13" t="s">
        <v>2123</v>
      </c>
      <c r="E344" s="13" t="s">
        <v>2139</v>
      </c>
    </row>
    <row r="345" spans="1:15" x14ac:dyDescent="0.2">
      <c r="B345" s="13" t="s">
        <v>2090</v>
      </c>
      <c r="C345" s="13" t="s">
        <v>2106</v>
      </c>
      <c r="D345" s="13" t="s">
        <v>2122</v>
      </c>
      <c r="E345" s="13" t="s">
        <v>2138</v>
      </c>
    </row>
    <row r="346" spans="1:15" x14ac:dyDescent="0.2">
      <c r="B346" s="13" t="s">
        <v>2089</v>
      </c>
      <c r="C346" s="13" t="s">
        <v>2105</v>
      </c>
      <c r="D346" s="13" t="s">
        <v>2121</v>
      </c>
      <c r="E346" s="13" t="s">
        <v>2137</v>
      </c>
    </row>
    <row r="347" spans="1:15" x14ac:dyDescent="0.2">
      <c r="B347" s="13" t="s">
        <v>2088</v>
      </c>
      <c r="C347" s="13" t="s">
        <v>2104</v>
      </c>
      <c r="D347" s="13" t="s">
        <v>2120</v>
      </c>
      <c r="E347" s="13" t="s">
        <v>2136</v>
      </c>
    </row>
    <row r="348" spans="1:15" x14ac:dyDescent="0.2">
      <c r="B348" s="13" t="s">
        <v>2087</v>
      </c>
      <c r="C348" s="13" t="s">
        <v>2103</v>
      </c>
      <c r="D348" s="13" t="s">
        <v>2119</v>
      </c>
      <c r="E348" s="13" t="s">
        <v>2135</v>
      </c>
    </row>
    <row r="349" spans="1:15" x14ac:dyDescent="0.2">
      <c r="B349" s="13" t="s">
        <v>2086</v>
      </c>
      <c r="C349" s="13" t="s">
        <v>2102</v>
      </c>
      <c r="D349" s="13" t="s">
        <v>2118</v>
      </c>
      <c r="E349" s="13" t="s">
        <v>2134</v>
      </c>
    </row>
    <row r="350" spans="1:15" x14ac:dyDescent="0.2">
      <c r="B350" s="13" t="s">
        <v>2085</v>
      </c>
      <c r="C350" s="13" t="s">
        <v>2101</v>
      </c>
      <c r="D350" s="13" t="s">
        <v>2117</v>
      </c>
      <c r="E350" s="13" t="s">
        <v>2133</v>
      </c>
    </row>
    <row r="351" spans="1:15" x14ac:dyDescent="0.2">
      <c r="B351" s="13" t="s">
        <v>2084</v>
      </c>
      <c r="C351" s="13" t="s">
        <v>2100</v>
      </c>
      <c r="D351" s="13" t="s">
        <v>2116</v>
      </c>
      <c r="E351" s="13" t="s">
        <v>2132</v>
      </c>
    </row>
    <row r="352" spans="1:15" x14ac:dyDescent="0.2">
      <c r="B352" s="13" t="s">
        <v>2083</v>
      </c>
      <c r="C352" s="13" t="s">
        <v>2099</v>
      </c>
      <c r="D352" s="13" t="s">
        <v>2115</v>
      </c>
      <c r="E352" s="13" t="s">
        <v>2131</v>
      </c>
    </row>
    <row r="353" spans="2:5" x14ac:dyDescent="0.2">
      <c r="B353" s="13" t="s">
        <v>2082</v>
      </c>
      <c r="C353" s="13" t="s">
        <v>2098</v>
      </c>
      <c r="D353" s="13" t="s">
        <v>2114</v>
      </c>
      <c r="E353" s="13" t="s">
        <v>2130</v>
      </c>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2015-01-07T05:46:59Z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