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Debra\Desktop\PolyCraftForge\config\"/>
    </mc:Choice>
  </mc:AlternateContent>
  <xr:revisionPtr revIDLastSave="0" documentId="13_ncr:1_{6DE9D546-200E-4D31-80D2-B2153E3B3044}" xr6:coauthVersionLast="34" xr6:coauthVersionMax="34" xr10:uidLastSave="{00000000-0000-0000-0000-000000000000}"/>
  <bookViews>
    <workbookView xWindow="20832" yWindow="0" windowWidth="3660" windowHeight="9048" tabRatio="826" firstSheet="8" activeTab="14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Gripped Synthetic Tools" sheetId="22" r:id="rId15"/>
    <sheet name="Pogo Sticks" sheetId="14" r:id="rId16"/>
  </sheets>
  <externalReferences>
    <externalReference r:id="rId17"/>
    <externalReference r:id="rId18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D2" i="8"/>
  <c r="E2" i="8"/>
  <c r="C2" i="8"/>
  <c r="D157" i="12"/>
  <c r="C157" i="12"/>
  <c r="D34" i="8"/>
  <c r="E34" i="8"/>
  <c r="C34" i="8"/>
  <c r="D156" i="12"/>
  <c r="D3" i="8"/>
  <c r="E3" i="8"/>
  <c r="C3" i="8"/>
  <c r="D4" i="8"/>
  <c r="E4" i="8"/>
  <c r="C4" i="8"/>
  <c r="D5" i="8"/>
  <c r="E5" i="8"/>
  <c r="C5" i="8"/>
  <c r="D1" i="8"/>
  <c r="E1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E2" i="4"/>
  <c r="F2" i="4"/>
  <c r="D2" i="4"/>
  <c r="E3" i="4"/>
  <c r="F3" i="4"/>
  <c r="D3" i="4"/>
  <c r="E4" i="4"/>
  <c r="F4" i="4"/>
  <c r="D4" i="4"/>
  <c r="E5" i="4"/>
  <c r="F5" i="4"/>
  <c r="D5" i="4"/>
  <c r="F1" i="4"/>
  <c r="E6" i="4"/>
  <c r="F6" i="4"/>
  <c r="D6" i="4"/>
  <c r="E7" i="4"/>
  <c r="F7" i="4"/>
  <c r="D7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F123" i="7"/>
  <c r="D123" i="7"/>
  <c r="D137" i="12"/>
  <c r="E137" i="12"/>
  <c r="F137" i="12"/>
  <c r="C137" i="12"/>
  <c r="F122" i="7"/>
  <c r="D122" i="7"/>
  <c r="D136" i="12"/>
  <c r="E136" i="12"/>
  <c r="F136" i="12"/>
  <c r="C136" i="12"/>
  <c r="F121" i="7"/>
  <c r="D121" i="7"/>
  <c r="D135" i="12"/>
  <c r="E135" i="12"/>
  <c r="F135" i="12"/>
  <c r="C135" i="12"/>
  <c r="F120" i="7"/>
  <c r="D120" i="7"/>
  <c r="D134" i="12"/>
  <c r="E134" i="12"/>
  <c r="F134" i="12"/>
  <c r="C134" i="12"/>
  <c r="E119" i="7"/>
  <c r="F119" i="7"/>
  <c r="D119" i="7"/>
  <c r="G119" i="5"/>
  <c r="H119" i="5"/>
  <c r="F119" i="5"/>
  <c r="D133" i="12"/>
  <c r="E133" i="12"/>
  <c r="F133" i="12"/>
  <c r="C133" i="12"/>
  <c r="E118" i="7"/>
  <c r="F118" i="7"/>
  <c r="D118" i="7"/>
  <c r="G118" i="5"/>
  <c r="H118" i="5"/>
  <c r="F118" i="5"/>
  <c r="D132" i="12"/>
  <c r="E132" i="12"/>
  <c r="F132" i="12"/>
  <c r="C132" i="12"/>
  <c r="E117" i="7"/>
  <c r="F117" i="7"/>
  <c r="D117" i="7"/>
  <c r="G117" i="5"/>
  <c r="H117" i="5"/>
  <c r="F117" i="5"/>
  <c r="D131" i="12"/>
  <c r="E131" i="12"/>
  <c r="F131" i="12"/>
  <c r="C131" i="12"/>
  <c r="E116" i="7"/>
  <c r="F116" i="7"/>
  <c r="D116" i="7"/>
  <c r="G116" i="5"/>
  <c r="H116" i="5"/>
  <c r="F116" i="5"/>
  <c r="D130" i="12"/>
  <c r="E130" i="12"/>
  <c r="F130" i="12"/>
  <c r="C130" i="12"/>
  <c r="E115" i="7"/>
  <c r="F115" i="7"/>
  <c r="D115" i="7"/>
  <c r="G115" i="5"/>
  <c r="H115" i="5"/>
  <c r="F115" i="5"/>
  <c r="D129" i="12"/>
  <c r="E129" i="12"/>
  <c r="F129" i="12"/>
  <c r="C129" i="12"/>
  <c r="E114" i="7"/>
  <c r="F114" i="7"/>
  <c r="D114" i="7"/>
  <c r="G114" i="5"/>
  <c r="H114" i="5"/>
  <c r="F114" i="5"/>
  <c r="D128" i="12"/>
  <c r="E128" i="12"/>
  <c r="F128" i="12"/>
  <c r="C128" i="12"/>
  <c r="E113" i="7"/>
  <c r="F113" i="7"/>
  <c r="D113" i="7"/>
  <c r="G113" i="5"/>
  <c r="H113" i="5"/>
  <c r="F113" i="5"/>
  <c r="D127" i="12"/>
  <c r="E127" i="12"/>
  <c r="F127" i="12"/>
  <c r="C127" i="12"/>
  <c r="E112" i="7"/>
  <c r="F112" i="7"/>
  <c r="D112" i="7"/>
  <c r="G112" i="5"/>
  <c r="H112" i="5"/>
  <c r="F112" i="5"/>
  <c r="D126" i="12"/>
  <c r="E126" i="12"/>
  <c r="F126" i="12"/>
  <c r="C126" i="12"/>
  <c r="E111" i="7"/>
  <c r="F111" i="7"/>
  <c r="D111" i="7"/>
  <c r="G111" i="5"/>
  <c r="H111" i="5"/>
  <c r="F111" i="5"/>
  <c r="D125" i="12"/>
  <c r="E125" i="12"/>
  <c r="F125" i="12"/>
  <c r="C125" i="12"/>
  <c r="E110" i="7"/>
  <c r="F110" i="7"/>
  <c r="D110" i="7"/>
  <c r="G110" i="5"/>
  <c r="H110" i="5"/>
  <c r="F110" i="5"/>
  <c r="D124" i="12"/>
  <c r="E124" i="12"/>
  <c r="F124" i="12"/>
  <c r="C124" i="12"/>
  <c r="E109" i="7"/>
  <c r="F109" i="7"/>
  <c r="D109" i="7"/>
  <c r="G109" i="5"/>
  <c r="H109" i="5"/>
  <c r="F109" i="5"/>
  <c r="D123" i="12"/>
  <c r="E123" i="12"/>
  <c r="F123" i="12"/>
  <c r="C123" i="12"/>
  <c r="E108" i="7"/>
  <c r="F108" i="7"/>
  <c r="D108" i="7"/>
  <c r="G108" i="5"/>
  <c r="H108" i="5"/>
  <c r="F108" i="5"/>
  <c r="D122" i="12"/>
  <c r="E122" i="12"/>
  <c r="F122" i="12"/>
  <c r="C122" i="12"/>
  <c r="E107" i="7"/>
  <c r="F107" i="7"/>
  <c r="D107" i="7"/>
  <c r="G107" i="5"/>
  <c r="H107" i="5"/>
  <c r="F107" i="5"/>
  <c r="D121" i="12"/>
  <c r="E121" i="12"/>
  <c r="F121" i="12"/>
  <c r="C121" i="12"/>
  <c r="E106" i="7"/>
  <c r="F106" i="7"/>
  <c r="D106" i="7"/>
  <c r="G106" i="5"/>
  <c r="H106" i="5"/>
  <c r="F106" i="5"/>
  <c r="D120" i="12"/>
  <c r="E120" i="12"/>
  <c r="F120" i="12"/>
  <c r="C120" i="12"/>
  <c r="E105" i="7"/>
  <c r="F105" i="7"/>
  <c r="D105" i="7"/>
  <c r="G105" i="5"/>
  <c r="H105" i="5"/>
  <c r="F105" i="5"/>
  <c r="D119" i="12"/>
  <c r="E119" i="12"/>
  <c r="F119" i="12"/>
  <c r="C119" i="12"/>
  <c r="E104" i="7"/>
  <c r="F104" i="7"/>
  <c r="D104" i="7"/>
  <c r="G104" i="5"/>
  <c r="H104" i="5"/>
  <c r="F104" i="5"/>
  <c r="D118" i="12"/>
  <c r="E118" i="12"/>
  <c r="F118" i="12"/>
  <c r="C118" i="12"/>
  <c r="E103" i="7"/>
  <c r="F103" i="7"/>
  <c r="D103" i="7"/>
  <c r="G103" i="5"/>
  <c r="H103" i="5"/>
  <c r="F103" i="5"/>
  <c r="D117" i="12"/>
  <c r="E117" i="12"/>
  <c r="F117" i="12"/>
  <c r="C117" i="12"/>
  <c r="E102" i="7"/>
  <c r="F102" i="7"/>
  <c r="D102" i="7"/>
  <c r="G102" i="5"/>
  <c r="H102" i="5"/>
  <c r="F102" i="5"/>
  <c r="D116" i="12"/>
  <c r="E116" i="12"/>
  <c r="F116" i="12"/>
  <c r="C116" i="12"/>
  <c r="E101" i="7"/>
  <c r="F101" i="7"/>
  <c r="D101" i="7"/>
  <c r="G101" i="5"/>
  <c r="H101" i="5"/>
  <c r="F101" i="5"/>
  <c r="D115" i="12"/>
  <c r="E115" i="12"/>
  <c r="F115" i="12"/>
  <c r="C115" i="12"/>
  <c r="E100" i="7"/>
  <c r="F100" i="7"/>
  <c r="D100" i="7"/>
  <c r="G100" i="5"/>
  <c r="H100" i="5"/>
  <c r="F100" i="5"/>
  <c r="D114" i="12"/>
  <c r="E114" i="12"/>
  <c r="F114" i="12"/>
  <c r="C114" i="12"/>
  <c r="E99" i="7"/>
  <c r="F99" i="7"/>
  <c r="D99" i="7"/>
  <c r="G99" i="5"/>
  <c r="H99" i="5"/>
  <c r="F99" i="5"/>
  <c r="D113" i="12"/>
  <c r="E113" i="12"/>
  <c r="F113" i="12"/>
  <c r="C113" i="12"/>
  <c r="E98" i="7"/>
  <c r="F98" i="7"/>
  <c r="D98" i="7"/>
  <c r="G98" i="5"/>
  <c r="H98" i="5"/>
  <c r="F98" i="5"/>
  <c r="D112" i="12"/>
  <c r="E112" i="12"/>
  <c r="F112" i="12"/>
  <c r="C112" i="12"/>
  <c r="E97" i="7"/>
  <c r="F97" i="7"/>
  <c r="D97" i="7"/>
  <c r="G97" i="5"/>
  <c r="H97" i="5"/>
  <c r="F97" i="5"/>
  <c r="D111" i="12"/>
  <c r="E111" i="12"/>
  <c r="F111" i="12"/>
  <c r="C111" i="12"/>
  <c r="E96" i="7"/>
  <c r="F96" i="7"/>
  <c r="D96" i="7"/>
  <c r="G96" i="5"/>
  <c r="H96" i="5"/>
  <c r="F96" i="5"/>
  <c r="D110" i="12"/>
  <c r="E110" i="12"/>
  <c r="F110" i="12"/>
  <c r="C110" i="12"/>
  <c r="E95" i="7"/>
  <c r="F95" i="7"/>
  <c r="D95" i="7"/>
  <c r="G95" i="5"/>
  <c r="H95" i="5"/>
  <c r="F95" i="5"/>
  <c r="D109" i="12"/>
  <c r="E109" i="12"/>
  <c r="F109" i="12"/>
  <c r="C109" i="12"/>
  <c r="E94" i="7"/>
  <c r="F94" i="7"/>
  <c r="D94" i="7"/>
  <c r="G94" i="5"/>
  <c r="H94" i="5"/>
  <c r="F94" i="5"/>
  <c r="D108" i="12"/>
  <c r="E108" i="12"/>
  <c r="F108" i="12"/>
  <c r="C108" i="12"/>
  <c r="E93" i="7"/>
  <c r="F93" i="7"/>
  <c r="D93" i="7"/>
  <c r="G93" i="5"/>
  <c r="H93" i="5"/>
  <c r="F93" i="5"/>
  <c r="D107" i="12"/>
  <c r="E107" i="12"/>
  <c r="F107" i="12"/>
  <c r="C107" i="12"/>
  <c r="E92" i="7"/>
  <c r="F92" i="7"/>
  <c r="D92" i="7"/>
  <c r="G92" i="5"/>
  <c r="H92" i="5"/>
  <c r="F92" i="5"/>
  <c r="D106" i="12"/>
  <c r="E106" i="12"/>
  <c r="F106" i="12"/>
  <c r="C106" i="12"/>
  <c r="E91" i="7"/>
  <c r="F91" i="7"/>
  <c r="D91" i="7"/>
  <c r="G91" i="5"/>
  <c r="H91" i="5"/>
  <c r="F91" i="5"/>
  <c r="D105" i="12"/>
  <c r="E105" i="12"/>
  <c r="F105" i="12"/>
  <c r="C105" i="12"/>
  <c r="E90" i="7"/>
  <c r="F90" i="7"/>
  <c r="D90" i="7"/>
  <c r="G90" i="5"/>
  <c r="H90" i="5"/>
  <c r="F90" i="5"/>
  <c r="D104" i="12"/>
  <c r="E104" i="12"/>
  <c r="F104" i="12"/>
  <c r="C104" i="12"/>
  <c r="E89" i="7"/>
  <c r="F89" i="7"/>
  <c r="D89" i="7"/>
  <c r="G89" i="5"/>
  <c r="H89" i="5"/>
  <c r="F89" i="5"/>
  <c r="D103" i="12"/>
  <c r="E103" i="12"/>
  <c r="F103" i="12"/>
  <c r="C103" i="12"/>
  <c r="E88" i="7"/>
  <c r="F88" i="7"/>
  <c r="D88" i="7"/>
  <c r="G88" i="5"/>
  <c r="H88" i="5"/>
  <c r="F88" i="5"/>
  <c r="D102" i="12"/>
  <c r="E102" i="12"/>
  <c r="F102" i="12"/>
  <c r="C102" i="12"/>
  <c r="E87" i="7"/>
  <c r="F87" i="7"/>
  <c r="D87" i="7"/>
  <c r="G87" i="5"/>
  <c r="H87" i="5"/>
  <c r="F87" i="5"/>
  <c r="D101" i="12"/>
  <c r="E101" i="12"/>
  <c r="F101" i="12"/>
  <c r="C101" i="12"/>
  <c r="E86" i="7"/>
  <c r="F86" i="7"/>
  <c r="D86" i="7"/>
  <c r="G86" i="5"/>
  <c r="H86" i="5"/>
  <c r="F86" i="5"/>
  <c r="D100" i="12"/>
  <c r="E100" i="12"/>
  <c r="F100" i="12"/>
  <c r="C100" i="12"/>
  <c r="E85" i="7"/>
  <c r="F85" i="7"/>
  <c r="D85" i="7"/>
  <c r="G85" i="5"/>
  <c r="H85" i="5"/>
  <c r="F85" i="5"/>
  <c r="D99" i="12"/>
  <c r="E99" i="12"/>
  <c r="F99" i="12"/>
  <c r="C99" i="12"/>
  <c r="E84" i="7"/>
  <c r="F84" i="7"/>
  <c r="D84" i="7"/>
  <c r="G84" i="5"/>
  <c r="H84" i="5"/>
  <c r="F84" i="5"/>
  <c r="D98" i="12"/>
  <c r="E98" i="12"/>
  <c r="F98" i="12"/>
  <c r="C98" i="12"/>
  <c r="E83" i="7"/>
  <c r="F83" i="7"/>
  <c r="D83" i="7"/>
  <c r="G83" i="5"/>
  <c r="H83" i="5"/>
  <c r="F83" i="5"/>
  <c r="D97" i="12"/>
  <c r="E97" i="12"/>
  <c r="F97" i="12"/>
  <c r="C97" i="12"/>
  <c r="E82" i="7"/>
  <c r="F82" i="7"/>
  <c r="D82" i="7"/>
  <c r="G82" i="5"/>
  <c r="H82" i="5"/>
  <c r="F82" i="5"/>
  <c r="D96" i="12"/>
  <c r="E96" i="12"/>
  <c r="F96" i="12"/>
  <c r="C96" i="12"/>
  <c r="E81" i="7"/>
  <c r="F81" i="7"/>
  <c r="D81" i="7"/>
  <c r="G81" i="5"/>
  <c r="H81" i="5"/>
  <c r="F81" i="5"/>
  <c r="D95" i="12"/>
  <c r="E95" i="12"/>
  <c r="F95" i="12"/>
  <c r="C95" i="12"/>
  <c r="E80" i="7"/>
  <c r="F80" i="7"/>
  <c r="D80" i="7"/>
  <c r="G80" i="5"/>
  <c r="H80" i="5"/>
  <c r="F80" i="5"/>
  <c r="D94" i="12"/>
  <c r="E94" i="12"/>
  <c r="F94" i="12"/>
  <c r="C94" i="12"/>
  <c r="E79" i="7"/>
  <c r="F79" i="7"/>
  <c r="D79" i="7"/>
  <c r="G79" i="5"/>
  <c r="H79" i="5"/>
  <c r="F79" i="5"/>
  <c r="D93" i="12"/>
  <c r="E93" i="12"/>
  <c r="F93" i="12"/>
  <c r="C93" i="12"/>
  <c r="E78" i="7"/>
  <c r="F78" i="7"/>
  <c r="D78" i="7"/>
  <c r="G78" i="5"/>
  <c r="H78" i="5"/>
  <c r="F78" i="5"/>
  <c r="D92" i="12"/>
  <c r="E92" i="12"/>
  <c r="F92" i="12"/>
  <c r="C92" i="12"/>
  <c r="E77" i="7"/>
  <c r="F77" i="7"/>
  <c r="D77" i="7"/>
  <c r="G77" i="5"/>
  <c r="H77" i="5"/>
  <c r="F77" i="5"/>
  <c r="D91" i="12"/>
  <c r="E91" i="12"/>
  <c r="F91" i="12"/>
  <c r="C91" i="12"/>
  <c r="E76" i="7"/>
  <c r="F76" i="7"/>
  <c r="D76" i="7"/>
  <c r="G76" i="5"/>
  <c r="H76" i="5"/>
  <c r="F76" i="5"/>
  <c r="D90" i="12"/>
  <c r="E90" i="12"/>
  <c r="F90" i="12"/>
  <c r="C90" i="12"/>
  <c r="E75" i="7"/>
  <c r="F75" i="7"/>
  <c r="D75" i="7"/>
  <c r="G75" i="5"/>
  <c r="H75" i="5"/>
  <c r="F75" i="5"/>
  <c r="D89" i="12"/>
  <c r="E89" i="12"/>
  <c r="F89" i="12"/>
  <c r="C89" i="12"/>
  <c r="E74" i="7"/>
  <c r="F74" i="7"/>
  <c r="D74" i="7"/>
  <c r="G74" i="5"/>
  <c r="H74" i="5"/>
  <c r="F74" i="5"/>
  <c r="D88" i="12"/>
  <c r="E88" i="12"/>
  <c r="F88" i="12"/>
  <c r="C88" i="12"/>
  <c r="E73" i="7"/>
  <c r="F73" i="7"/>
  <c r="D73" i="7"/>
  <c r="G73" i="5"/>
  <c r="H73" i="5"/>
  <c r="F73" i="5"/>
  <c r="D87" i="12"/>
  <c r="E87" i="12"/>
  <c r="F87" i="12"/>
  <c r="C87" i="12"/>
  <c r="E72" i="7"/>
  <c r="F72" i="7"/>
  <c r="D72" i="7"/>
  <c r="G72" i="5"/>
  <c r="H72" i="5"/>
  <c r="F72" i="5"/>
  <c r="D86" i="12"/>
  <c r="E86" i="12"/>
  <c r="F86" i="12"/>
  <c r="C86" i="12"/>
  <c r="E71" i="7"/>
  <c r="F71" i="7"/>
  <c r="D71" i="7"/>
  <c r="G71" i="5"/>
  <c r="H71" i="5"/>
  <c r="F71" i="5"/>
  <c r="D85" i="12"/>
  <c r="E85" i="12"/>
  <c r="F85" i="12"/>
  <c r="C85" i="12"/>
  <c r="E70" i="7"/>
  <c r="F70" i="7"/>
  <c r="D70" i="7"/>
  <c r="G70" i="5"/>
  <c r="H70" i="5"/>
  <c r="F70" i="5"/>
  <c r="D84" i="12"/>
  <c r="E84" i="12"/>
  <c r="F84" i="12"/>
  <c r="C84" i="12"/>
  <c r="E69" i="7"/>
  <c r="F69" i="7"/>
  <c r="D69" i="7"/>
  <c r="G69" i="5"/>
  <c r="H69" i="5"/>
  <c r="F69" i="5"/>
  <c r="D83" i="12"/>
  <c r="E83" i="12"/>
  <c r="F83" i="12"/>
  <c r="C83" i="12"/>
  <c r="E68" i="7"/>
  <c r="F68" i="7"/>
  <c r="D68" i="7"/>
  <c r="G68" i="5"/>
  <c r="H68" i="5"/>
  <c r="F68" i="5"/>
  <c r="D82" i="12"/>
  <c r="E82" i="12"/>
  <c r="F82" i="12"/>
  <c r="C82" i="12"/>
  <c r="E67" i="7"/>
  <c r="F67" i="7"/>
  <c r="D67" i="7"/>
  <c r="G67" i="5"/>
  <c r="H67" i="5"/>
  <c r="F67" i="5"/>
  <c r="D81" i="12"/>
  <c r="E81" i="12"/>
  <c r="F81" i="12"/>
  <c r="C81" i="12"/>
  <c r="E66" i="7"/>
  <c r="F66" i="7"/>
  <c r="D66" i="7"/>
  <c r="G66" i="5"/>
  <c r="H66" i="5"/>
  <c r="F66" i="5"/>
  <c r="D80" i="12"/>
  <c r="F80" i="12"/>
  <c r="C80" i="12"/>
  <c r="E65" i="7"/>
  <c r="F65" i="7"/>
  <c r="D65" i="7"/>
  <c r="G65" i="5"/>
  <c r="H65" i="5"/>
  <c r="F65" i="5"/>
  <c r="D79" i="12"/>
  <c r="E79" i="12"/>
  <c r="F79" i="12"/>
  <c r="C79" i="12"/>
  <c r="E64" i="7"/>
  <c r="F64" i="7"/>
  <c r="D64" i="7"/>
  <c r="G64" i="5"/>
  <c r="H64" i="5"/>
  <c r="F64" i="5"/>
  <c r="D78" i="12"/>
  <c r="E78" i="12"/>
  <c r="F78" i="12"/>
  <c r="C78" i="12"/>
  <c r="E63" i="7"/>
  <c r="F63" i="7"/>
  <c r="D63" i="7"/>
  <c r="G63" i="5"/>
  <c r="H63" i="5"/>
  <c r="F63" i="5"/>
  <c r="D77" i="12"/>
  <c r="E77" i="12"/>
  <c r="F77" i="12"/>
  <c r="C77" i="12"/>
  <c r="E62" i="7"/>
  <c r="F62" i="7"/>
  <c r="D62" i="7"/>
  <c r="G62" i="5"/>
  <c r="H62" i="5"/>
  <c r="F62" i="5"/>
  <c r="D76" i="12"/>
  <c r="E76" i="12"/>
  <c r="F76" i="12"/>
  <c r="C76" i="12"/>
  <c r="E61" i="7"/>
  <c r="F61" i="7"/>
  <c r="D61" i="7"/>
  <c r="G61" i="5"/>
  <c r="H61" i="5"/>
  <c r="F61" i="5"/>
  <c r="D75" i="12"/>
  <c r="E75" i="12"/>
  <c r="F75" i="12"/>
  <c r="C75" i="12"/>
  <c r="E60" i="7"/>
  <c r="F60" i="7"/>
  <c r="D60" i="7"/>
  <c r="G60" i="5"/>
  <c r="H60" i="5"/>
  <c r="F60" i="5"/>
  <c r="D74" i="12"/>
  <c r="E74" i="12"/>
  <c r="F74" i="12"/>
  <c r="C74" i="12"/>
  <c r="E59" i="7"/>
  <c r="F59" i="7"/>
  <c r="D59" i="7"/>
  <c r="G59" i="5"/>
  <c r="H59" i="5"/>
  <c r="F59" i="5"/>
  <c r="D73" i="12"/>
  <c r="E73" i="12"/>
  <c r="F73" i="12"/>
  <c r="C73" i="12"/>
  <c r="E58" i="7"/>
  <c r="F58" i="7"/>
  <c r="D58" i="7"/>
  <c r="G58" i="5"/>
  <c r="H58" i="5"/>
  <c r="F58" i="5"/>
  <c r="D72" i="12"/>
  <c r="E72" i="12"/>
  <c r="F72" i="12"/>
  <c r="C72" i="12"/>
  <c r="E57" i="7"/>
  <c r="F57" i="7"/>
  <c r="D57" i="7"/>
  <c r="G57" i="5"/>
  <c r="H57" i="5"/>
  <c r="F57" i="5"/>
  <c r="D71" i="12"/>
  <c r="E71" i="12"/>
  <c r="F71" i="12"/>
  <c r="C71" i="12"/>
  <c r="E56" i="7"/>
  <c r="F56" i="7"/>
  <c r="D56" i="7"/>
  <c r="G56" i="5"/>
  <c r="H56" i="5"/>
  <c r="F56" i="5"/>
  <c r="D55" i="18"/>
  <c r="C55" i="18"/>
  <c r="D70" i="12"/>
  <c r="E70" i="12"/>
  <c r="F70" i="12"/>
  <c r="C70" i="12"/>
  <c r="E55" i="7"/>
  <c r="F55" i="7"/>
  <c r="D55" i="7"/>
  <c r="G55" i="5"/>
  <c r="H55" i="5"/>
  <c r="F55" i="5"/>
  <c r="D54" i="18"/>
  <c r="C54" i="18"/>
  <c r="D69" i="12"/>
  <c r="E69" i="12"/>
  <c r="F69" i="12"/>
  <c r="C69" i="12"/>
  <c r="E54" i="7"/>
  <c r="F54" i="7"/>
  <c r="D54" i="7"/>
  <c r="G54" i="5"/>
  <c r="H54" i="5"/>
  <c r="F54" i="5"/>
  <c r="D53" i="18"/>
  <c r="C53" i="18"/>
  <c r="D68" i="12"/>
  <c r="E68" i="12"/>
  <c r="F68" i="12"/>
  <c r="C68" i="12"/>
  <c r="E53" i="7"/>
  <c r="F53" i="7"/>
  <c r="D53" i="7"/>
  <c r="G53" i="5"/>
  <c r="H53" i="5"/>
  <c r="F53" i="5"/>
  <c r="D52" i="18"/>
  <c r="C52" i="18"/>
  <c r="D67" i="12"/>
  <c r="E67" i="12"/>
  <c r="F67" i="12"/>
  <c r="C67" i="12"/>
  <c r="E52" i="7"/>
  <c r="F52" i="7"/>
  <c r="D52" i="7"/>
  <c r="G52" i="5"/>
  <c r="H52" i="5"/>
  <c r="F52" i="5"/>
  <c r="D51" i="18"/>
  <c r="C51" i="18"/>
  <c r="D66" i="12"/>
  <c r="E66" i="12"/>
  <c r="F66" i="12"/>
  <c r="C66" i="12"/>
  <c r="E51" i="7"/>
  <c r="F51" i="7"/>
  <c r="D51" i="7"/>
  <c r="G51" i="5"/>
  <c r="H51" i="5"/>
  <c r="F51" i="5"/>
  <c r="D50" i="18"/>
  <c r="C50" i="18"/>
  <c r="D65" i="12"/>
  <c r="E65" i="12"/>
  <c r="F65" i="12"/>
  <c r="C65" i="12"/>
  <c r="E50" i="7"/>
  <c r="F50" i="7"/>
  <c r="D50" i="7"/>
  <c r="G50" i="5"/>
  <c r="H50" i="5"/>
  <c r="F50" i="5"/>
  <c r="D49" i="18"/>
  <c r="C49" i="18"/>
  <c r="D64" i="12"/>
  <c r="E64" i="12"/>
  <c r="F64" i="12"/>
  <c r="C64" i="12"/>
  <c r="E49" i="7"/>
  <c r="F49" i="7"/>
  <c r="D49" i="7"/>
  <c r="G49" i="5"/>
  <c r="H49" i="5"/>
  <c r="F49" i="5"/>
  <c r="D48" i="18"/>
  <c r="C48" i="18"/>
  <c r="D63" i="12"/>
  <c r="E63" i="12"/>
  <c r="F63" i="12"/>
  <c r="C63" i="12"/>
  <c r="E48" i="7"/>
  <c r="F48" i="7"/>
  <c r="D48" i="7"/>
  <c r="G48" i="5"/>
  <c r="H48" i="5"/>
  <c r="F48" i="5"/>
  <c r="D47" i="18"/>
  <c r="C47" i="18"/>
  <c r="D62" i="12"/>
  <c r="E62" i="12"/>
  <c r="F62" i="12"/>
  <c r="C62" i="12"/>
  <c r="E47" i="7"/>
  <c r="F47" i="7"/>
  <c r="D47" i="7"/>
  <c r="G47" i="5"/>
  <c r="H47" i="5"/>
  <c r="F47" i="5"/>
  <c r="D46" i="18"/>
  <c r="C46" i="18"/>
  <c r="D61" i="12"/>
  <c r="E61" i="12"/>
  <c r="F61" i="12"/>
  <c r="C61" i="12"/>
  <c r="E46" i="7"/>
  <c r="F46" i="7"/>
  <c r="D46" i="7"/>
  <c r="G46" i="5"/>
  <c r="H46" i="5"/>
  <c r="F46" i="5"/>
  <c r="D45" i="18"/>
  <c r="C45" i="18"/>
  <c r="D60" i="12"/>
  <c r="E60" i="12"/>
  <c r="F60" i="12"/>
  <c r="C60" i="12"/>
  <c r="E45" i="7"/>
  <c r="F45" i="7"/>
  <c r="D45" i="7"/>
  <c r="G45" i="5"/>
  <c r="H45" i="5"/>
  <c r="F45" i="5"/>
  <c r="D44" i="18"/>
  <c r="C44" i="18"/>
  <c r="D59" i="12"/>
  <c r="E59" i="12"/>
  <c r="F59" i="12"/>
  <c r="C59" i="12"/>
  <c r="E44" i="7"/>
  <c r="F44" i="7"/>
  <c r="D44" i="7"/>
  <c r="G44" i="5"/>
  <c r="H44" i="5"/>
  <c r="F44" i="5"/>
  <c r="D43" i="18"/>
  <c r="C43" i="18"/>
  <c r="D58" i="12"/>
  <c r="E58" i="12"/>
  <c r="F58" i="12"/>
  <c r="C58" i="12"/>
  <c r="E43" i="7"/>
  <c r="F43" i="7"/>
  <c r="D43" i="7"/>
  <c r="G43" i="5"/>
  <c r="H43" i="5"/>
  <c r="F43" i="5"/>
  <c r="D42" i="18"/>
  <c r="C42" i="18"/>
  <c r="D57" i="12"/>
  <c r="E57" i="12"/>
  <c r="F57" i="12"/>
  <c r="C57" i="12"/>
  <c r="E42" i="7"/>
  <c r="F42" i="7"/>
  <c r="D42" i="7"/>
  <c r="G42" i="5"/>
  <c r="H42" i="5"/>
  <c r="F42" i="5"/>
  <c r="D41" i="18"/>
  <c r="C41" i="18"/>
  <c r="D56" i="12"/>
  <c r="E56" i="12"/>
  <c r="F56" i="12"/>
  <c r="C56" i="12"/>
  <c r="E41" i="7"/>
  <c r="F41" i="7"/>
  <c r="D41" i="7"/>
  <c r="G41" i="5"/>
  <c r="H41" i="5"/>
  <c r="F41" i="5"/>
  <c r="D40" i="18"/>
  <c r="C40" i="18"/>
  <c r="D55" i="12"/>
  <c r="E55" i="12"/>
  <c r="F55" i="12"/>
  <c r="C55" i="12"/>
  <c r="E40" i="7"/>
  <c r="F40" i="7"/>
  <c r="D40" i="7"/>
  <c r="G40" i="5"/>
  <c r="H40" i="5"/>
  <c r="F40" i="5"/>
  <c r="D39" i="18"/>
  <c r="C39" i="18"/>
  <c r="D54" i="12"/>
  <c r="E54" i="12"/>
  <c r="F54" i="12"/>
  <c r="C54" i="12"/>
  <c r="E39" i="7"/>
  <c r="F39" i="7"/>
  <c r="D39" i="7"/>
  <c r="G39" i="5"/>
  <c r="H39" i="5"/>
  <c r="F39" i="5"/>
  <c r="D38" i="18"/>
  <c r="C38" i="18"/>
  <c r="D53" i="12"/>
  <c r="E53" i="12"/>
  <c r="F53" i="12"/>
  <c r="C53" i="12"/>
  <c r="E38" i="7"/>
  <c r="F38" i="7"/>
  <c r="D38" i="7"/>
  <c r="G38" i="5"/>
  <c r="H38" i="5"/>
  <c r="F38" i="5"/>
  <c r="D37" i="18"/>
  <c r="C37" i="18"/>
  <c r="D52" i="12"/>
  <c r="E52" i="12"/>
  <c r="F52" i="12"/>
  <c r="C52" i="12"/>
  <c r="E37" i="7"/>
  <c r="F37" i="7"/>
  <c r="D37" i="7"/>
  <c r="G37" i="5"/>
  <c r="H37" i="5"/>
  <c r="F37" i="5"/>
  <c r="D36" i="18"/>
  <c r="C36" i="18"/>
  <c r="D51" i="12"/>
  <c r="E51" i="12"/>
  <c r="F51" i="12"/>
  <c r="C51" i="12"/>
  <c r="E36" i="7"/>
  <c r="F36" i="7"/>
  <c r="D36" i="7"/>
  <c r="G36" i="5"/>
  <c r="H36" i="5"/>
  <c r="F36" i="5"/>
  <c r="D35" i="18"/>
  <c r="C35" i="18"/>
  <c r="D50" i="12"/>
  <c r="E50" i="12"/>
  <c r="F50" i="12"/>
  <c r="C50" i="12"/>
  <c r="E35" i="7"/>
  <c r="F35" i="7"/>
  <c r="D35" i="7"/>
  <c r="G35" i="5"/>
  <c r="H35" i="5"/>
  <c r="F35" i="5"/>
  <c r="D34" i="18"/>
  <c r="C34" i="18"/>
  <c r="D49" i="12"/>
  <c r="E49" i="12"/>
  <c r="F49" i="12"/>
  <c r="C49" i="12"/>
  <c r="E34" i="7"/>
  <c r="F34" i="7"/>
  <c r="D34" i="7"/>
  <c r="G34" i="5"/>
  <c r="H34" i="5"/>
  <c r="F34" i="5"/>
  <c r="D33" i="18"/>
  <c r="C33" i="18"/>
  <c r="D48" i="12"/>
  <c r="E48" i="12"/>
  <c r="F48" i="12"/>
  <c r="C48" i="12"/>
  <c r="E33" i="7"/>
  <c r="F33" i="7"/>
  <c r="D33" i="7"/>
  <c r="G33" i="5"/>
  <c r="H33" i="5"/>
  <c r="F33" i="5"/>
  <c r="D32" i="18"/>
  <c r="C32" i="18"/>
  <c r="D47" i="12"/>
  <c r="E47" i="12"/>
  <c r="F47" i="12"/>
  <c r="C47" i="12"/>
  <c r="E32" i="7"/>
  <c r="F32" i="7"/>
  <c r="D32" i="7"/>
  <c r="G32" i="5"/>
  <c r="H32" i="5"/>
  <c r="F32" i="5"/>
  <c r="D31" i="18"/>
  <c r="C31" i="18"/>
  <c r="D46" i="12"/>
  <c r="E46" i="12"/>
  <c r="F46" i="12"/>
  <c r="C46" i="12"/>
  <c r="E31" i="7"/>
  <c r="F31" i="7"/>
  <c r="D31" i="7"/>
  <c r="G31" i="5"/>
  <c r="H31" i="5"/>
  <c r="F31" i="5"/>
  <c r="D30" i="18"/>
  <c r="C30" i="18"/>
  <c r="D45" i="12"/>
  <c r="E45" i="12"/>
  <c r="F45" i="12"/>
  <c r="C45" i="12"/>
  <c r="E30" i="7"/>
  <c r="F30" i="7"/>
  <c r="D30" i="7"/>
  <c r="G30" i="5"/>
  <c r="H30" i="5"/>
  <c r="F30" i="5"/>
  <c r="D29" i="18"/>
  <c r="C29" i="18"/>
  <c r="D44" i="12"/>
  <c r="E44" i="12"/>
  <c r="F44" i="12"/>
  <c r="C44" i="12"/>
  <c r="E29" i="7"/>
  <c r="F29" i="7"/>
  <c r="D29" i="7"/>
  <c r="G29" i="5"/>
  <c r="H29" i="5"/>
  <c r="F29" i="5"/>
  <c r="D28" i="18"/>
  <c r="C28" i="18"/>
  <c r="D43" i="12"/>
  <c r="E43" i="12"/>
  <c r="F43" i="12"/>
  <c r="C43" i="12"/>
  <c r="E28" i="7"/>
  <c r="F28" i="7"/>
  <c r="D28" i="7"/>
  <c r="G28" i="5"/>
  <c r="H28" i="5"/>
  <c r="F28" i="5"/>
  <c r="D27" i="18"/>
  <c r="C27" i="18"/>
  <c r="D42" i="12"/>
  <c r="E42" i="12"/>
  <c r="F42" i="12"/>
  <c r="C42" i="12"/>
  <c r="E27" i="7"/>
  <c r="F27" i="7"/>
  <c r="D27" i="7"/>
  <c r="G27" i="5"/>
  <c r="H27" i="5"/>
  <c r="F27" i="5"/>
  <c r="D26" i="13"/>
  <c r="C26" i="13"/>
  <c r="D26" i="18"/>
  <c r="C26" i="18"/>
  <c r="D41" i="12"/>
  <c r="E41" i="12"/>
  <c r="F41" i="12"/>
  <c r="C41" i="12"/>
  <c r="E26" i="7"/>
  <c r="F26" i="7"/>
  <c r="D26" i="7"/>
  <c r="G26" i="5"/>
  <c r="H26" i="5"/>
  <c r="F26" i="5"/>
  <c r="D25" i="13"/>
  <c r="C25" i="13"/>
  <c r="D25" i="18"/>
  <c r="C25" i="18"/>
  <c r="D40" i="12"/>
  <c r="E40" i="12"/>
  <c r="F40" i="12"/>
  <c r="C40" i="12"/>
  <c r="E25" i="7"/>
  <c r="F25" i="7"/>
  <c r="D25" i="7"/>
  <c r="G25" i="5"/>
  <c r="H25" i="5"/>
  <c r="F25" i="5"/>
  <c r="D24" i="13"/>
  <c r="C24" i="13"/>
  <c r="D24" i="18"/>
  <c r="C24" i="18"/>
  <c r="D39" i="12"/>
  <c r="E39" i="12"/>
  <c r="F39" i="12"/>
  <c r="C39" i="12"/>
  <c r="E24" i="7"/>
  <c r="F24" i="7"/>
  <c r="D24" i="7"/>
  <c r="G24" i="5"/>
  <c r="H24" i="5"/>
  <c r="F24" i="5"/>
  <c r="D23" i="13"/>
  <c r="C23" i="13"/>
  <c r="D23" i="18"/>
  <c r="C23" i="18"/>
  <c r="D38" i="12"/>
  <c r="E38" i="12"/>
  <c r="F38" i="12"/>
  <c r="C38" i="12"/>
  <c r="E23" i="7"/>
  <c r="F23" i="7"/>
  <c r="D23" i="7"/>
  <c r="G23" i="5"/>
  <c r="H23" i="5"/>
  <c r="F23" i="5"/>
  <c r="D22" i="13"/>
  <c r="C22" i="13"/>
  <c r="D22" i="18"/>
  <c r="C22" i="18"/>
  <c r="D37" i="12"/>
  <c r="E37" i="12"/>
  <c r="F37" i="12"/>
  <c r="C37" i="12"/>
  <c r="E22" i="7"/>
  <c r="F22" i="7"/>
  <c r="D22" i="7"/>
  <c r="G22" i="5"/>
  <c r="H22" i="5"/>
  <c r="F22" i="5"/>
  <c r="D21" i="13"/>
  <c r="C21" i="13"/>
  <c r="D21" i="18"/>
  <c r="C21" i="18"/>
  <c r="D36" i="12"/>
  <c r="E36" i="12"/>
  <c r="F36" i="12"/>
  <c r="C36" i="12"/>
  <c r="E21" i="7"/>
  <c r="F21" i="7"/>
  <c r="D21" i="7"/>
  <c r="G21" i="5"/>
  <c r="H21" i="5"/>
  <c r="F21" i="5"/>
  <c r="D20" i="13"/>
  <c r="C20" i="13"/>
  <c r="D20" i="18"/>
  <c r="C20" i="18"/>
  <c r="D35" i="12"/>
  <c r="E35" i="12"/>
  <c r="F35" i="12"/>
  <c r="C35" i="12"/>
  <c r="E20" i="7"/>
  <c r="F20" i="7"/>
  <c r="D20" i="7"/>
  <c r="G20" i="5"/>
  <c r="H20" i="5"/>
  <c r="F20" i="5"/>
  <c r="D19" i="13"/>
  <c r="C19" i="13"/>
  <c r="I19" i="15"/>
  <c r="D19" i="18"/>
  <c r="C19" i="18"/>
  <c r="D34" i="12"/>
  <c r="E34" i="12"/>
  <c r="F34" i="12"/>
  <c r="C34" i="12"/>
  <c r="E19" i="7"/>
  <c r="F19" i="7"/>
  <c r="D19" i="7"/>
  <c r="G19" i="5"/>
  <c r="H19" i="5"/>
  <c r="F19" i="5"/>
  <c r="D18" i="13"/>
  <c r="C18" i="13"/>
  <c r="I18" i="15"/>
  <c r="D18" i="18"/>
  <c r="C18" i="18"/>
  <c r="D33" i="12"/>
  <c r="E33" i="12"/>
  <c r="F33" i="12"/>
  <c r="C33" i="12"/>
  <c r="E18" i="7"/>
  <c r="F18" i="7"/>
  <c r="D18" i="7"/>
  <c r="G18" i="5"/>
  <c r="H18" i="5"/>
  <c r="F18" i="5"/>
  <c r="D17" i="13"/>
  <c r="C17" i="13"/>
  <c r="I17" i="15"/>
  <c r="D17" i="18"/>
  <c r="C17" i="18"/>
  <c r="D32" i="12"/>
  <c r="E32" i="12"/>
  <c r="F32" i="12"/>
  <c r="C32" i="12"/>
  <c r="E17" i="7"/>
  <c r="F17" i="7"/>
  <c r="D17" i="7"/>
  <c r="G17" i="5"/>
  <c r="H17" i="5"/>
  <c r="F17" i="5"/>
  <c r="D16" i="13"/>
  <c r="C16" i="13"/>
  <c r="I16" i="15"/>
  <c r="D16" i="18"/>
  <c r="C16" i="18"/>
  <c r="D31" i="12"/>
  <c r="E31" i="12"/>
  <c r="F31" i="12"/>
  <c r="C31" i="12"/>
  <c r="E16" i="7"/>
  <c r="F16" i="7"/>
  <c r="D16" i="7"/>
  <c r="G16" i="5"/>
  <c r="H16" i="5"/>
  <c r="F16" i="5"/>
  <c r="D15" i="13"/>
  <c r="C15" i="13"/>
  <c r="H15" i="15"/>
  <c r="I15" i="15"/>
  <c r="D15" i="18"/>
  <c r="C15" i="18"/>
  <c r="D30" i="12"/>
  <c r="E30" i="12"/>
  <c r="F30" i="12"/>
  <c r="C30" i="12"/>
  <c r="E15" i="7"/>
  <c r="F15" i="7"/>
  <c r="D15" i="7"/>
  <c r="G15" i="5"/>
  <c r="H15" i="5"/>
  <c r="F15" i="5"/>
  <c r="D14" i="13"/>
  <c r="C14" i="13"/>
  <c r="H14" i="15"/>
  <c r="I14" i="15"/>
  <c r="D14" i="18"/>
  <c r="C14" i="18"/>
  <c r="D26" i="12"/>
  <c r="C26" i="12"/>
  <c r="E14" i="7"/>
  <c r="F14" i="7"/>
  <c r="D14" i="7"/>
  <c r="G14" i="5"/>
  <c r="H14" i="5"/>
  <c r="F14" i="5"/>
  <c r="D13" i="13"/>
  <c r="C13" i="13"/>
  <c r="H13" i="15"/>
  <c r="I13" i="15"/>
  <c r="D13" i="18"/>
  <c r="C13" i="18"/>
  <c r="D25" i="12"/>
  <c r="E25" i="12"/>
  <c r="F25" i="12"/>
  <c r="C25" i="12"/>
  <c r="F13" i="3"/>
  <c r="G13" i="3"/>
  <c r="E13" i="3"/>
  <c r="E13" i="7"/>
  <c r="F13" i="7"/>
  <c r="D13" i="7"/>
  <c r="G13" i="5"/>
  <c r="H13" i="5"/>
  <c r="F13" i="5"/>
  <c r="D6" i="14"/>
  <c r="C6" i="14"/>
  <c r="I12" i="14"/>
  <c r="C12" i="14"/>
  <c r="D12" i="13"/>
  <c r="C12" i="13"/>
  <c r="H12" i="15"/>
  <c r="I12" i="15"/>
  <c r="D12" i="18"/>
  <c r="C12" i="18"/>
  <c r="D24" i="12"/>
  <c r="E24" i="12"/>
  <c r="F24" i="12"/>
  <c r="C24" i="12"/>
  <c r="F12" i="3"/>
  <c r="G12" i="3"/>
  <c r="E12" i="3"/>
  <c r="E12" i="7"/>
  <c r="F12" i="7"/>
  <c r="D12" i="7"/>
  <c r="G12" i="5"/>
  <c r="H12" i="5"/>
  <c r="F12" i="5"/>
  <c r="D5" i="14"/>
  <c r="C5" i="14"/>
  <c r="I11" i="14"/>
  <c r="C11" i="14"/>
  <c r="D11" i="13"/>
  <c r="C11" i="13"/>
  <c r="H11" i="15"/>
  <c r="I11" i="15"/>
  <c r="D11" i="18"/>
  <c r="C11" i="18"/>
  <c r="D21" i="12"/>
  <c r="E21" i="12"/>
  <c r="F21" i="12"/>
  <c r="C21" i="12"/>
  <c r="F11" i="3"/>
  <c r="G11" i="3"/>
  <c r="E11" i="3"/>
  <c r="E11" i="7"/>
  <c r="F11" i="7"/>
  <c r="D11" i="7"/>
  <c r="G11" i="5"/>
  <c r="H11" i="5"/>
  <c r="F11" i="5"/>
  <c r="D4" i="14"/>
  <c r="C4" i="14"/>
  <c r="I10" i="14"/>
  <c r="C10" i="14"/>
  <c r="D10" i="13"/>
  <c r="C10" i="13"/>
  <c r="H10" i="15"/>
  <c r="I10" i="15"/>
  <c r="D10" i="18"/>
  <c r="C10" i="18"/>
  <c r="D17" i="12"/>
  <c r="C17" i="12"/>
  <c r="F10" i="3"/>
  <c r="G10" i="3"/>
  <c r="E10" i="3"/>
  <c r="E10" i="7"/>
  <c r="F10" i="7"/>
  <c r="D10" i="7"/>
  <c r="G10" i="5"/>
  <c r="H10" i="5"/>
  <c r="F10" i="5"/>
  <c r="D3" i="14"/>
  <c r="C3" i="14"/>
  <c r="I9" i="14"/>
  <c r="C9" i="14"/>
  <c r="D9" i="13"/>
  <c r="C9" i="13"/>
  <c r="H9" i="15"/>
  <c r="I9" i="15"/>
  <c r="D9" i="18"/>
  <c r="C9" i="18"/>
  <c r="D13" i="12"/>
  <c r="C13" i="12"/>
  <c r="F9" i="3"/>
  <c r="G9" i="3"/>
  <c r="E9" i="3"/>
  <c r="E9" i="7"/>
  <c r="F9" i="7"/>
  <c r="D9" i="7"/>
  <c r="G9" i="5"/>
  <c r="H9" i="5"/>
  <c r="F9" i="5"/>
  <c r="D2" i="14"/>
  <c r="C2" i="14"/>
  <c r="I8" i="14"/>
  <c r="C8" i="14"/>
  <c r="D8" i="13"/>
  <c r="C8" i="13"/>
  <c r="H8" i="15"/>
  <c r="I8" i="15"/>
  <c r="D8" i="18"/>
  <c r="C8" i="18"/>
  <c r="D9" i="12"/>
  <c r="C9" i="12"/>
  <c r="F8" i="3"/>
  <c r="G8" i="3"/>
  <c r="E8" i="3"/>
  <c r="E8" i="7"/>
  <c r="F8" i="7"/>
  <c r="D8" i="7"/>
  <c r="G8" i="5"/>
  <c r="H8" i="5"/>
  <c r="F8" i="5"/>
  <c r="D7" i="14"/>
  <c r="C7" i="14"/>
  <c r="D7" i="13"/>
  <c r="C7" i="13"/>
  <c r="H7" i="15"/>
  <c r="I7" i="15"/>
  <c r="D7" i="18"/>
  <c r="C7" i="18"/>
  <c r="D4" i="12"/>
  <c r="C4" i="12"/>
  <c r="F7" i="3"/>
  <c r="G7" i="3"/>
  <c r="E7" i="3"/>
  <c r="E7" i="7"/>
  <c r="F7" i="7"/>
  <c r="D7" i="7"/>
  <c r="G7" i="5"/>
  <c r="H7" i="5"/>
  <c r="F7" i="5"/>
  <c r="D6" i="13"/>
  <c r="C6" i="13"/>
  <c r="H6" i="15"/>
  <c r="I6" i="15"/>
  <c r="D6" i="18"/>
  <c r="C6" i="18"/>
  <c r="D8" i="12"/>
  <c r="C8" i="12"/>
  <c r="F6" i="3"/>
  <c r="G6" i="3"/>
  <c r="E6" i="3"/>
  <c r="E6" i="7"/>
  <c r="F6" i="7"/>
  <c r="D6" i="7"/>
  <c r="G6" i="5"/>
  <c r="H6" i="5"/>
  <c r="F6" i="5"/>
  <c r="D5" i="13"/>
  <c r="C5" i="13"/>
  <c r="H5" i="15"/>
  <c r="I5" i="15"/>
  <c r="D5" i="18"/>
  <c r="C5" i="18"/>
  <c r="D7" i="12"/>
  <c r="C7" i="12"/>
  <c r="F5" i="3"/>
  <c r="G5" i="3"/>
  <c r="E5" i="3"/>
  <c r="E5" i="7"/>
  <c r="F5" i="7"/>
  <c r="D5" i="7"/>
  <c r="G5" i="5"/>
  <c r="H5" i="5"/>
  <c r="F5" i="5"/>
  <c r="D4" i="13"/>
  <c r="C4" i="13"/>
  <c r="H4" i="15"/>
  <c r="I4" i="15"/>
  <c r="D4" i="18"/>
  <c r="C4" i="18"/>
  <c r="D6" i="12"/>
  <c r="C6" i="12"/>
  <c r="F4" i="3"/>
  <c r="G4" i="3"/>
  <c r="E4" i="3"/>
  <c r="E4" i="7"/>
  <c r="F4" i="7"/>
  <c r="D4" i="7"/>
  <c r="G4" i="5"/>
  <c r="H4" i="5"/>
  <c r="F4" i="5"/>
  <c r="D3" i="13"/>
  <c r="C3" i="13"/>
  <c r="H3" i="15"/>
  <c r="I3" i="15"/>
  <c r="D3" i="18"/>
  <c r="C3" i="18"/>
  <c r="D3" i="12"/>
  <c r="C3" i="12"/>
  <c r="F3" i="3"/>
  <c r="G3" i="3"/>
  <c r="E3" i="3"/>
  <c r="E3" i="7"/>
  <c r="F3" i="7"/>
  <c r="D3" i="7"/>
  <c r="G3" i="5"/>
  <c r="H3" i="5"/>
  <c r="F3" i="5"/>
  <c r="D2" i="13"/>
  <c r="C2" i="13"/>
  <c r="H2" i="15"/>
  <c r="I2" i="15"/>
  <c r="D2" i="18"/>
  <c r="C2" i="18"/>
  <c r="D2" i="12"/>
  <c r="E2" i="12"/>
  <c r="F2" i="12"/>
  <c r="C2" i="12"/>
  <c r="F2" i="3"/>
  <c r="G2" i="3"/>
  <c r="E2" i="3"/>
  <c r="E2" i="7"/>
  <c r="F2" i="7"/>
  <c r="D2" i="7"/>
  <c r="G2" i="5"/>
  <c r="H2" i="5"/>
  <c r="F2" i="5"/>
  <c r="C1" i="18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D74" i="22"/>
  <c r="C74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D56" i="22"/>
  <c r="C56" i="22"/>
  <c r="D54" i="22"/>
  <c r="D55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D38" i="22"/>
  <c r="C38" i="22"/>
  <c r="D36" i="22"/>
  <c r="D37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D20" i="22"/>
  <c r="C20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2" i="22"/>
  <c r="C2" i="22"/>
  <c r="F91" i="22"/>
  <c r="E91" i="22"/>
  <c r="A91" i="22"/>
  <c r="F90" i="22"/>
  <c r="E90" i="22"/>
  <c r="A90" i="22"/>
  <c r="F89" i="22"/>
  <c r="E89" i="22"/>
  <c r="A89" i="22"/>
  <c r="F88" i="22"/>
  <c r="E88" i="22"/>
  <c r="A88" i="22"/>
  <c r="F87" i="22"/>
  <c r="E87" i="22"/>
  <c r="A87" i="22"/>
  <c r="F86" i="22"/>
  <c r="E86" i="22"/>
  <c r="A86" i="22"/>
  <c r="F85" i="22"/>
  <c r="E85" i="22"/>
  <c r="A85" i="22"/>
  <c r="F84" i="22"/>
  <c r="E84" i="22"/>
  <c r="A84" i="22"/>
  <c r="F83" i="22"/>
  <c r="E83" i="22"/>
  <c r="A83" i="22"/>
  <c r="F82" i="22"/>
  <c r="E82" i="22"/>
  <c r="A82" i="22"/>
  <c r="F81" i="22"/>
  <c r="E81" i="22"/>
  <c r="A81" i="22"/>
  <c r="F80" i="22"/>
  <c r="E80" i="22"/>
  <c r="A80" i="22"/>
  <c r="F79" i="22"/>
  <c r="E79" i="22"/>
  <c r="A79" i="22"/>
  <c r="F78" i="22"/>
  <c r="E78" i="22"/>
  <c r="A78" i="22"/>
  <c r="F77" i="22"/>
  <c r="E77" i="22"/>
  <c r="A77" i="22"/>
  <c r="F76" i="22"/>
  <c r="E76" i="22"/>
  <c r="A76" i="22"/>
  <c r="F75" i="22"/>
  <c r="E75" i="22"/>
  <c r="A75" i="22"/>
  <c r="F74" i="22"/>
  <c r="E74" i="22"/>
  <c r="A74" i="22"/>
  <c r="F73" i="22"/>
  <c r="E73" i="22"/>
  <c r="A73" i="22"/>
  <c r="F72" i="22"/>
  <c r="E72" i="22"/>
  <c r="A72" i="22"/>
  <c r="F71" i="22"/>
  <c r="E71" i="22"/>
  <c r="A71" i="22"/>
  <c r="F70" i="22"/>
  <c r="E70" i="22"/>
  <c r="A70" i="22"/>
  <c r="F69" i="22"/>
  <c r="E69" i="22"/>
  <c r="A69" i="22"/>
  <c r="F68" i="22"/>
  <c r="E68" i="22"/>
  <c r="A68" i="22"/>
  <c r="F67" i="22"/>
  <c r="E67" i="22"/>
  <c r="A67" i="22"/>
  <c r="F66" i="22"/>
  <c r="E66" i="22"/>
  <c r="A66" i="22"/>
  <c r="F65" i="22"/>
  <c r="E65" i="22"/>
  <c r="A65" i="22"/>
  <c r="F64" i="22"/>
  <c r="E64" i="22"/>
  <c r="A64" i="22"/>
  <c r="F63" i="22"/>
  <c r="E63" i="22"/>
  <c r="A63" i="22"/>
  <c r="F62" i="22"/>
  <c r="E62" i="22"/>
  <c r="A62" i="22"/>
  <c r="F61" i="22"/>
  <c r="E61" i="22"/>
  <c r="A61" i="22"/>
  <c r="F60" i="22"/>
  <c r="E60" i="22"/>
  <c r="A60" i="22"/>
  <c r="F59" i="22"/>
  <c r="E59" i="22"/>
  <c r="A59" i="22"/>
  <c r="F58" i="22"/>
  <c r="E58" i="22"/>
  <c r="A58" i="22"/>
  <c r="F57" i="22"/>
  <c r="E57" i="22"/>
  <c r="A57" i="22"/>
  <c r="F56" i="22"/>
  <c r="E56" i="22"/>
  <c r="A56" i="22"/>
  <c r="F55" i="22"/>
  <c r="E55" i="22"/>
  <c r="A55" i="22"/>
  <c r="F54" i="22"/>
  <c r="E54" i="22"/>
  <c r="A54" i="22"/>
  <c r="F53" i="22"/>
  <c r="E53" i="22"/>
  <c r="A53" i="22"/>
  <c r="F52" i="22"/>
  <c r="E52" i="22"/>
  <c r="A52" i="22"/>
  <c r="F51" i="22"/>
  <c r="E51" i="22"/>
  <c r="A51" i="22"/>
  <c r="F50" i="22"/>
  <c r="E50" i="22"/>
  <c r="A50" i="22"/>
  <c r="F49" i="22"/>
  <c r="E49" i="22"/>
  <c r="A49" i="22"/>
  <c r="F48" i="22"/>
  <c r="E48" i="22"/>
  <c r="A48" i="22"/>
  <c r="F47" i="22"/>
  <c r="E47" i="22"/>
  <c r="A47" i="22"/>
  <c r="F46" i="22"/>
  <c r="E46" i="22"/>
  <c r="A46" i="22"/>
  <c r="F45" i="22"/>
  <c r="E45" i="22"/>
  <c r="A45" i="22"/>
  <c r="F44" i="22"/>
  <c r="E44" i="22"/>
  <c r="A44" i="22"/>
  <c r="F43" i="22"/>
  <c r="E43" i="22"/>
  <c r="A43" i="22"/>
  <c r="F42" i="22"/>
  <c r="E42" i="22"/>
  <c r="A42" i="22"/>
  <c r="F41" i="22"/>
  <c r="E41" i="22"/>
  <c r="A41" i="22"/>
  <c r="F40" i="22"/>
  <c r="E40" i="22"/>
  <c r="A40" i="22"/>
  <c r="F39" i="22"/>
  <c r="E39" i="22"/>
  <c r="A39" i="22"/>
  <c r="F38" i="22"/>
  <c r="E38" i="22"/>
  <c r="A38" i="22"/>
  <c r="F37" i="22"/>
  <c r="E37" i="22"/>
  <c r="A37" i="22"/>
  <c r="F36" i="22"/>
  <c r="E36" i="22"/>
  <c r="A36" i="22"/>
  <c r="F35" i="22"/>
  <c r="E35" i="22"/>
  <c r="A35" i="22"/>
  <c r="F34" i="22"/>
  <c r="E34" i="22"/>
  <c r="A34" i="22"/>
  <c r="F33" i="22"/>
  <c r="E33" i="22"/>
  <c r="A33" i="22"/>
  <c r="F32" i="22"/>
  <c r="E32" i="22"/>
  <c r="A32" i="22"/>
  <c r="F31" i="22"/>
  <c r="E31" i="22"/>
  <c r="A31" i="22"/>
  <c r="F30" i="22"/>
  <c r="E30" i="22"/>
  <c r="A30" i="22"/>
  <c r="F29" i="22"/>
  <c r="E29" i="22"/>
  <c r="A29" i="22"/>
  <c r="F28" i="22"/>
  <c r="E28" i="22"/>
  <c r="A28" i="22"/>
  <c r="F27" i="22"/>
  <c r="E27" i="22"/>
  <c r="A27" i="22"/>
  <c r="F26" i="22"/>
  <c r="E26" i="22"/>
  <c r="A26" i="22"/>
  <c r="F25" i="22"/>
  <c r="E25" i="22"/>
  <c r="A25" i="22"/>
  <c r="F24" i="22"/>
  <c r="E24" i="22"/>
  <c r="A24" i="22"/>
  <c r="F23" i="22"/>
  <c r="E23" i="22"/>
  <c r="A23" i="22"/>
  <c r="F22" i="22"/>
  <c r="E22" i="22"/>
  <c r="A22" i="22"/>
  <c r="F21" i="22"/>
  <c r="E21" i="22"/>
  <c r="A21" i="22"/>
  <c r="F20" i="22"/>
  <c r="E20" i="22"/>
  <c r="A20" i="22"/>
  <c r="F19" i="22"/>
  <c r="E19" i="22"/>
  <c r="A19" i="22"/>
  <c r="F18" i="22"/>
  <c r="E18" i="22"/>
  <c r="A18" i="22"/>
  <c r="F17" i="22"/>
  <c r="E17" i="22"/>
  <c r="A17" i="22"/>
  <c r="F16" i="22"/>
  <c r="E16" i="22"/>
  <c r="A16" i="22"/>
  <c r="F15" i="22"/>
  <c r="E15" i="22"/>
  <c r="A15" i="22"/>
  <c r="F14" i="22"/>
  <c r="E14" i="22"/>
  <c r="A14" i="22"/>
  <c r="F13" i="22"/>
  <c r="E13" i="22"/>
  <c r="A13" i="22"/>
  <c r="F12" i="22"/>
  <c r="E12" i="22"/>
  <c r="A12" i="22"/>
  <c r="F11" i="22"/>
  <c r="E11" i="22"/>
  <c r="A11" i="22"/>
  <c r="F10" i="22"/>
  <c r="E10" i="22"/>
  <c r="A10" i="22"/>
  <c r="F9" i="22"/>
  <c r="E9" i="22"/>
  <c r="A9" i="22"/>
  <c r="F8" i="22"/>
  <c r="E8" i="22"/>
  <c r="A8" i="22"/>
  <c r="F7" i="22"/>
  <c r="E7" i="22"/>
  <c r="A7" i="22"/>
  <c r="F6" i="22"/>
  <c r="E6" i="22"/>
  <c r="A6" i="22"/>
  <c r="F5" i="22"/>
  <c r="E5" i="22"/>
  <c r="A5" i="22"/>
  <c r="F4" i="22"/>
  <c r="E4" i="22"/>
  <c r="A4" i="22"/>
  <c r="F3" i="22"/>
  <c r="E3" i="22"/>
  <c r="A3" i="22"/>
  <c r="F2" i="22"/>
  <c r="E2" i="22"/>
  <c r="A2" i="22"/>
  <c r="F1" i="22"/>
  <c r="E1" i="22"/>
  <c r="B1" i="22"/>
  <c r="A1" i="22"/>
  <c r="M157" i="12"/>
  <c r="L157" i="12"/>
  <c r="A157" i="12"/>
  <c r="E157" i="12"/>
  <c r="E123" i="7"/>
  <c r="E122" i="7"/>
  <c r="E121" i="7"/>
  <c r="E120" i="7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<sst xmlns="http://schemas.openxmlformats.org/spreadsheetml/2006/main" count="3044" uniqueCount="2805">
  <si>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</si>
  <si>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</si>
  <si>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</si>
  <si>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</si>
  <si>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</si>
  <si>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</si>
  <si>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</si>
  <si>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</si>
  <si>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</si>
  <si>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</si>
  <si>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</si>
  <si>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</si>
  <si>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</si>
  <si>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</si>
  <si>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</si>
  <si>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</si>
  <si>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</si>
  <si>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</si>
  <si>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</si>
  <si>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</si>
  <si>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</si>
  <si>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</si>
  <si>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</si>
  <si>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</si>
  <si>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</si>
  <si>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</si>
  <si>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</si>
  <si>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</si>
  <si>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</si>
  <si>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</si>
  <si>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</si>
  <si>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</si>
  <si>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</si>
  <si>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</si>
  <si>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</si>
  <si>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</si>
  <si>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</si>
  <si>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</si>
  <si>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</si>
  <si>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</si>
  <si>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</si>
  <si>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</si>
  <si>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</si>
  <si>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</si>
  <si>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</si>
  <si>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</si>
  <si>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</si>
  <si>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</si>
  <si>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</si>
  <si>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</si>
  <si>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</si>
  <si>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</si>
  <si>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</si>
  <si>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</si>
  <si>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</si>
  <si>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</si>
  <si>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</si>
  <si>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</si>
  <si>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</si>
  <si>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</si>
  <si>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</si>
  <si>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</si>
  <si>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</si>
  <si>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</si>
  <si>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</si>
  <si>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</si>
  <si>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</si>
  <si>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</si>
  <si>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</si>
  <si>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</si>
  <si>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</si>
  <si>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</si>
  <si>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</si>
  <si>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</si>
  <si>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</si>
  <si>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</si>
  <si>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</si>
  <si>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</si>
  <si>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</si>
  <si>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</si>
  <si>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</si>
  <si>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</si>
  <si>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</si>
  <si>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</si>
  <si>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</si>
  <si>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</si>
  <si>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</si>
  <si>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</si>
  <si>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</si>
  <si>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</si>
  <si>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</si>
  <si>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</si>
  <si>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</si>
  <si>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</si>
  <si>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</si>
  <si>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</si>
  <si>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</si>
  <si>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</si>
  <si>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</si>
  <si>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</si>
  <si>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</si>
  <si>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</si>
  <si>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</si>
  <si>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</si>
  <si>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</si>
  <si>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</si>
  <si>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</si>
  <si>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</si>
  <si>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</si>
  <si>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</si>
  <si>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</si>
  <si>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</si>
  <si>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</si>
  <si>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</si>
  <si>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</si>
  <si>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</si>
  <si>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</si>
  <si>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</si>
  <si>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</si>
  <si>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</si>
  <si>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</si>
  <si>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</si>
  <si>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</si>
  <si>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</si>
  <si>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</si>
  <si>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</si>
  <si>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</si>
  <si>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</si>
  <si>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</si>
  <si>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</si>
  <si>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</si>
  <si>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</si>
  <si>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</si>
  <si>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</si>
  <si>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</si>
  <si>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</si>
  <si>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</si>
  <si>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</si>
  <si>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</si>
  <si>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</si>
  <si>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</si>
  <si>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</si>
  <si>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</si>
  <si>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</si>
  <si>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</si>
  <si>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</si>
  <si>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</si>
  <si>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</si>
  <si>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</si>
  <si>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</si>
  <si>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</si>
  <si>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</si>
  <si>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</si>
  <si>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</si>
  <si>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</si>
  <si>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</si>
  <si>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</si>
  <si>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</si>
  <si>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</si>
  <si>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</si>
  <si>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</si>
  <si>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</si>
  <si>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</si>
  <si>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</si>
  <si>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</si>
  <si>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</si>
  <si>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</si>
  <si>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</si>
  <si>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</si>
  <si>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</si>
  <si>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</si>
  <si>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</si>
  <si>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</si>
  <si>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</si>
  <si>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</si>
  <si>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</si>
  <si>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</si>
  <si>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</si>
  <si>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</si>
  <si>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</si>
  <si>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</si>
  <si>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</si>
  <si>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</si>
  <si>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</si>
  <si>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</si>
  <si>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</si>
  <si>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</si>
  <si>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</si>
  <si>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</si>
  <si>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</si>
  <si>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</si>
  <si>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</si>
  <si>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</si>
  <si>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</si>
  <si>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</si>
  <si>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</si>
  <si>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</si>
  <si>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</si>
  <si>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</si>
  <si>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</si>
  <si>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</si>
  <si>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</si>
  <si>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</si>
  <si>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</si>
  <si>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</si>
  <si>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</si>
  <si>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</si>
  <si>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</si>
  <si>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</si>
  <si>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</si>
  <si>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</si>
  <si>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</si>
  <si>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</si>
  <si>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</si>
  <si>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</si>
  <si>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</si>
  <si>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</si>
  <si>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</si>
  <si>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</si>
  <si>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</si>
  <si>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</si>
  <si>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</si>
  <si>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</si>
  <si>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</si>
  <si>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</si>
  <si>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</si>
  <si>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</si>
  <si>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</si>
  <si>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</si>
  <si>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</si>
  <si>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</si>
  <si>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</si>
  <si>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</si>
  <si>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</si>
  <si>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</si>
  <si>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</si>
  <si>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</si>
  <si>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</si>
  <si>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</si>
  <si>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</si>
  <si>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</si>
  <si>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</si>
  <si>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</si>
  <si>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</si>
  <si>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</si>
  <si>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</si>
  <si>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</si>
  <si>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</si>
  <si>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</si>
  <si>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</si>
  <si>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</si>
  <si>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</si>
  <si>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</si>
  <si>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</si>
  <si>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</si>
  <si>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</si>
  <si>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</si>
  <si>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</si>
  <si>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</si>
  <si>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</si>
  <si>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</si>
  <si>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</si>
  <si>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</si>
  <si>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</si>
  <si>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</si>
  <si>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</si>
  <si>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</si>
  <si>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</si>
  <si>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</si>
  <si>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</si>
  <si>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</si>
  <si>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</si>
  <si>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</si>
  <si>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</si>
  <si>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</si>
  <si>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</si>
  <si>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</si>
  <si>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</si>
  <si>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</si>
  <si>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</si>
  <si>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</si>
  <si>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</si>
  <si>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</si>
  <si>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</si>
  <si>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</si>
  <si>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</si>
  <si>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</si>
  <si>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</si>
  <si>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</si>
  <si>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</si>
  <si>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</si>
  <si>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</si>
  <si>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</si>
  <si>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</si>
  <si>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</si>
  <si>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</si>
  <si>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</si>
  <si>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</si>
  <si>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</si>
  <si>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</si>
  <si>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</si>
  <si>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</si>
  <si>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</si>
  <si>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</si>
  <si>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</si>
  <si>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</si>
  <si>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</si>
  <si>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</si>
  <si>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</si>
  <si>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</si>
  <si>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</si>
  <si>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</si>
  <si>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</si>
  <si>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</si>
  <si>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</si>
  <si>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</si>
  <si>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</si>
  <si>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</si>
  <si>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</si>
  <si>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</si>
  <si>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</si>
  <si>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</si>
  <si>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</si>
  <si>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</si>
  <si>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</si>
  <si>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</si>
  <si>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</si>
  <si>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</si>
  <si>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</si>
  <si>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</si>
  <si>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</si>
  <si>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</si>
  <si>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</si>
  <si>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</si>
  <si>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</si>
  <si>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</si>
  <si>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</si>
  <si>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</si>
  <si>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</si>
  <si>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</si>
  <si>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</si>
  <si>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</si>
  <si>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</si>
  <si>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</si>
  <si>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</si>
  <si>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</si>
  <si>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</si>
  <si>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</si>
  <si>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</si>
  <si>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</si>
  <si>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</si>
  <si>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</si>
  <si>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</si>
  <si>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</si>
  <si>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</si>
  <si>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</si>
  <si>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</si>
  <si>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</si>
  <si>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</si>
  <si>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</si>
  <si>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</si>
  <si>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</si>
  <si>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</si>
  <si>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</si>
  <si>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</si>
  <si>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</si>
  <si>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</si>
  <si>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</si>
  <si>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</si>
  <si>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</si>
  <si>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</si>
  <si>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</si>
  <si>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</si>
  <si>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</si>
  <si>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</si>
  <si>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</si>
  <si>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</si>
  <si>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</si>
  <si>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</si>
  <si>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</si>
  <si>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</si>
  <si>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</si>
  <si>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</si>
  <si>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</si>
  <si>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</si>
  <si>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</si>
  <si>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</si>
  <si>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</si>
  <si>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</si>
  <si>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</si>
  <si>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</si>
  <si>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</si>
  <si>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</si>
  <si>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</si>
  <si>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</si>
  <si>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</si>
  <si>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</si>
  <si>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</si>
  <si>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</si>
  <si>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</si>
  <si>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</si>
  <si>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</si>
  <si>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</si>
  <si>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</si>
  <si>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</si>
  <si>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</si>
  <si>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</si>
  <si>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</si>
  <si>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</si>
  <si>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</si>
  <si>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</si>
  <si>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</si>
  <si>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</si>
  <si>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</si>
  <si>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</si>
  <si>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</si>
  <si>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</si>
  <si>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</si>
  <si>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</si>
  <si>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</si>
  <si>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</si>
  <si>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</si>
  <si>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</si>
  <si>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</si>
  <si>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</si>
  <si>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</si>
  <si>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</si>
  <si>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</si>
  <si>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</si>
  <si>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</si>
  <si>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</si>
  <si>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</si>
  <si>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</si>
  <si>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</si>
  <si>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</si>
  <si>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</si>
  <si>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</si>
  <si>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</si>
  <si>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</si>
  <si>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</si>
  <si>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</si>
  <si>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</si>
  <si>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</si>
  <si>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</si>
  <si>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</si>
  <si>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</si>
  <si>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</si>
  <si>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</si>
  <si>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</si>
  <si>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</si>
  <si>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</si>
  <si>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</si>
  <si>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</si>
  <si>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</si>
  <si>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</si>
  <si>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</si>
  <si>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</si>
  <si>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</si>
  <si>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</si>
  <si>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</si>
  <si>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</si>
  <si>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</si>
  <si>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</si>
  <si>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</si>
  <si>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</si>
  <si>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</si>
  <si>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</si>
  <si>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</si>
  <si>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</si>
  <si>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</si>
  <si>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</si>
  <si>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</si>
  <si>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</si>
  <si>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</si>
  <si>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</si>
  <si>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</si>
  <si>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</si>
  <si>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</si>
  <si>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</si>
  <si>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</si>
  <si>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</si>
  <si>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</si>
  <si>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</si>
  <si>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</si>
  <si>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</si>
  <si>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</si>
  <si>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</si>
  <si>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</si>
  <si>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</si>
  <si>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</si>
  <si>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</si>
  <si>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</si>
  <si>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</si>
  <si>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</si>
  <si>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</si>
  <si>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</si>
  <si>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</si>
  <si>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</si>
  <si>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</si>
  <si>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</si>
  <si>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</si>
  <si>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</si>
  <si>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</si>
  <si>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</si>
  <si>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</si>
  <si>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</si>
  <si>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</si>
  <si>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</si>
  <si>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</si>
  <si>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</si>
  <si>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</si>
  <si>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</si>
  <si>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</si>
  <si>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</si>
  <si>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</si>
  <si>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</si>
  <si>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</si>
  <si>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</si>
  <si>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</si>
  <si>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</si>
  <si>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</si>
  <si>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</si>
  <si>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</si>
  <si>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</si>
  <si>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</si>
  <si>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</si>
  <si>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</si>
  <si>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</si>
  <si>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</si>
  <si>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</si>
  <si>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</si>
  <si>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</si>
  <si>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</si>
  <si>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</si>
  <si>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</si>
  <si>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</si>
  <si>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</si>
  <si>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</si>
  <si>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</si>
  <si>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</si>
  <si>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</si>
  <si>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</si>
  <si>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</si>
  <si>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</si>
  <si>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</si>
  <si>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</si>
  <si>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</si>
  <si>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</si>
  <si>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</si>
  <si>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</si>
  <si>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</si>
  <si>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</si>
  <si>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</si>
  <si>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</si>
  <si>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</si>
  <si>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</si>
  <si>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</si>
  <si>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</si>
  <si>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</si>
  <si>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</si>
  <si>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</si>
  <si>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</si>
  <si>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</si>
  <si>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</si>
  <si>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</si>
  <si>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</si>
  <si>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</si>
  <si>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</si>
  <si>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</si>
  <si>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</si>
  <si>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</si>
  <si>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</si>
  <si>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</si>
  <si>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</si>
  <si>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</si>
  <si>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</si>
  <si>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</si>
  <si>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</si>
  <si>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</si>
  <si>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</si>
  <si>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</si>
  <si>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</si>
  <si>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</si>
  <si>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</si>
  <si>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</si>
  <si>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</si>
  <si>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</si>
  <si>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</si>
  <si>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</si>
  <si>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</si>
  <si>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</si>
  <si>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</si>
  <si>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</si>
  <si>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</si>
  <si>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</si>
  <si>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</si>
  <si>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</si>
  <si>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</si>
  <si>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</si>
  <si>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</si>
  <si>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</si>
  <si>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</si>
  <si>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</si>
  <si>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</si>
  <si>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</si>
  <si>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</si>
  <si>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</si>
  <si>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</si>
  <si>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</si>
  <si>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</si>
  <si>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</si>
  <si>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</si>
  <si>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</si>
  <si>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</si>
  <si>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</si>
  <si>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</si>
  <si>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</si>
  <si>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</si>
  <si>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</si>
  <si>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</si>
  <si>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</si>
  <si>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</si>
  <si>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</si>
  <si>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</si>
  <si>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</si>
  <si>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</si>
  <si>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</si>
  <si>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</si>
  <si>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</si>
  <si>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</si>
  <si>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</si>
  <si>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</si>
  <si>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</si>
  <si>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</si>
  <si>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</si>
  <si>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</si>
  <si>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</si>
  <si>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</si>
  <si>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</si>
  <si>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</si>
  <si>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</si>
  <si>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</si>
  <si>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</si>
  <si>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</si>
  <si>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</si>
  <si>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</si>
  <si>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</si>
  <si>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</si>
  <si>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</si>
  <si>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</si>
  <si>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</si>
  <si>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</si>
  <si>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</si>
  <si>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</si>
  <si>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</si>
  <si>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</si>
  <si>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</si>
  <si>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</si>
  <si>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</si>
  <si>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</si>
  <si>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</si>
  <si>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</si>
  <si>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</si>
  <si>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</si>
  <si>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</si>
  <si>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</si>
  <si>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</si>
  <si>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</si>
  <si>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</si>
  <si>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</si>
  <si>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</si>
  <si>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</si>
  <si>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</si>
  <si>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</si>
  <si>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</si>
  <si>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</si>
  <si>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</si>
  <si>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</si>
  <si>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</si>
  <si>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</si>
  <si>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</si>
  <si>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</si>
  <si>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</si>
  <si>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</si>
  <si>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</si>
  <si>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</si>
  <si>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</si>
  <si>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</si>
  <si>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</si>
  <si>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</si>
  <si>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</si>
  <si>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</si>
  <si>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</si>
  <si>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</si>
  <si>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</si>
  <si>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</si>
  <si>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</si>
  <si>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</si>
  <si>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</si>
  <si>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</si>
  <si>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</si>
  <si>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</si>
  <si>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</si>
  <si>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</si>
  <si>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</si>
  <si>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</si>
  <si>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</si>
  <si>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</si>
  <si>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</si>
  <si>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</si>
  <si>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</si>
  <si>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</si>
  <si>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</si>
  <si>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</si>
  <si>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</si>
  <si>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</si>
  <si>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</si>
  <si>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</si>
  <si>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</si>
  <si>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</si>
  <si>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</si>
  <si>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</si>
  <si>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</si>
  <si>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</si>
  <si>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</si>
  <si>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</si>
  <si>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</si>
  <si>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</si>
  <si>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</si>
  <si>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</si>
  <si>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</si>
  <si>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</si>
  <si>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</si>
  <si>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</si>
  <si>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</si>
  <si>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</si>
  <si>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</si>
  <si>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</si>
  <si>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</si>
  <si>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</si>
  <si>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</si>
  <si>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</si>
  <si>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</si>
  <si>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</si>
  <si>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</si>
  <si>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</si>
  <si>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</si>
  <si>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</si>
  <si>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</si>
  <si>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</si>
  <si>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</si>
  <si>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</si>
  <si>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</si>
  <si>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</si>
  <si>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</si>
  <si>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</si>
  <si>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</si>
  <si>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</si>
  <si>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</si>
  <si>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</si>
  <si>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</si>
  <si>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</si>
  <si>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</si>
  <si>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</si>
  <si>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</si>
  <si>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</si>
  <si>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</si>
  <si>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</si>
  <si>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</si>
  <si>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</si>
  <si>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</si>
  <si>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</si>
  <si>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</si>
  <si>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</si>
  <si>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</si>
  <si>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</si>
  <si>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</si>
  <si>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</si>
  <si>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</si>
  <si>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</si>
  <si>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</si>
  <si>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</si>
  <si>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</si>
  <si>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</si>
  <si>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</si>
  <si>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</si>
  <si>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</si>
  <si>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</si>
  <si>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</si>
  <si>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</si>
  <si>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</si>
  <si>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</si>
  <si>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</si>
  <si>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</si>
  <si>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</si>
  <si>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</si>
  <si>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</si>
  <si>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</si>
  <si>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</si>
  <si>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</si>
  <si>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</si>
  <si>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</si>
  <si>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</si>
  <si>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</si>
  <si>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</si>
  <si>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</si>
  <si>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</si>
  <si>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</si>
  <si>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</si>
  <si>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</si>
  <si>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</si>
  <si>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</si>
  <si>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</si>
  <si>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</si>
  <si>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</si>
  <si>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</si>
  <si>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</si>
  <si>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</si>
  <si>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</si>
  <si>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</si>
  <si>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</si>
  <si>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</si>
  <si>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</si>
  <si>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</si>
  <si>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</si>
  <si>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</si>
  <si>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</si>
  <si>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</si>
  <si>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</si>
  <si>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</si>
  <si>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</si>
  <si>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</si>
  <si>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</si>
  <si>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</si>
  <si>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</si>
  <si>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</si>
  <si>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</si>
  <si>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</si>
  <si>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</si>
  <si>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</si>
  <si>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</si>
  <si>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</si>
  <si>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</si>
  <si>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</si>
  <si>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</si>
  <si>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</si>
  <si>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</si>
  <si>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</si>
  <si>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</si>
  <si>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</si>
  <si>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</si>
  <si>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</si>
  <si>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</si>
  <si>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</si>
  <si>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</si>
  <si>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</si>
  <si>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</si>
  <si>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</si>
  <si>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</si>
  <si>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</si>
  <si>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</si>
  <si>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</si>
  <si>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</si>
  <si>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</si>
  <si>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</si>
  <si>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</si>
  <si>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</si>
  <si>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</si>
  <si>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</si>
  <si>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</si>
  <si>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</si>
  <si>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</si>
  <si>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</si>
  <si>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</si>
  <si>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</si>
  <si>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</si>
  <si>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</si>
  <si>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</si>
  <si>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</si>
  <si>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</si>
  <si>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</si>
  <si>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</si>
  <si>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</si>
  <si>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</si>
  <si>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</si>
  <si>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</si>
  <si>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</si>
  <si>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</si>
  <si>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</si>
  <si>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</si>
  <si>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</si>
  <si>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</si>
  <si>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</si>
  <si>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</si>
  <si>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</si>
  <si>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</si>
  <si>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</si>
  <si>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</si>
  <si>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</si>
  <si>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</si>
  <si>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</si>
  <si>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</si>
  <si>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</si>
  <si>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</si>
  <si>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</si>
  <si>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</si>
  <si>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</si>
  <si>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</si>
  <si>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</si>
  <si>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</si>
  <si>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</si>
  <si>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</si>
  <si>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</si>
  <si>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</si>
  <si>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</si>
  <si>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</si>
  <si>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</si>
  <si>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</si>
  <si>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</si>
  <si>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</si>
  <si>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</si>
  <si>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</si>
  <si>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</si>
  <si>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</si>
  <si>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</si>
  <si>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</si>
  <si>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</si>
  <si>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</si>
  <si>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</si>
  <si>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</si>
  <si>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</si>
  <si>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</si>
  <si>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</si>
  <si>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</si>
  <si>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</si>
  <si>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</si>
  <si>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</si>
  <si>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</si>
  <si>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</si>
  <si>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</si>
  <si>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</si>
  <si>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</si>
  <si>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</si>
  <si>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</si>
  <si>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</si>
  <si>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</si>
  <si>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</si>
  <si>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</si>
  <si>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</si>
  <si>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</si>
  <si>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</si>
  <si>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</si>
  <si>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</si>
  <si>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</si>
  <si>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</si>
  <si>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</si>
  <si>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</si>
  <si>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</si>
  <si>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</si>
  <si>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</si>
  <si>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</si>
  <si>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</si>
  <si>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</si>
  <si>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</si>
  <si>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</si>
  <si>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</si>
  <si>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</si>
  <si>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</si>
  <si>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</si>
  <si>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</si>
  <si>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</si>
  <si>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</si>
  <si>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</si>
  <si>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</si>
  <si>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</si>
  <si>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</si>
  <si>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</si>
  <si>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</si>
  <si>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</si>
  <si>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</si>
  <si>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</si>
  <si>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</si>
  <si>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</si>
  <si>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</si>
  <si>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</si>
  <si>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</si>
  <si>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</si>
  <si>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</si>
  <si>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</si>
  <si>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</si>
  <si>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</si>
  <si>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</si>
  <si>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</si>
  <si>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</si>
  <si>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</si>
  <si>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</si>
  <si>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</si>
  <si>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</si>
  <si>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</si>
  <si>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</si>
  <si>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</si>
  <si>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</si>
  <si>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</si>
  <si>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</si>
  <si>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</si>
  <si>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</si>
  <si>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</si>
  <si>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</si>
  <si>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</si>
  <si>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</si>
  <si>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</si>
  <si>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</si>
  <si>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</si>
  <si>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</si>
  <si>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</si>
  <si>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</si>
  <si>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</si>
  <si>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</si>
  <si>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</si>
  <si>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</si>
  <si>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</si>
  <si>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</si>
  <si>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</si>
  <si>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</si>
  <si>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</si>
  <si>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</si>
  <si>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</si>
  <si>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</si>
  <si>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</si>
  <si>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</si>
  <si>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</si>
  <si>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</si>
  <si>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</si>
  <si>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</si>
  <si>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</si>
  <si>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</si>
  <si>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</si>
  <si>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</si>
  <si>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</si>
  <si>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</si>
  <si>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</si>
  <si>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</si>
  <si>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</si>
  <si>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</si>
  <si>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</si>
  <si>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</si>
  <si>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</si>
  <si>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</si>
  <si>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</si>
  <si>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</si>
  <si>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</si>
  <si>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</si>
  <si>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</si>
  <si>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</si>
  <si>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</si>
  <si>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</si>
  <si>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</si>
  <si>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</si>
  <si>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</si>
  <si>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</si>
  <si>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</si>
  <si>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</si>
  <si>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</si>
  <si>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</si>
  <si>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</si>
  <si>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</si>
  <si>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</si>
  <si>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</si>
  <si>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</si>
  <si>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</si>
  <si>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</si>
  <si>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</si>
  <si>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</si>
  <si>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</si>
  <si>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</si>
  <si>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</si>
  <si>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</si>
  <si>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</si>
  <si>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</si>
  <si>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</si>
  <si>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</si>
  <si>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</si>
  <si>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</si>
  <si>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</si>
  <si>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</si>
  <si>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</si>
  <si>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</si>
  <si>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</si>
  <si>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</si>
  <si>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</si>
  <si>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</si>
  <si>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</si>
  <si>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</si>
  <si>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</si>
  <si>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</si>
  <si>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</si>
  <si>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</si>
  <si>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</si>
  <si>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</si>
  <si>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</si>
  <si>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</si>
  <si>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</si>
  <si>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</si>
  <si>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</si>
  <si>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</si>
  <si>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</si>
  <si>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</si>
  <si>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</si>
  <si>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</si>
  <si>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</si>
  <si>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</si>
  <si>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</si>
  <si>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</si>
  <si>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</si>
  <si>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</si>
  <si>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</si>
  <si>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</si>
  <si>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</si>
  <si>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</si>
  <si>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</si>
  <si>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</si>
  <si>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</si>
  <si>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</si>
  <si>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</si>
  <si>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</si>
  <si>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</si>
  <si>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</si>
  <si>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</si>
  <si>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</si>
  <si>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</si>
  <si>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</si>
  <si>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</si>
  <si>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</si>
  <si>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</si>
  <si>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</si>
  <si>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</si>
  <si>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</si>
  <si>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</si>
  <si>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</si>
  <si>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</si>
  <si>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</si>
  <si>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</si>
  <si>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</si>
  <si>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</si>
  <si>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</si>
  <si>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</si>
  <si>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</si>
  <si>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</si>
  <si>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</si>
  <si>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</si>
  <si>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</si>
  <si>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</si>
  <si>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</si>
  <si>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</si>
  <si>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</si>
  <si>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</si>
  <si>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</si>
  <si>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</si>
  <si>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</si>
  <si>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</si>
  <si>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</si>
  <si>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</si>
  <si>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</si>
  <si>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</si>
  <si>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</si>
  <si>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</si>
  <si>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</si>
  <si>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</si>
  <si>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</si>
  <si>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</si>
  <si>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</si>
  <si>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</si>
  <si>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</si>
  <si>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</si>
  <si>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</si>
  <si>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</si>
  <si>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</si>
  <si>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</si>
  <si>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</si>
  <si>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</si>
  <si>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</si>
  <si>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</si>
  <si>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</si>
  <si>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</si>
  <si>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</si>
  <si>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</si>
  <si>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</si>
  <si>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</si>
  <si>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</si>
  <si>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</si>
  <si>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</si>
  <si>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</si>
  <si>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</si>
  <si>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</si>
  <si>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</si>
  <si>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</si>
  <si>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</si>
  <si>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</si>
  <si>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</si>
  <si>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</si>
  <si>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</si>
  <si>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</si>
  <si>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</si>
  <si>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</si>
  <si>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</si>
  <si>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</si>
  <si>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</si>
  <si>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</si>
  <si>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</si>
  <si>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</si>
  <si>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</si>
  <si>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</si>
  <si>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</si>
  <si>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</si>
  <si>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</si>
  <si>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</si>
  <si>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</si>
  <si>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</si>
  <si>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</si>
  <si>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</si>
  <si>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</si>
  <si>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</si>
  <si>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</si>
  <si>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</si>
  <si>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</si>
  <si>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</si>
  <si>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</si>
  <si>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</si>
  <si>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</si>
  <si>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</si>
  <si>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</si>
  <si>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</si>
  <si>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</si>
  <si>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</si>
  <si>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</si>
  <si>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</si>
  <si>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</si>
  <si>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</si>
  <si>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</si>
  <si>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</si>
  <si>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</si>
  <si>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</si>
  <si>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</si>
  <si>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</si>
  <si>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</si>
  <si>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</si>
  <si>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</si>
  <si>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</si>
  <si>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</si>
  <si>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</si>
  <si>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</si>
  <si>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</si>
  <si>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</si>
  <si>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</si>
  <si>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</si>
  <si>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</si>
  <si>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</si>
  <si>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</si>
  <si>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</si>
  <si>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</si>
  <si>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</si>
  <si>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</si>
  <si>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</si>
  <si>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</si>
  <si>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</si>
  <si>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</si>
  <si>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</si>
  <si>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</si>
  <si>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</si>
  <si>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</si>
  <si>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</si>
  <si>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</si>
  <si>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</si>
  <si>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</si>
  <si>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</si>
  <si>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</si>
  <si>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</si>
  <si>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</si>
  <si>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</si>
  <si>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</si>
  <si>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</si>
  <si>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</si>
  <si>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</si>
  <si>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</si>
  <si>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</si>
  <si>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</si>
  <si>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</si>
  <si>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</si>
  <si>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</si>
  <si>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</si>
  <si>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</si>
  <si>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</si>
  <si>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</si>
  <si>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</si>
  <si>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</si>
  <si>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</si>
  <si>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</si>
  <si>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</si>
  <si>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</si>
  <si>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</si>
  <si>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</si>
  <si>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</si>
  <si>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</si>
  <si>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</si>
  <si>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</si>
  <si>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</si>
  <si>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</si>
  <si>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</si>
  <si>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</si>
  <si>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</si>
  <si>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</si>
  <si>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</si>
  <si>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</si>
  <si>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</si>
  <si>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</si>
  <si>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</si>
  <si>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</si>
  <si>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</si>
  <si>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</si>
  <si>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</si>
  <si>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</si>
  <si>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</si>
  <si>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</si>
  <si>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</si>
  <si>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</si>
  <si>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</si>
  <si>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</si>
  <si>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</si>
  <si>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</si>
  <si>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</si>
  <si>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</si>
  <si>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</si>
  <si>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</si>
  <si>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</si>
  <si>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</si>
  <si>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</si>
  <si>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</si>
  <si>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</si>
  <si>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</si>
  <si>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</si>
  <si>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</si>
  <si>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</si>
  <si>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</si>
  <si>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</si>
  <si>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</si>
  <si>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</si>
  <si>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</si>
  <si>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</si>
  <si>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</si>
  <si>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</si>
  <si>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</si>
  <si>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</si>
  <si>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</si>
  <si>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</si>
  <si>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</si>
  <si>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</si>
  <si>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</si>
  <si>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</si>
  <si>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</si>
  <si>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</si>
  <si>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</si>
  <si>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</si>
  <si>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</si>
  <si>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</si>
  <si>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</si>
  <si>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</si>
  <si>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</si>
  <si>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</si>
  <si>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</si>
  <si>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</si>
  <si>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</si>
  <si>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</si>
  <si>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</si>
  <si>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</si>
  <si>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</si>
  <si>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</si>
  <si>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</si>
  <si>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</si>
  <si>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</si>
  <si>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</si>
  <si>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</si>
  <si>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</si>
  <si>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</si>
  <si>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</si>
  <si>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</si>
  <si>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</si>
  <si>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</si>
  <si>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</si>
  <si>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</si>
  <si>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</si>
  <si>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</si>
  <si>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</si>
  <si>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</si>
  <si>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</si>
  <si>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</si>
  <si>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</si>
  <si>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</si>
  <si>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</si>
  <si>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</si>
  <si>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</si>
  <si>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</si>
  <si>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</si>
  <si>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</si>
  <si>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</si>
  <si>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</si>
  <si>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</si>
  <si>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</si>
  <si>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</si>
  <si>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</si>
  <si>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</si>
  <si>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</si>
  <si>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</si>
  <si>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</si>
  <si>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</si>
  <si>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</si>
  <si>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</si>
  <si>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</si>
  <si>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</si>
  <si>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</si>
  <si>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</si>
  <si>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</si>
  <si>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</si>
  <si>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</si>
  <si>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</si>
  <si>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</si>
  <si>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</si>
  <si>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</si>
  <si>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</si>
  <si>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</si>
  <si>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</si>
  <si>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</si>
  <si>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</si>
  <si>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</si>
  <si>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</si>
  <si>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</si>
  <si>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</si>
  <si>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</si>
  <si>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</si>
  <si>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</si>
  <si>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</si>
  <si>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</si>
  <si>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</si>
  <si>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</si>
  <si>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</si>
  <si>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</si>
  <si>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</si>
  <si>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</si>
  <si>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</si>
  <si>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</si>
  <si>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</si>
  <si>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</si>
  <si>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</si>
  <si>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</si>
  <si>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</si>
  <si>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</si>
  <si>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</si>
  <si>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</si>
  <si>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</si>
  <si>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</si>
  <si>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</si>
  <si>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</si>
  <si>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</si>
  <si>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</si>
  <si>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</si>
  <si>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</si>
  <si>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</si>
  <si>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</si>
  <si>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</si>
  <si>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</si>
  <si>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</si>
  <si>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</si>
  <si>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</si>
  <si>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</si>
  <si>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</si>
  <si>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</si>
  <si>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</si>
  <si>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</si>
  <si>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</si>
  <si>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</si>
  <si>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</si>
  <si>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</si>
  <si>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</si>
  <si>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</si>
  <si>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</si>
  <si>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</si>
  <si>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</si>
  <si>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</si>
  <si>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</si>
  <si>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</si>
  <si>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</si>
  <si>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</si>
  <si>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</si>
  <si>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</si>
  <si>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</si>
  <si>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</si>
  <si>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</si>
  <si>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</si>
  <si>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</si>
  <si>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</si>
  <si>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</si>
  <si>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</si>
  <si>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</si>
  <si>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</si>
  <si>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</si>
  <si>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</si>
  <si>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</si>
  <si>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</si>
  <si>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</si>
  <si>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</si>
  <si>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</si>
  <si>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</si>
  <si>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</si>
  <si>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</si>
  <si>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</si>
  <si>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</si>
  <si>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</si>
  <si>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</si>
  <si>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</si>
  <si>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</si>
  <si>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</si>
  <si>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</si>
  <si>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</si>
  <si>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</si>
  <si>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</si>
  <si>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</si>
  <si>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</si>
  <si>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</si>
  <si>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</si>
  <si>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</si>
  <si>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</si>
  <si>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</si>
  <si>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</si>
  <si>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</si>
  <si>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</si>
  <si>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</si>
  <si>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</si>
  <si>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</si>
  <si>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</si>
  <si>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</si>
  <si>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</si>
  <si>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</si>
  <si>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</si>
  <si>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</si>
  <si>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</si>
  <si>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</si>
  <si>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</si>
  <si>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</si>
  <si>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</si>
  <si>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</si>
  <si>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</si>
  <si>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</si>
  <si>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</si>
  <si>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</si>
  <si>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</si>
  <si>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</si>
  <si>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</si>
  <si>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</si>
  <si>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</si>
  <si>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</si>
  <si>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</si>
  <si>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</si>
  <si>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</si>
  <si>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</si>
  <si>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</si>
  <si>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</si>
  <si>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</si>
  <si>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</si>
  <si>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</si>
  <si>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</si>
  <si>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</si>
  <si>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</si>
  <si>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</si>
  <si>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</si>
  <si>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</si>
  <si>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</si>
  <si>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</si>
  <si>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</si>
  <si>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</si>
  <si>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</si>
  <si>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</si>
  <si>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</si>
  <si>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</si>
  <si>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</si>
  <si>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</si>
  <si>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</si>
  <si>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</si>
  <si>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</si>
  <si>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</si>
  <si>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</si>
  <si>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</si>
  <si>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</si>
  <si>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</si>
  <si>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</si>
  <si>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</si>
  <si>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</si>
  <si>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</si>
  <si>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</si>
  <si>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</si>
  <si>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</si>
  <si>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</si>
  <si>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</si>
  <si>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</si>
  <si>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</si>
  <si>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</si>
  <si>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</si>
  <si>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</si>
  <si>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</si>
  <si>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</si>
  <si>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</si>
  <si>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</si>
  <si>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</si>
  <si>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</si>
  <si>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</si>
  <si>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</si>
  <si>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</si>
  <si>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</si>
  <si>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</si>
  <si>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</si>
  <si>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</si>
  <si>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</si>
  <si>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</si>
  <si>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</si>
  <si>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</si>
  <si>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</si>
  <si>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</si>
  <si>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</si>
  <si>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</si>
  <si>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</si>
  <si>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</si>
  <si>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</si>
  <si>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</si>
  <si>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</si>
  <si>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</si>
  <si>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</si>
  <si>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</si>
  <si>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</si>
  <si>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</si>
  <si>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</si>
  <si>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</si>
  <si>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</si>
  <si>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</si>
  <si>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</si>
  <si>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</si>
  <si>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</si>
  <si>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</si>
  <si>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</si>
  <si>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</si>
  <si>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</si>
  <si>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</si>
  <si>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</si>
  <si>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</si>
  <si>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</si>
  <si>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</si>
  <si>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</si>
  <si>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</si>
  <si>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</si>
  <si>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</si>
  <si>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</si>
  <si>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</si>
  <si>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</si>
  <si>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</si>
  <si>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</si>
  <si>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</si>
  <si>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</si>
  <si>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</si>
  <si>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</si>
  <si>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</si>
  <si>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</si>
  <si>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</si>
  <si>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</si>
  <si>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</si>
  <si>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</si>
  <si>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</si>
  <si>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</si>
  <si>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</si>
  <si>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</si>
  <si>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</si>
  <si>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</si>
  <si>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</si>
  <si>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</si>
  <si>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</si>
  <si>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</si>
  <si>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</si>
  <si>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</si>
  <si>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</si>
  <si>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</si>
  <si>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</si>
  <si>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</si>
  <si>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</si>
  <si>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</si>
  <si>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</si>
  <si>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</si>
  <si>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</si>
  <si>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</si>
  <si>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</si>
  <si>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</si>
  <si>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</si>
  <si>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</si>
  <si>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</si>
  <si>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</si>
  <si>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</si>
  <si>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</si>
  <si>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</si>
  <si>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</si>
  <si>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</si>
  <si>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</si>
  <si>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</si>
  <si>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</si>
  <si>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</si>
  <si>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</si>
  <si>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</si>
  <si>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</si>
  <si>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</si>
  <si>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</si>
  <si>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</si>
  <si>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</si>
  <si>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</si>
  <si>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</si>
  <si>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</si>
  <si>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</si>
  <si>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</si>
  <si>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</si>
  <si>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</si>
  <si>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</si>
  <si>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</si>
  <si>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</si>
  <si>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</si>
  <si>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</si>
  <si>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</si>
  <si>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</si>
  <si>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</si>
  <si>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</si>
  <si>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</si>
  <si>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</si>
  <si>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</si>
  <si>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</si>
  <si>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</si>
  <si>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</si>
  <si>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</si>
  <si>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</si>
  <si>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</si>
  <si>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</si>
  <si>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</si>
  <si>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</si>
  <si>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</si>
  <si>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</si>
  <si>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</si>
  <si>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</si>
  <si>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</si>
  <si>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</si>
  <si>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</si>
  <si>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</si>
  <si>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</si>
  <si>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</si>
  <si>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</si>
  <si>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</si>
  <si>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</si>
  <si>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</si>
  <si>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</si>
  <si>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</si>
  <si>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</si>
  <si>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</si>
  <si>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</si>
  <si>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</si>
  <si>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</si>
  <si>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</si>
  <si>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</si>
  <si>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</si>
  <si>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</si>
  <si>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</si>
  <si>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</si>
  <si>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</si>
  <si>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</si>
  <si>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</si>
  <si>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</si>
  <si>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</si>
  <si>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</si>
  <si>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</si>
  <si>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</si>
  <si>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</si>
  <si>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</si>
  <si>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</si>
  <si>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</si>
  <si>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</si>
  <si>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</si>
  <si>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</si>
  <si>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</si>
  <si>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</si>
  <si>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</si>
  <si>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</si>
  <si>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</si>
  <si>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</si>
  <si>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</si>
  <si>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</si>
  <si>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</si>
  <si>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</si>
  <si>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</si>
  <si>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</si>
  <si>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</si>
  <si>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</si>
  <si>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</si>
  <si>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</si>
  <si>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</si>
  <si>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</si>
  <si>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</si>
  <si>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</si>
  <si>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</si>
  <si>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</si>
  <si>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</si>
  <si>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</si>
  <si>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</si>
  <si>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</si>
  <si>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</si>
  <si>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</si>
  <si>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</si>
  <si>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</si>
  <si>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</si>
  <si>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</si>
  <si>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</si>
  <si>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</si>
  <si>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</si>
  <si>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</si>
  <si>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</si>
  <si>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</si>
  <si>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</si>
  <si>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</si>
  <si>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</si>
  <si>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</si>
  <si>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</si>
  <si>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</si>
  <si>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</si>
  <si>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</si>
  <si>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</si>
  <si>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</si>
  <si>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</si>
  <si>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</si>
  <si>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</si>
  <si>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</si>
  <si>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</si>
  <si>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</si>
  <si>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</si>
  <si>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</si>
  <si>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</si>
  <si>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</si>
  <si>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</si>
  <si>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</si>
  <si>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</si>
  <si>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</si>
  <si>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</si>
  <si>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</si>
  <si>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</si>
  <si>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</si>
  <si>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</si>
  <si>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</si>
  <si>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</si>
  <si>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</si>
  <si>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</si>
  <si>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</si>
  <si>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</si>
  <si>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</si>
  <si>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</si>
  <si>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</si>
  <si>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</si>
  <si>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</si>
  <si>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</si>
  <si>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</si>
  <si>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</si>
  <si>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</si>
  <si>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</si>
  <si>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</si>
  <si>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</si>
  <si>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</si>
  <si>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</si>
  <si>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</si>
  <si>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</si>
  <si>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</si>
  <si>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</si>
  <si>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</si>
  <si>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</si>
  <si>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</si>
  <si>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</si>
  <si>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</si>
  <si>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</si>
  <si>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</si>
  <si>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</si>
  <si>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</si>
  <si>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</si>
  <si>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</si>
  <si>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</si>
  <si>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</si>
  <si>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</si>
  <si>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</si>
  <si>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</si>
  <si>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</si>
  <si>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</si>
  <si>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</si>
  <si>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</si>
  <si>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</si>
  <si>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</si>
  <si>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</si>
  <si>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</si>
  <si>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</si>
  <si>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</si>
  <si>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</si>
  <si>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</si>
  <si>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</si>
  <si>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</si>
  <si>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</si>
  <si>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</si>
  <si>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</si>
  <si>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</si>
  <si>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</si>
  <si>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</si>
  <si>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</si>
  <si>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</si>
  <si>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</si>
  <si>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</si>
  <si>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</si>
  <si>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</si>
  <si>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</si>
  <si>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</si>
  <si>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</si>
  <si>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</si>
  <si>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</si>
  <si>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</si>
  <si>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</si>
  <si>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</si>
  <si>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</si>
  <si>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</si>
  <si>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</si>
  <si>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</si>
  <si>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</si>
  <si>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</si>
  <si>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</si>
  <si>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</si>
  <si>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</si>
  <si>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</si>
  <si>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</si>
  <si>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</si>
  <si>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</si>
  <si>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</si>
  <si>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</si>
  <si>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</si>
  <si>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</si>
  <si>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</si>
  <si>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</si>
  <si>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</si>
  <si>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</si>
  <si>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</si>
  <si>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</si>
  <si>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</si>
  <si>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</si>
  <si>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</si>
  <si>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</si>
  <si>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</si>
  <si>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</si>
  <si>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</si>
  <si>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</si>
  <si>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</si>
  <si>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</si>
  <si>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</si>
  <si>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</si>
  <si>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</si>
  <si>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</si>
  <si>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</si>
  <si>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</si>
  <si>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</si>
  <si>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</si>
  <si>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</si>
  <si>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</si>
  <si>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</si>
  <si>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</si>
  <si>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</si>
  <si>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</si>
  <si>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</si>
  <si>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</si>
  <si>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</si>
  <si>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</si>
  <si>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</si>
  <si>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</si>
  <si>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</si>
  <si>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</si>
  <si>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</si>
  <si>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</si>
  <si>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</si>
  <si>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</si>
  <si>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</si>
  <si>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</si>
  <si>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</si>
  <si>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</si>
  <si>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</si>
  <si>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</si>
  <si>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</si>
  <si>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</si>
  <si>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</si>
  <si>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</si>
  <si>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</si>
  <si>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</si>
  <si>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</si>
  <si>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</si>
  <si>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</si>
  <si>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</si>
  <si>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</si>
  <si>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</si>
  <si>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</si>
  <si>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</si>
  <si>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</si>
  <si>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</si>
  <si>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</si>
  <si>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</si>
  <si>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</si>
  <si>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</si>
  <si>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</si>
  <si>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</si>
  <si>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</si>
  <si>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</si>
  <si>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</si>
  <si>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</si>
  <si>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</si>
  <si>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</si>
  <si>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</si>
  <si>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</si>
  <si>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</si>
  <si>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</si>
  <si>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</si>
  <si>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</si>
  <si>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</si>
  <si>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</si>
  <si>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</si>
  <si>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</si>
  <si>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</si>
  <si>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</si>
  <si>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</si>
  <si>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</si>
  <si>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</si>
  <si>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</si>
  <si>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</si>
  <si>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</si>
  <si>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</si>
  <si>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</si>
  <si>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</si>
  <si>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</si>
  <si>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</si>
  <si>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</si>
  <si>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</si>
  <si>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</si>
  <si>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</si>
  <si>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</si>
  <si>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</si>
  <si>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</si>
  <si>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</si>
  <si>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</si>
  <si>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</si>
  <si>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</si>
  <si>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</si>
  <si>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</si>
  <si>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</si>
  <si>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</si>
  <si>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</si>
  <si>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</si>
  <si>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</si>
  <si>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</si>
  <si>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</si>
  <si>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</si>
  <si>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</si>
  <si>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</si>
  <si>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</si>
  <si>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</si>
  <si>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</si>
  <si>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</si>
  <si>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</si>
  <si>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</si>
  <si>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</si>
  <si>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</si>
  <si>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</si>
  <si>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</si>
  <si>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</si>
  <si>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</si>
  <si>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</si>
  <si>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</si>
  <si>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</si>
  <si>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</si>
  <si>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</si>
  <si>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</si>
  <si>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</si>
  <si>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</si>
  <si>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</si>
  <si>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</si>
  <si>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</si>
  <si>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</si>
  <si>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</si>
  <si>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</si>
  <si>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</si>
  <si>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</si>
  <si>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</si>
  <si>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</si>
  <si>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</si>
  <si>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</si>
  <si>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</si>
  <si>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</si>
  <si>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</si>
  <si>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</si>
  <si>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</si>
  <si>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</si>
  <si>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</si>
  <si>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</si>
  <si>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</si>
  <si>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</si>
  <si>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</si>
  <si>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</si>
  <si>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</si>
  <si>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</si>
  <si>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</si>
  <si>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</si>
  <si>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</si>
  <si>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</si>
  <si>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</si>
  <si>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</si>
  <si>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</si>
  <si>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</si>
  <si>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</si>
  <si>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</si>
  <si>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</si>
  <si>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</si>
  <si>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</si>
  <si>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</si>
  <si>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</si>
  <si>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</si>
  <si>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</si>
  <si>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</si>
  <si>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</si>
  <si>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</si>
  <si>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</si>
  <si>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</si>
  <si>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</si>
  <si>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</si>
  <si>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</si>
  <si>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</si>
  <si>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</si>
  <si>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</si>
  <si>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</si>
  <si>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</si>
  <si>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</si>
  <si>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</si>
  <si>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</si>
  <si>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</si>
  <si>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</si>
  <si>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</si>
  <si>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</si>
  <si>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</si>
  <si>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</si>
  <si>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</si>
  <si>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</si>
  <si>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</si>
  <si>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</si>
  <si>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</si>
  <si>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</si>
  <si>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</si>
  <si>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</si>
  <si>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</si>
  <si>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</si>
  <si>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</si>
  <si>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</si>
  <si>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</si>
  <si>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</si>
  <si>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</si>
  <si>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</si>
  <si>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</si>
  <si>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</si>
  <si>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</si>
  <si>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</si>
  <si>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</si>
  <si>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</si>
  <si>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</si>
  <si>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</si>
  <si>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</si>
  <si>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</si>
  <si>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</si>
  <si>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</si>
  <si>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</si>
  <si>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</si>
  <si>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</si>
  <si>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</si>
  <si>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</si>
  <si>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</si>
  <si>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</si>
  <si>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</si>
  <si>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</si>
  <si>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</si>
  <si>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</si>
  <si>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</si>
  <si>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</si>
  <si>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</si>
  <si>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</si>
  <si>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</si>
  <si>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</si>
  <si>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</si>
  <si>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</si>
  <si>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</si>
  <si>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</si>
  <si>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</si>
  <si>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</si>
  <si>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</si>
  <si>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</si>
  <si>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</si>
  <si>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</si>
  <si>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</si>
  <si>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</si>
  <si>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</si>
  <si>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</si>
  <si>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</si>
  <si>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</si>
  <si>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</si>
  <si>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</si>
  <si>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</si>
  <si>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</si>
  <si>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</si>
  <si>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</si>
  <si>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</si>
  <si>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</si>
  <si>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</si>
  <si>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</si>
  <si>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</si>
  <si>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</si>
  <si>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</si>
  <si>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</si>
  <si>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</si>
  <si>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</si>
  <si>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</si>
  <si>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</si>
  <si>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</si>
  <si>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</si>
  <si>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</si>
  <si>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</si>
  <si>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</si>
  <si>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</si>
  <si>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</si>
  <si>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</si>
  <si>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</si>
  <si>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</si>
  <si>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</si>
  <si>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</si>
  <si>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</si>
  <si>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</si>
  <si>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</si>
  <si>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</si>
  <si>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</si>
  <si>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</si>
  <si>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</si>
  <si>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</si>
  <si>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</si>
  <si>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</si>
  <si>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</si>
  <si>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</si>
  <si>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</si>
  <si>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</si>
  <si>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</si>
  <si>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</si>
  <si>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</si>
  <si>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</si>
  <si>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</si>
  <si>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</si>
  <si>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</si>
  <si>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</si>
  <si>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</si>
  <si>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</si>
  <si>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</si>
  <si>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</si>
  <si>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</si>
  <si>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</si>
  <si>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</si>
  <si>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</si>
  <si>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</si>
  <si>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</si>
  <si>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</si>
  <si>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</si>
  <si>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</si>
  <si>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</si>
  <si>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</si>
  <si>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</si>
  <si>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</si>
  <si>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</si>
  <si>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</si>
  <si>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</si>
  <si>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</si>
  <si>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</si>
  <si>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</si>
  <si>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</si>
  <si>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</si>
  <si>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</si>
  <si>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</si>
  <si>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</si>
  <si>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</si>
  <si>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</si>
  <si>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</si>
  <si>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</si>
  <si>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</si>
  <si>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</si>
  <si>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</si>
  <si>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</si>
  <si>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</si>
  <si>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</si>
  <si>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</si>
  <si>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</si>
  <si>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</si>
  <si>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</si>
  <si>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</si>
  <si>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</si>
  <si>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</si>
  <si>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</si>
  <si>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</si>
  <si>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</si>
  <si>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</si>
  <si>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</si>
  <si>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</si>
  <si>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</si>
  <si>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</si>
  <si>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</si>
  <si>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</si>
  <si>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</si>
  <si>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</si>
  <si>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</si>
  <si>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</si>
  <si>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</si>
  <si>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</si>
  <si>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</si>
  <si>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</si>
  <si>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</si>
  <si>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</si>
  <si>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</si>
  <si>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</si>
  <si>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</si>
  <si>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</si>
  <si>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</si>
  <si>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</si>
  <si>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</si>
  <si>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</si>
  <si>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</si>
  <si>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</si>
  <si>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</si>
  <si>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</si>
  <si>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</si>
  <si>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</si>
  <si>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</si>
  <si>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</si>
  <si>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</si>
  <si>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</si>
  <si>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</si>
  <si>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</si>
  <si>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</si>
  <si>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</si>
  <si>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</si>
  <si>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</si>
  <si>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</si>
  <si>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</si>
  <si>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</si>
  <si>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</si>
  <si>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</si>
  <si>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</si>
  <si>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</si>
  <si>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</si>
  <si>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</si>
  <si>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</si>
  <si>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</si>
  <si>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</si>
  <si>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</si>
  <si>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</si>
  <si>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</si>
  <si>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</si>
  <si>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</si>
  <si>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</si>
  <si>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</si>
  <si>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</si>
  <si>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</si>
  <si>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</si>
  <si>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</si>
  <si>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</si>
  <si>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</si>
  <si>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</si>
  <si>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</si>
  <si>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</si>
  <si>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</si>
  <si>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</si>
  <si>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</si>
  <si>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</si>
  <si>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</si>
  <si>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</si>
  <si>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</si>
  <si>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</si>
  <si>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</si>
  <si>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</si>
  <si>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</si>
  <si>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</si>
  <si>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</si>
  <si>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</si>
  <si>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</si>
  <si>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</si>
  <si>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</si>
  <si>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</si>
  <si>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</si>
  <si>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</si>
  <si>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</si>
  <si>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</si>
  <si>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</si>
  <si>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</si>
  <si>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</si>
  <si>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</si>
  <si>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</si>
  <si>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</si>
  <si>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</si>
  <si>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</si>
  <si>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</si>
  <si>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</si>
  <si>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</si>
  <si>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</si>
  <si>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</si>
  <si>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</si>
  <si>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</si>
  <si>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</si>
  <si>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</si>
  <si>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</si>
  <si>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</si>
  <si>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</si>
  <si>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</si>
  <si>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</si>
  <si>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</si>
  <si>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</si>
  <si>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</si>
  <si>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</si>
  <si>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</si>
  <si>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</si>
  <si>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</si>
  <si>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</si>
  <si>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</si>
  <si>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</si>
  <si>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</si>
  <si>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</si>
  <si>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</si>
  <si>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</si>
  <si>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</si>
  <si>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</si>
  <si>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</si>
  <si>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</si>
  <si>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</si>
  <si>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</si>
  <si>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</si>
  <si>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</si>
  <si>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</si>
  <si>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</si>
  <si>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</si>
  <si>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</si>
  <si>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</si>
  <si>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</si>
  <si>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</si>
  <si>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</si>
  <si>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</si>
  <si>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</si>
  <si>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</si>
  <si>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</si>
  <si>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</si>
  <si>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</si>
  <si>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</si>
  <si>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</si>
  <si>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</si>
  <si>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</si>
  <si>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</si>
  <si>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</si>
  <si>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</si>
  <si>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</si>
  <si>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</si>
  <si>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</si>
  <si>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</si>
  <si>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</si>
  <si>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</si>
  <si>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</si>
  <si>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</si>
  <si>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</si>
  <si>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</si>
  <si>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</si>
  <si>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</si>
  <si>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</si>
  <si>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</si>
  <si>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</si>
  <si>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</si>
  <si>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</si>
  <si>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</si>
  <si>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</si>
  <si>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</si>
  <si>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</si>
  <si>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</si>
  <si>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</si>
  <si>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</si>
  <si>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</si>
  <si>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</si>
  <si>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</si>
  <si>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</si>
  <si>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</si>
  <si>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</si>
  <si>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</si>
  <si>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</si>
  <si>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</si>
  <si>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</si>
  <si>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</si>
  <si>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</si>
  <si>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</si>
  <si>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</si>
  <si>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</si>
  <si>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</si>
  <si>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</si>
  <si>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</si>
  <si>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</si>
  <si>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</si>
  <si>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</si>
  <si>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</si>
  <si>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</si>
  <si>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</si>
  <si>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</si>
  <si>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</si>
  <si>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</si>
  <si>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</si>
  <si>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</si>
  <si>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</si>
  <si>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</si>
  <si>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</si>
  <si>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</si>
  <si>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</si>
  <si>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</si>
  <si>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</si>
  <si>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</si>
  <si>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</si>
  <si>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</si>
  <si>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</si>
  <si>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</si>
  <si>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</si>
  <si>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</si>
  <si>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</si>
  <si>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</si>
  <si>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</si>
  <si>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</si>
  <si>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</si>
  <si>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</si>
  <si>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</si>
  <si>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</si>
  <si>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</si>
  <si>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</si>
  <si>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</si>
  <si>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</si>
  <si>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</si>
  <si>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</si>
  <si>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</si>
  <si>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</si>
  <si>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</si>
  <si>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</si>
  <si>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</si>
  <si>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</si>
  <si>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</si>
  <si>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</si>
  <si>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</si>
  <si>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</si>
  <si>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</si>
  <si>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</si>
  <si>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</si>
  <si>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</si>
  <si>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</si>
  <si>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</si>
  <si>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</si>
  <si>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</si>
  <si>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</si>
  <si>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</si>
  <si>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</si>
  <si>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</si>
  <si>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</si>
  <si>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</si>
  <si>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</si>
  <si>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</si>
  <si>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</si>
  <si>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</si>
  <si>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</si>
  <si>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</si>
  <si>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</si>
  <si>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</si>
  <si>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</si>
  <si>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</si>
  <si>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</si>
  <si>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</si>
  <si>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</si>
  <si>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</si>
  <si>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</si>
  <si>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</si>
  <si>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</si>
  <si>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</si>
  <si>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</si>
  <si>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</si>
  <si>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</si>
  <si>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</si>
  <si>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</si>
  <si>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</si>
  <si>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</si>
  <si>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</si>
  <si>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</si>
  <si>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</si>
  <si>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</si>
  <si>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</si>
  <si>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</si>
  <si>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</si>
  <si>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</si>
  <si>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</si>
  <si>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</si>
  <si>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</si>
  <si>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</si>
  <si>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</si>
  <si>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</si>
  <si>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</si>
  <si>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</si>
  <si>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</si>
  <si>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</si>
  <si>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</si>
  <si>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</si>
  <si>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</si>
  <si>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</si>
  <si>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</si>
  <si>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</si>
  <si>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</si>
  <si>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</si>
  <si>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</si>
  <si>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</si>
  <si>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</si>
  <si>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</si>
  <si>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</si>
  <si>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</si>
  <si>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</si>
  <si>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</si>
  <si>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</si>
  <si>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</si>
  <si>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</si>
  <si>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</si>
  <si>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</si>
  <si>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</si>
  <si>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</si>
  <si>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</si>
  <si>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</si>
  <si>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</si>
  <si>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</si>
  <si>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</si>
  <si>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</si>
  <si>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</si>
  <si>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</si>
  <si>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</si>
  <si>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</si>
  <si>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</si>
  <si>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</si>
  <si>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</si>
  <si>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</si>
  <si>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</si>
  <si>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</si>
  <si>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</si>
  <si>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</si>
  <si>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</si>
  <si>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</si>
  <si>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</si>
  <si>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</si>
  <si>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</si>
  <si>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</si>
  <si>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</si>
  <si>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</si>
  <si>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</si>
  <si>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</si>
  <si>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</si>
  <si>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</si>
  <si>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</si>
  <si>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</si>
  <si>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</si>
  <si>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</si>
  <si>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</si>
  <si>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</si>
  <si>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</si>
  <si>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</si>
  <si>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</si>
  <si>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</si>
  <si>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</si>
  <si>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</si>
  <si>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</si>
  <si>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</si>
  <si>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</si>
  <si>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</si>
  <si>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</si>
  <si>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</si>
  <si>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</si>
  <si>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</si>
  <si>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</si>
  <si>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</si>
  <si>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</si>
  <si>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</si>
  <si>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</si>
  <si>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</si>
  <si>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</si>
  <si>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</si>
  <si>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</si>
  <si>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</si>
  <si>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</si>
  <si>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</si>
  <si>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</si>
  <si>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</si>
  <si>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</si>
  <si>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</si>
  <si>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</si>
  <si>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</si>
  <si>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</si>
  <si>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</si>
  <si>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</si>
  <si>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</si>
  <si>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</si>
  <si>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</si>
  <si>
    <t>1hZ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</si>
  <si>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</si>
  <si>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</si>
  <si>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</si>
  <si>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</si>
  <si>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</si>
  <si>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</si>
  <si>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</si>
  <si>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</si>
  <si>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</si>
  <si>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</si>
  <si>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</si>
  <si>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</si>
  <si>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</si>
  <si>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</si>
  <si>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</si>
  <si>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</si>
  <si>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</si>
  <si>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</si>
  <si>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</si>
  <si>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</si>
  <si>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</si>
  <si>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</si>
  <si>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</si>
  <si>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</si>
  <si>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</si>
  <si>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</si>
  <si>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</si>
  <si>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</si>
  <si>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</si>
  <si>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</si>
  <si>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</si>
  <si>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</si>
  <si>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</si>
  <si>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</si>
  <si>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</si>
  <si>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</si>
  <si>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1iA</t>
  </si>
  <si>
    <t>1iB</t>
  </si>
  <si>
    <t>1iC</t>
  </si>
  <si>
    <t>1iD</t>
  </si>
  <si>
    <t>1iE</t>
  </si>
  <si>
    <t>1iF</t>
  </si>
  <si>
    <t>1iG</t>
  </si>
  <si>
    <t>1iH</t>
  </si>
  <si>
    <t>1iI</t>
  </si>
  <si>
    <t>1iJ</t>
  </si>
  <si>
    <t>1iK</t>
  </si>
  <si>
    <t>1iL</t>
  </si>
  <si>
    <t>1iM</t>
  </si>
  <si>
    <t>1iN</t>
  </si>
  <si>
    <t>1iO</t>
  </si>
  <si>
    <t>1iP</t>
  </si>
  <si>
    <t>1iQ</t>
  </si>
  <si>
    <t>1iR</t>
  </si>
  <si>
    <t>1iS</t>
  </si>
  <si>
    <t>1iT</t>
  </si>
  <si>
    <t>1iU</t>
  </si>
  <si>
    <t>1iV</t>
  </si>
  <si>
    <t>1iW</t>
  </si>
  <si>
    <t>1iX</t>
  </si>
  <si>
    <t>1iY</t>
  </si>
  <si>
    <t>1iZ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</si>
  <si>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</si>
  <si>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</si>
  <si>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</si>
  <si>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</si>
  <si>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</si>
  <si>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</si>
  <si>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</si>
  <si>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</si>
  <si>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</si>
  <si>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</si>
  <si>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1ja</t>
  </si>
  <si>
    <t>1jb</t>
  </si>
  <si>
    <t>1jc</t>
  </si>
  <si>
    <t>1jd</t>
  </si>
  <si>
    <t>1je</t>
  </si>
  <si>
    <t>1jf</t>
  </si>
  <si>
    <t>1jg</t>
  </si>
  <si>
    <t>1jh</t>
  </si>
  <si>
    <t>1ji</t>
  </si>
  <si>
    <t>1jj</t>
  </si>
  <si>
    <t>1jk</t>
  </si>
  <si>
    <t>1jl</t>
  </si>
  <si>
    <t>1jm</t>
  </si>
  <si>
    <t>1jn</t>
  </si>
  <si>
    <t>1jo</t>
  </si>
  <si>
    <t>1jp</t>
  </si>
  <si>
    <t>1jq</t>
  </si>
  <si>
    <t>1jr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</si>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</sst>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  <row r="167">
          <cell r="A167" t="str">
            <v>1.4.8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8671875" defaultRowHeight="13.2" x14ac:dyDescent="0.25"/>
  <cols>
    <col min="2" max="2" width="3.77734375" customWidth="1"/>
    <col min="3" max="3" width="4.21875" customWidth="1"/>
    <col min="4" max="4" width="4.77734375" customWidth="1"/>
    <col min="5" max="5" width="4.44140625" customWidth="1"/>
    <col min="6" max="6" width="33.44140625" style="1" customWidth="1"/>
    <col min="7" max="7" width="8.44140625" style="1" customWidth="1"/>
    <col min="8" max="8" width="11.88671875" style="1" customWidth="1"/>
    <col min="9" max="9" width="12.44140625" style="1" customWidth="1"/>
    <col min="10" max="10" width="43.77734375" style="1" bestFit="1" customWidth="1"/>
    <col min="11" max="11" width="13.44140625" customWidth="1"/>
    <col min="12" max="12" width="14.77734375" customWidth="1"/>
    <col min="13" max="13" width="16.21875" customWidth="1"/>
    <col min="14" max="14" width="13.21875" customWidth="1"/>
  </cols>
  <sheetData>
    <row r="1" spans="1:14" ht="26.4" x14ac:dyDescent="0.25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5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5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5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5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5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5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5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5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5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5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5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5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5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5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5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5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5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5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5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5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5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5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5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5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5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5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5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5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5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5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5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5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5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5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5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5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5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5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5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5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5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5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5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5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5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5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5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5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5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5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5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5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5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5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5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5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5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5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5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5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5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5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5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5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5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5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5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5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5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5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5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5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5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5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5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5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5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5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5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5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5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5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5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5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5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5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5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5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5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5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5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5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5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5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5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5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5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5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5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5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5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5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5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5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5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5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5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5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5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5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5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5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5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5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5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5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5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5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5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5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5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5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5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5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5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5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5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5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5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5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5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5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5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5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5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5">
      <c r="A137" s="2"/>
      <c r="B137" s="3"/>
      <c r="C137" s="3"/>
      <c r="D137" s="3"/>
      <c r="E137" s="3"/>
    </row>
    <row r="138" spans="1:5" x14ac:dyDescent="0.25">
      <c r="A138" s="2"/>
      <c r="B138" s="3"/>
      <c r="D138" s="3"/>
      <c r="E138" s="3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3.2" x14ac:dyDescent="0.25"/>
  <cols>
    <col min="2" max="2" width="5.21875" customWidth="1"/>
    <col min="3" max="3" width="34.21875" customWidth="1"/>
    <col min="4" max="4" width="8.44140625" customWidth="1"/>
    <col min="5" max="5" width="15" customWidth="1"/>
    <col min="6" max="6" width="19.88671875" bestFit="1" customWidth="1"/>
    <col min="8" max="8" width="26" customWidth="1"/>
    <col min="9" max="9" width="31.109375" customWidth="1"/>
    <col min="10" max="10" width="34" customWidth="1"/>
    <col min="11" max="11" width="15.44140625" bestFit="1" customWidth="1"/>
    <col min="12" max="12" width="18" bestFit="1" customWidth="1"/>
  </cols>
  <sheetData>
    <row r="1" spans="1:19" ht="14.4" x14ac:dyDescent="0.3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4.4" x14ac:dyDescent="0.3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4.4" x14ac:dyDescent="0.3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4.4" x14ac:dyDescent="0.3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4.4" x14ac:dyDescent="0.3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4.4" x14ac:dyDescent="0.3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4.4" x14ac:dyDescent="0.3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4.4" x14ac:dyDescent="0.3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4.4" x14ac:dyDescent="0.3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4.4" x14ac:dyDescent="0.3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4.4" x14ac:dyDescent="0.3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4.4" x14ac:dyDescent="0.3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4.4" x14ac:dyDescent="0.3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4.4" x14ac:dyDescent="0.3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4.4" x14ac:dyDescent="0.3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4.4" x14ac:dyDescent="0.3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4.4" x14ac:dyDescent="0.3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4.4" x14ac:dyDescent="0.3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4.4" x14ac:dyDescent="0.3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4.4" x14ac:dyDescent="0.3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4.4" x14ac:dyDescent="0.3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4.4" x14ac:dyDescent="0.3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4.4" x14ac:dyDescent="0.3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4.4" x14ac:dyDescent="0.3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4.4" x14ac:dyDescent="0.3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4.4" x14ac:dyDescent="0.3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4.4" x14ac:dyDescent="0.3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4.4" x14ac:dyDescent="0.3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4.4" x14ac:dyDescent="0.3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4.4" x14ac:dyDescent="0.3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4.4" x14ac:dyDescent="0.3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4.4" x14ac:dyDescent="0.3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4.4" x14ac:dyDescent="0.3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4.4" x14ac:dyDescent="0.3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4.4" x14ac:dyDescent="0.3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4.4" x14ac:dyDescent="0.3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4.4" x14ac:dyDescent="0.3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4.4" x14ac:dyDescent="0.3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4.4" x14ac:dyDescent="0.3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4.4" x14ac:dyDescent="0.3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4.4" x14ac:dyDescent="0.3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4.4" x14ac:dyDescent="0.3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4.4" x14ac:dyDescent="0.3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4.4" x14ac:dyDescent="0.3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4.4" x14ac:dyDescent="0.3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4.4" x14ac:dyDescent="0.3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4.4" x14ac:dyDescent="0.3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4.4" x14ac:dyDescent="0.3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4.4" x14ac:dyDescent="0.3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4.4" x14ac:dyDescent="0.3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4.4" x14ac:dyDescent="0.3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4.4" x14ac:dyDescent="0.3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4.4" x14ac:dyDescent="0.3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4.4" x14ac:dyDescent="0.3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4.4" x14ac:dyDescent="0.3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5">
      <c r="A56" s="2"/>
    </row>
    <row r="57" spans="1:6" x14ac:dyDescent="0.25">
      <c r="A57" s="2"/>
    </row>
    <row r="58" spans="1:6" x14ac:dyDescent="0.25">
      <c r="A58" s="2"/>
    </row>
    <row r="59" spans="1:6" x14ac:dyDescent="0.25">
      <c r="A59" s="2"/>
    </row>
    <row r="60" spans="1:6" x14ac:dyDescent="0.25">
      <c r="A60" s="2"/>
    </row>
    <row r="61" spans="1:6" x14ac:dyDescent="0.25">
      <c r="A61" s="2"/>
    </row>
    <row r="62" spans="1:6" x14ac:dyDescent="0.25">
      <c r="A62" s="2"/>
    </row>
    <row r="63" spans="1:6" x14ac:dyDescent="0.25">
      <c r="A63" s="2"/>
    </row>
    <row r="64" spans="1:6" x14ac:dyDescent="0.25">
      <c r="A64" s="2"/>
    </row>
    <row r="65" spans="1:1" x14ac:dyDescent="0.25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3.2" x14ac:dyDescent="0.25"/>
  <cols>
    <col min="2" max="2" width="10.88671875" customWidth="1"/>
    <col min="3" max="3" width="48" bestFit="1" customWidth="1"/>
    <col min="5" max="5" width="10.109375" customWidth="1"/>
    <col min="6" max="6" width="15" customWidth="1"/>
    <col min="7" max="7" width="7.5546875" customWidth="1"/>
    <col min="8" max="10" width="34.44140625" bestFit="1" customWidth="1"/>
    <col min="11" max="11" width="15.5546875" customWidth="1"/>
    <col min="12" max="12" width="20.44140625" customWidth="1"/>
  </cols>
  <sheetData>
    <row r="1" spans="1:24" x14ac:dyDescent="0.25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5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5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5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5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5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5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5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5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5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5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5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5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5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5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5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5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5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5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5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5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5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5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5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5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5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5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5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5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5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5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5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5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5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5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5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5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5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5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5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5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5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5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5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5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5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5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5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5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5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5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5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5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5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5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5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6" workbookViewId="0">
      <selection activeCell="M48" sqref="M48"/>
    </sheetView>
  </sheetViews>
  <sheetFormatPr defaultRowHeight="13.2" x14ac:dyDescent="0.25"/>
  <cols>
    <col min="1" max="1" width="5.77734375" customWidth="1"/>
    <col min="2" max="2" width="4.77734375" customWidth="1"/>
    <col min="3" max="3" width="4.21875" customWidth="1"/>
    <col min="4" max="4" width="3.88671875" customWidth="1"/>
    <col min="5" max="5" width="5" customWidth="1"/>
    <col min="6" max="6" width="34.5546875" customWidth="1"/>
    <col min="7" max="7" width="25.77734375" customWidth="1"/>
    <col min="8" max="8" width="14.109375" customWidth="1"/>
    <col min="9" max="9" width="13.21875" bestFit="1" customWidth="1"/>
    <col min="10" max="10" width="18" bestFit="1" customWidth="1"/>
    <col min="11" max="11" width="20.5546875" customWidth="1"/>
    <col min="12" max="12" width="9.77734375" customWidth="1"/>
    <col min="13" max="13" width="13.5546875" customWidth="1"/>
    <col min="14" max="14" width="14.44140625" customWidth="1"/>
    <col min="15" max="15" width="12.21875" customWidth="1"/>
    <col min="16" max="16" width="14.109375" customWidth="1"/>
    <col min="17" max="18" width="12.109375" customWidth="1"/>
  </cols>
  <sheetData>
    <row r="1" spans="1:18" s="21" customFormat="1" ht="28.5" customHeight="1" x14ac:dyDescent="0.3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5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5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5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5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5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5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5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5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5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5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5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5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5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5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5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5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5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5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5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5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5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5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5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5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5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5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5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5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5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5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5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5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5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5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5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5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5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5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5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5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5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5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5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5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5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5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5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5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5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5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5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5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5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5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5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5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5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5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5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workbookViewId="0">
      <selection activeCell="J29" sqref="J29"/>
    </sheetView>
  </sheetViews>
  <sheetFormatPr defaultRowHeight="13.2" x14ac:dyDescent="0.25"/>
  <cols>
    <col min="3" max="4" width="9.21875" bestFit="1" customWidth="1"/>
    <col min="5" max="5" width="11.109375" customWidth="1"/>
    <col min="6" max="6" width="8.88671875" customWidth="1"/>
    <col min="7" max="7" width="22.77734375" bestFit="1" customWidth="1"/>
    <col min="8" max="8" width="22.5546875" customWidth="1"/>
    <col min="9" max="9" width="25.21875" bestFit="1" customWidth="1"/>
    <col min="10" max="11" width="25.21875" customWidth="1"/>
    <col min="12" max="12" width="15.77734375" customWidth="1"/>
    <col min="13" max="13" width="17.44140625" customWidth="1"/>
    <col min="14" max="14" width="19.77734375" customWidth="1"/>
  </cols>
  <sheetData>
    <row r="1" spans="1:14" s="21" customFormat="1" ht="14.4" x14ac:dyDescent="0.3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5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3</v>
      </c>
      <c r="N2" s="44">
        <v>10</v>
      </c>
    </row>
    <row r="3" spans="1:14" x14ac:dyDescent="0.25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3</v>
      </c>
      <c r="N3" s="46">
        <v>10</v>
      </c>
    </row>
    <row r="4" spans="1:14" x14ac:dyDescent="0.25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5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5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14</v>
      </c>
      <c r="M6" s="46">
        <v>6</v>
      </c>
      <c r="N6" s="44">
        <v>30</v>
      </c>
    </row>
    <row r="7" spans="1:14" x14ac:dyDescent="0.25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5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12</v>
      </c>
      <c r="M8" s="46">
        <v>4</v>
      </c>
      <c r="N8" s="44">
        <v>10</v>
      </c>
    </row>
    <row r="9" spans="1:14" x14ac:dyDescent="0.25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3</v>
      </c>
      <c r="N9" s="46">
        <v>10</v>
      </c>
    </row>
    <row r="10" spans="1:14" x14ac:dyDescent="0.25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3</v>
      </c>
      <c r="N10" s="44">
        <v>10</v>
      </c>
    </row>
    <row r="11" spans="1:14" x14ac:dyDescent="0.25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5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5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12</v>
      </c>
      <c r="M13" s="46">
        <v>6</v>
      </c>
      <c r="N13" s="46">
        <v>30</v>
      </c>
    </row>
    <row r="14" spans="1:14" x14ac:dyDescent="0.25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5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4</v>
      </c>
      <c r="N15" s="46">
        <v>10</v>
      </c>
    </row>
    <row r="16" spans="1:14" x14ac:dyDescent="0.25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5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5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14</v>
      </c>
      <c r="M18" s="46">
        <v>5</v>
      </c>
      <c r="N18" s="46">
        <v>10</v>
      </c>
    </row>
    <row r="19" spans="1:14" x14ac:dyDescent="0.25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12</v>
      </c>
      <c r="M19" s="46">
        <v>5</v>
      </c>
      <c r="N19" s="46">
        <v>10</v>
      </c>
    </row>
    <row r="20" spans="1:14" x14ac:dyDescent="0.25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5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5">
      <c r="A22" s="23"/>
      <c r="H22" s="44"/>
      <c r="I22" s="44"/>
      <c r="J22" s="44"/>
      <c r="K22" s="44"/>
      <c r="L22" s="44"/>
      <c r="M22" s="44"/>
      <c r="N22" s="44"/>
    </row>
    <row r="23" spans="1:14" x14ac:dyDescent="0.25">
      <c r="A23" s="23"/>
      <c r="H23" s="44"/>
      <c r="I23" s="44"/>
      <c r="J23" s="44"/>
      <c r="K23" s="44"/>
      <c r="L23" s="44"/>
      <c r="M23" s="44"/>
      <c r="N23" s="44"/>
    </row>
    <row r="24" spans="1:14" x14ac:dyDescent="0.25">
      <c r="A24" s="23"/>
      <c r="H24" s="44"/>
      <c r="I24" s="44"/>
      <c r="J24" s="44"/>
      <c r="K24" s="44"/>
      <c r="L24" s="44"/>
      <c r="M24" s="44"/>
      <c r="N24" s="44"/>
    </row>
    <row r="25" spans="1:14" x14ac:dyDescent="0.25">
      <c r="A25" s="23"/>
      <c r="H25" s="44"/>
      <c r="I25" s="44"/>
      <c r="J25" s="44"/>
      <c r="K25" s="44"/>
      <c r="L25" s="44"/>
      <c r="M25" s="44"/>
      <c r="N25" s="44"/>
    </row>
    <row r="26" spans="1:14" x14ac:dyDescent="0.25">
      <c r="A26" s="23"/>
      <c r="H26" s="44"/>
      <c r="I26" s="44"/>
      <c r="J26" s="44"/>
      <c r="K26" s="44"/>
      <c r="L26" s="44"/>
      <c r="M26" s="44"/>
      <c r="N26" s="44"/>
    </row>
    <row r="27" spans="1:14" x14ac:dyDescent="0.25">
      <c r="A27" s="23"/>
      <c r="H27" s="44"/>
      <c r="I27" s="44"/>
      <c r="J27" s="44"/>
      <c r="K27" s="44"/>
      <c r="L27" s="44"/>
      <c r="M27" s="44"/>
      <c r="N27" s="44"/>
    </row>
    <row r="28" spans="1:14" x14ac:dyDescent="0.25">
      <c r="A28" s="23"/>
      <c r="H28" s="44"/>
      <c r="I28" s="44"/>
      <c r="J28" s="44"/>
      <c r="K28" s="44"/>
      <c r="L28" s="44"/>
      <c r="M28" s="44"/>
      <c r="N28" s="44"/>
    </row>
    <row r="29" spans="1:14" x14ac:dyDescent="0.25">
      <c r="A29" s="23"/>
      <c r="H29" s="44"/>
      <c r="I29" s="44"/>
      <c r="J29" s="44"/>
      <c r="K29" s="44"/>
      <c r="L29" s="44"/>
      <c r="M29" s="44"/>
      <c r="N29" s="44"/>
    </row>
    <row r="30" spans="1:14" x14ac:dyDescent="0.25">
      <c r="A30" s="23"/>
      <c r="H30" s="44"/>
      <c r="I30" s="44"/>
      <c r="J30" s="44"/>
      <c r="K30" s="44"/>
      <c r="L30" s="44"/>
      <c r="M30" s="44"/>
      <c r="N30" s="44"/>
    </row>
    <row r="31" spans="1:14" x14ac:dyDescent="0.25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5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5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5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5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5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5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5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5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5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5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7"/>
  <sheetViews>
    <sheetView workbookViewId="0">
      <selection activeCell="E2" sqref="E2:E26"/>
    </sheetView>
  </sheetViews>
  <sheetFormatPr defaultColWidth="8.88671875" defaultRowHeight="13.2" x14ac:dyDescent="0.25"/>
  <cols>
    <col min="1" max="2" width="8.88671875" style="21"/>
    <col min="3" max="3" width="40.5546875" style="21" bestFit="1" customWidth="1"/>
    <col min="4" max="4" width="23.44140625" style="21" customWidth="1"/>
    <col min="5" max="5" width="21.44140625" style="21" customWidth="1"/>
    <col min="6" max="6" width="10.44140625" style="21" customWidth="1"/>
    <col min="7" max="7" width="10" style="21" customWidth="1"/>
    <col min="8" max="8" width="6.44140625" style="21" customWidth="1"/>
    <col min="9" max="9" width="8.88671875" style="33"/>
    <col min="10" max="16384" width="8.88671875" style="21"/>
  </cols>
  <sheetData>
    <row r="1" spans="1:1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5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5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5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5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5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5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5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5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5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5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5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5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5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5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5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5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5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5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5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5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5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5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5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5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  <row r="27" spans="1:10" x14ac:dyDescent="0.25">
      <c r="A27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91"/>
  <sheetViews>
    <sheetView tabSelected="1" topLeftCell="A58" workbookViewId="0">
      <selection activeCell="E95" sqref="E95"/>
    </sheetView>
  </sheetViews>
  <sheetFormatPr defaultRowHeight="13.2" x14ac:dyDescent="0.25"/>
  <cols>
    <col min="3" max="3" width="40.5546875" bestFit="1" customWidth="1"/>
    <col min="4" max="4" width="33.21875" bestFit="1" customWidth="1"/>
    <col min="5" max="5" width="20.77734375" bestFit="1" customWidth="1"/>
  </cols>
  <sheetData>
    <row r="1" spans="1:11" ht="39.6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2804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5">
      <c r="A2" s="23" t="str">
        <f>[1]Enums!$A$167</f>
        <v>1.4.8</v>
      </c>
      <c r="B2" s="3" t="s">
        <v>2714</v>
      </c>
      <c r="C2" s="22" t="str">
        <f>[1]Enums!$A$84&amp;" "&amp;D2 &amp; " Hoe"</f>
        <v>Gripped Composite Steel Hoe</v>
      </c>
      <c r="D2" s="21" t="str">
        <f>'Polycraft Tools'!I2</f>
        <v>Composite Steel</v>
      </c>
      <c r="E2" s="22" t="str">
        <f>'Molded Items'!$C$157</f>
        <v>Grip (Synthetic Rubber)</v>
      </c>
      <c r="F2" s="34" t="str">
        <f>[1]Enums!$A$90</f>
        <v>Iron</v>
      </c>
      <c r="G2" s="24">
        <v>1.25</v>
      </c>
      <c r="H2" s="24">
        <v>1.25</v>
      </c>
      <c r="I2" s="33">
        <v>8</v>
      </c>
      <c r="J2" s="21" t="b">
        <v>0</v>
      </c>
      <c r="K2" s="21"/>
    </row>
    <row r="3" spans="1:11" x14ac:dyDescent="0.25">
      <c r="A3" s="23" t="str">
        <f>[1]Enums!$A$167</f>
        <v>1.4.8</v>
      </c>
      <c r="B3" s="3" t="s">
        <v>2715</v>
      </c>
      <c r="C3" s="22" t="str">
        <f>[1]Enums!$A$84&amp;" "&amp;D3 &amp; " Hoe"</f>
        <v>Gripped Composite Stainless Steel Hoe</v>
      </c>
      <c r="D3" s="21" t="str">
        <f>'Polycraft Tools'!I3</f>
        <v>Composite Stainless Steel</v>
      </c>
      <c r="E3" s="22" t="str">
        <f>'Molded Items'!$C$157</f>
        <v>Grip (Synthetic Rubber)</v>
      </c>
      <c r="F3" s="34" t="str">
        <f>[1]Enums!$A$90</f>
        <v>Iron</v>
      </c>
      <c r="G3" s="24">
        <v>1.25</v>
      </c>
      <c r="H3" s="24">
        <v>1.25</v>
      </c>
      <c r="I3" s="33">
        <v>8</v>
      </c>
      <c r="J3" s="21" t="b">
        <v>0</v>
      </c>
      <c r="K3" s="21"/>
    </row>
    <row r="4" spans="1:11" x14ac:dyDescent="0.25">
      <c r="A4" s="23" t="str">
        <f>[1]Enums!$A$167</f>
        <v>1.4.8</v>
      </c>
      <c r="B4" s="3" t="s">
        <v>2716</v>
      </c>
      <c r="C4" s="22" t="str">
        <f>[1]Enums!$A$84&amp;" "&amp;D4 &amp; " Hoe"</f>
        <v>Gripped Composite Brass Hoe</v>
      </c>
      <c r="D4" s="21" t="str">
        <f>'Polycraft Tools'!I4</f>
        <v>Composite Brass</v>
      </c>
      <c r="E4" s="22" t="str">
        <f>'Molded Items'!$C$157</f>
        <v>Grip (Synthetic Rubber)</v>
      </c>
      <c r="F4" s="34" t="str">
        <f>[1]Enums!$A$90</f>
        <v>Iron</v>
      </c>
      <c r="G4" s="24">
        <v>1.25</v>
      </c>
      <c r="H4" s="24">
        <v>1.25</v>
      </c>
      <c r="I4" s="33">
        <v>8</v>
      </c>
      <c r="J4" s="21" t="b">
        <v>0</v>
      </c>
      <c r="K4" s="21"/>
    </row>
    <row r="5" spans="1:11" x14ac:dyDescent="0.25">
      <c r="A5" s="23" t="str">
        <f>[1]Enums!$A$167</f>
        <v>1.4.8</v>
      </c>
      <c r="B5" s="3" t="s">
        <v>2717</v>
      </c>
      <c r="C5" s="22" t="str">
        <f>[1]Enums!$A$84&amp;" "&amp;D5 &amp; " Hoe"</f>
        <v>Gripped Composite Bronze Hoe</v>
      </c>
      <c r="D5" s="21" t="str">
        <f>'Polycraft Tools'!I5</f>
        <v>Composite Bronze</v>
      </c>
      <c r="E5" s="22" t="str">
        <f>'Molded Items'!$C$157</f>
        <v>Grip (Synthetic Rubber)</v>
      </c>
      <c r="F5" s="34" t="str">
        <f>[1]Enums!$A$90</f>
        <v>Iron</v>
      </c>
      <c r="G5" s="24">
        <v>1.25</v>
      </c>
      <c r="H5" s="24">
        <v>1.25</v>
      </c>
      <c r="I5" s="33">
        <v>8</v>
      </c>
      <c r="J5" s="21" t="b">
        <v>0</v>
      </c>
      <c r="K5" s="21"/>
    </row>
    <row r="6" spans="1:11" x14ac:dyDescent="0.25">
      <c r="A6" s="23" t="str">
        <f>[1]Enums!$A$167</f>
        <v>1.4.8</v>
      </c>
      <c r="B6" s="3" t="s">
        <v>2718</v>
      </c>
      <c r="C6" s="22" t="str">
        <f>[1]Enums!$A$84&amp;" "&amp;D6 &amp; " Hoe"</f>
        <v>Gripped Composite Tungsten Carbide Hoe</v>
      </c>
      <c r="D6" s="21" t="str">
        <f>'Polycraft Tools'!I6</f>
        <v>Composite Tungsten Carbide</v>
      </c>
      <c r="E6" s="22" t="str">
        <f>'Molded Items'!$C$157</f>
        <v>Grip (Synthetic Rubber)</v>
      </c>
      <c r="F6" s="34" t="str">
        <f>[1]Enums!$A$92</f>
        <v>Diamond</v>
      </c>
      <c r="G6" s="24">
        <v>1.25</v>
      </c>
      <c r="H6" s="24">
        <v>1.25</v>
      </c>
      <c r="I6" s="33">
        <v>8</v>
      </c>
      <c r="J6" s="21" t="b">
        <v>0</v>
      </c>
      <c r="K6" s="21"/>
    </row>
    <row r="7" spans="1:11" x14ac:dyDescent="0.25">
      <c r="A7" s="23" t="str">
        <f>[1]Enums!$A$167</f>
        <v>1.4.8</v>
      </c>
      <c r="B7" s="3" t="s">
        <v>2719</v>
      </c>
      <c r="C7" s="22" t="str">
        <f>[1]Enums!$A$84&amp;" "&amp;D7 &amp; " Hoe"</f>
        <v>Gripped Composite Nichrome Hoe</v>
      </c>
      <c r="D7" s="21" t="str">
        <f>'Polycraft Tools'!I7</f>
        <v>Composite Nichrome</v>
      </c>
      <c r="E7" s="22" t="str">
        <f>'Molded Items'!$C$157</f>
        <v>Grip (Synthetic Rubber)</v>
      </c>
      <c r="F7" s="34" t="str">
        <f>[1]Enums!$A$91</f>
        <v>Golden</v>
      </c>
      <c r="G7" s="24">
        <v>1.25</v>
      </c>
      <c r="H7" s="24">
        <v>1.25</v>
      </c>
      <c r="I7" s="33">
        <v>8</v>
      </c>
      <c r="J7" s="21" t="b">
        <v>0</v>
      </c>
      <c r="K7" s="21"/>
    </row>
    <row r="8" spans="1:11" x14ac:dyDescent="0.25">
      <c r="A8" s="23" t="str">
        <f>[1]Enums!$A$167</f>
        <v>1.4.8</v>
      </c>
      <c r="B8" s="3" t="s">
        <v>2720</v>
      </c>
      <c r="C8" s="22" t="str">
        <f>[1]Enums!$A$84&amp;" "&amp;D8 &amp; " Hoe"</f>
        <v>Gripped Composite Antimony-Lead Hoe</v>
      </c>
      <c r="D8" s="21" t="str">
        <f>'Polycraft Tools'!I8</f>
        <v>Composite Antimony-Lead</v>
      </c>
      <c r="E8" s="22" t="str">
        <f>'Molded Items'!$C$157</f>
        <v>Grip (Synthetic Rubber)</v>
      </c>
      <c r="F8" s="34" t="str">
        <f>[1]Enums!$A$91</f>
        <v>Golden</v>
      </c>
      <c r="G8" s="24">
        <v>1.25</v>
      </c>
      <c r="H8" s="24">
        <v>1.25</v>
      </c>
      <c r="I8" s="33">
        <v>8</v>
      </c>
      <c r="J8" s="21" t="b">
        <v>0</v>
      </c>
      <c r="K8" s="21"/>
    </row>
    <row r="9" spans="1:11" x14ac:dyDescent="0.25">
      <c r="A9" s="23" t="str">
        <f>[1]Enums!$A$167</f>
        <v>1.4.8</v>
      </c>
      <c r="B9" s="3" t="s">
        <v>2721</v>
      </c>
      <c r="C9" s="22" t="str">
        <f>[1]Enums!$A$84&amp;" "&amp;D9 &amp; " Hoe"</f>
        <v>Gripped Engineered Steel Hoe</v>
      </c>
      <c r="D9" s="21" t="str">
        <f>'Polycraft Tools'!I9</f>
        <v>Engineered Steel</v>
      </c>
      <c r="E9" s="22" t="str">
        <f>'Molded Items'!$C$157</f>
        <v>Grip (Synthetic Rubber)</v>
      </c>
      <c r="F9" s="34" t="str">
        <f>[1]Enums!$A$90</f>
        <v>Iron</v>
      </c>
      <c r="G9" s="24">
        <v>1.25</v>
      </c>
      <c r="H9" s="24">
        <v>1.25</v>
      </c>
      <c r="I9" s="33">
        <v>8</v>
      </c>
      <c r="J9" s="21" t="b">
        <v>0</v>
      </c>
      <c r="K9" s="21"/>
    </row>
    <row r="10" spans="1:11" x14ac:dyDescent="0.25">
      <c r="A10" s="23" t="str">
        <f>[1]Enums!$A$167</f>
        <v>1.4.8</v>
      </c>
      <c r="B10" s="3" t="s">
        <v>2722</v>
      </c>
      <c r="C10" s="22" t="str">
        <f>[1]Enums!$A$84&amp;" "&amp;D10 &amp; " Hoe"</f>
        <v>Gripped Engineered Stainless Steel Hoe</v>
      </c>
      <c r="D10" s="21" t="str">
        <f>'Polycraft Tools'!I10</f>
        <v>Engineered Stainless Steel</v>
      </c>
      <c r="E10" s="22" t="str">
        <f>'Molded Items'!$C$157</f>
        <v>Grip (Synthetic Rubber)</v>
      </c>
      <c r="F10" s="34" t="str">
        <f>[1]Enums!$A$90</f>
        <v>Iron</v>
      </c>
      <c r="G10" s="24">
        <v>1.25</v>
      </c>
      <c r="H10" s="24">
        <v>1.25</v>
      </c>
      <c r="I10" s="33">
        <v>8</v>
      </c>
      <c r="J10" s="21" t="b">
        <v>0</v>
      </c>
      <c r="K10" s="21"/>
    </row>
    <row r="11" spans="1:11" x14ac:dyDescent="0.25">
      <c r="A11" s="23" t="str">
        <f>[1]Enums!$A$167</f>
        <v>1.4.8</v>
      </c>
      <c r="B11" s="3" t="s">
        <v>2723</v>
      </c>
      <c r="C11" s="22" t="str">
        <f>[1]Enums!$A$84&amp;" "&amp;D11 &amp; " Hoe"</f>
        <v>Gripped Engineered Brass Hoe</v>
      </c>
      <c r="D11" s="21" t="str">
        <f>'Polycraft Tools'!I11</f>
        <v>Engineered Brass</v>
      </c>
      <c r="E11" s="22" t="str">
        <f>'Molded Items'!$C$157</f>
        <v>Grip (Synthetic Rubber)</v>
      </c>
      <c r="F11" s="34" t="str">
        <f>[1]Enums!$A$90</f>
        <v>Iron</v>
      </c>
      <c r="G11" s="24">
        <v>1.25</v>
      </c>
      <c r="H11" s="24">
        <v>1.25</v>
      </c>
      <c r="I11" s="33">
        <v>8</v>
      </c>
      <c r="J11" s="21" t="b">
        <v>0</v>
      </c>
      <c r="K11" s="21"/>
    </row>
    <row r="12" spans="1:11" x14ac:dyDescent="0.25">
      <c r="A12" s="23" t="str">
        <f>[1]Enums!$A$167</f>
        <v>1.4.8</v>
      </c>
      <c r="B12" s="3" t="s">
        <v>2724</v>
      </c>
      <c r="C12" s="22" t="str">
        <f>[1]Enums!$A$84&amp;" "&amp;D12 &amp; " Hoe"</f>
        <v>Gripped Engineered Bronze Hoe</v>
      </c>
      <c r="D12" s="21" t="str">
        <f>'Polycraft Tools'!I12</f>
        <v>Engineered Bronze</v>
      </c>
      <c r="E12" s="22" t="str">
        <f>'Molded Items'!$C$157</f>
        <v>Grip (Synthetic Rubber)</v>
      </c>
      <c r="F12" s="34" t="str">
        <f>[1]Enums!$A$90</f>
        <v>Iron</v>
      </c>
      <c r="G12" s="24">
        <v>1.25</v>
      </c>
      <c r="H12" s="24">
        <v>1.25</v>
      </c>
      <c r="I12" s="33">
        <v>8</v>
      </c>
      <c r="J12" s="21" t="b">
        <v>0</v>
      </c>
      <c r="K12" s="21"/>
    </row>
    <row r="13" spans="1:11" x14ac:dyDescent="0.25">
      <c r="A13" s="23" t="str">
        <f>[1]Enums!$A$167</f>
        <v>1.4.8</v>
      </c>
      <c r="B13" s="3" t="s">
        <v>2725</v>
      </c>
      <c r="C13" s="22" t="str">
        <f>[1]Enums!$A$84&amp;" "&amp;D13 &amp; " Hoe"</f>
        <v>Gripped Engineered Tungsten Carbide Hoe</v>
      </c>
      <c r="D13" s="21" t="str">
        <f>'Polycraft Tools'!I13</f>
        <v>Engineered Tungsten Carbide</v>
      </c>
      <c r="E13" s="22" t="str">
        <f>'Molded Items'!$C$157</f>
        <v>Grip (Synthetic Rubber)</v>
      </c>
      <c r="F13" s="34" t="str">
        <f>[1]Enums!$A$92</f>
        <v>Diamond</v>
      </c>
      <c r="G13" s="24">
        <v>1.25</v>
      </c>
      <c r="H13" s="24">
        <v>1.25</v>
      </c>
      <c r="I13" s="33">
        <v>8</v>
      </c>
      <c r="J13" s="21" t="b">
        <v>0</v>
      </c>
      <c r="K13" s="21"/>
    </row>
    <row r="14" spans="1:11" x14ac:dyDescent="0.25">
      <c r="A14" s="23" t="str">
        <f>[1]Enums!$A$167</f>
        <v>1.4.8</v>
      </c>
      <c r="B14" s="3" t="s">
        <v>2726</v>
      </c>
      <c r="C14" s="22" t="str">
        <f>[1]Enums!$A$84&amp;" "&amp;D14 &amp; " Hoe"</f>
        <v>Gripped Engineered Nichrome Hoe</v>
      </c>
      <c r="D14" s="21" t="str">
        <f>'Polycraft Tools'!I14</f>
        <v>Engineered Nichrome</v>
      </c>
      <c r="E14" s="22" t="str">
        <f>'Molded Items'!$C$157</f>
        <v>Grip (Synthetic Rubber)</v>
      </c>
      <c r="F14" s="34" t="str">
        <f>[1]Enums!$A$91</f>
        <v>Golden</v>
      </c>
      <c r="G14" s="24">
        <v>1.25</v>
      </c>
      <c r="H14" s="24">
        <v>1.25</v>
      </c>
      <c r="I14" s="33">
        <v>8</v>
      </c>
      <c r="J14" s="21" t="b">
        <v>0</v>
      </c>
      <c r="K14" s="21"/>
    </row>
    <row r="15" spans="1:11" x14ac:dyDescent="0.25">
      <c r="A15" s="23" t="str">
        <f>[1]Enums!$A$167</f>
        <v>1.4.8</v>
      </c>
      <c r="B15" s="3" t="s">
        <v>2727</v>
      </c>
      <c r="C15" s="22" t="str">
        <f>[1]Enums!$A$84&amp;" "&amp;D15 &amp; " Hoe"</f>
        <v>Gripped Engineered Antimony-Lead Hoe</v>
      </c>
      <c r="D15" s="21" t="str">
        <f>'Polycraft Tools'!I15</f>
        <v>Engineered Antimony-Lead</v>
      </c>
      <c r="E15" s="22" t="str">
        <f>'Molded Items'!$C$157</f>
        <v>Grip (Synthetic Rubber)</v>
      </c>
      <c r="F15" s="34" t="str">
        <f>[1]Enums!$A$91</f>
        <v>Golden</v>
      </c>
      <c r="G15" s="24">
        <v>1.25</v>
      </c>
      <c r="H15" s="24">
        <v>1.25</v>
      </c>
      <c r="I15" s="33">
        <v>8</v>
      </c>
      <c r="J15" s="21" t="b">
        <v>0</v>
      </c>
      <c r="K15" s="21"/>
    </row>
    <row r="16" spans="1:11" x14ac:dyDescent="0.25">
      <c r="A16" s="23" t="str">
        <f>[1]Enums!$A$167</f>
        <v>1.4.8</v>
      </c>
      <c r="B16" s="3" t="s">
        <v>2728</v>
      </c>
      <c r="C16" s="22" t="str">
        <f>[1]Enums!$A$84&amp;" "&amp;D16 &amp; " Hoe"</f>
        <v>Gripped Composite Iron Hoe</v>
      </c>
      <c r="D16" s="21" t="str">
        <f>'Polycraft Tools'!I16</f>
        <v>Composite Iron</v>
      </c>
      <c r="E16" s="22" t="str">
        <f>'Molded Items'!$C$157</f>
        <v>Grip (Synthetic Rubber)</v>
      </c>
      <c r="F16" s="34" t="str">
        <f>[1]Enums!$A$90</f>
        <v>Iron</v>
      </c>
      <c r="G16" s="24">
        <v>1.25</v>
      </c>
      <c r="H16" s="24">
        <v>1.25</v>
      </c>
      <c r="I16" s="33">
        <v>8</v>
      </c>
      <c r="J16" s="21" t="b">
        <v>0</v>
      </c>
      <c r="K16" s="21"/>
    </row>
    <row r="17" spans="1:11" x14ac:dyDescent="0.25">
      <c r="A17" s="23" t="str">
        <f>[1]Enums!$A$167</f>
        <v>1.4.8</v>
      </c>
      <c r="B17" s="3" t="s">
        <v>2729</v>
      </c>
      <c r="C17" s="22" t="str">
        <f>[1]Enums!$A$84&amp;" "&amp;D17 &amp; " Hoe"</f>
        <v>Gripped Engineered Iron Hoe</v>
      </c>
      <c r="D17" s="21" t="str">
        <f>'Polycraft Tools'!I17</f>
        <v>Engineered Iron</v>
      </c>
      <c r="E17" s="22" t="str">
        <f>'Molded Items'!$C$157</f>
        <v>Grip (Synthetic Rubber)</v>
      </c>
      <c r="F17" s="34" t="str">
        <f>[1]Enums!$A$90</f>
        <v>Iron</v>
      </c>
      <c r="G17" s="24">
        <v>1.25</v>
      </c>
      <c r="H17" s="24">
        <v>1.25</v>
      </c>
      <c r="I17" s="33">
        <v>8</v>
      </c>
      <c r="J17" s="21" t="b">
        <v>0</v>
      </c>
      <c r="K17" s="21"/>
    </row>
    <row r="18" spans="1:11" x14ac:dyDescent="0.25">
      <c r="A18" s="23" t="str">
        <f>[1]Enums!$A$167</f>
        <v>1.4.8</v>
      </c>
      <c r="B18" s="3" t="s">
        <v>2730</v>
      </c>
      <c r="C18" s="22" t="str">
        <f>[1]Enums!$A$84&amp;" "&amp;D18 &amp; " Hoe"</f>
        <v>Gripped Composite Diamond Hoe</v>
      </c>
      <c r="D18" s="21" t="str">
        <f>'Polycraft Tools'!I18</f>
        <v>Composite Diamond</v>
      </c>
      <c r="E18" s="22" t="str">
        <f>'Molded Items'!$C$157</f>
        <v>Grip (Synthetic Rubber)</v>
      </c>
      <c r="F18" s="34" t="str">
        <f>[1]Enums!$A$92</f>
        <v>Diamond</v>
      </c>
      <c r="G18" s="24">
        <v>1.25</v>
      </c>
      <c r="H18" s="24">
        <v>1.25</v>
      </c>
      <c r="I18" s="33">
        <v>8</v>
      </c>
      <c r="J18" s="21" t="b">
        <v>0</v>
      </c>
      <c r="K18" s="21"/>
    </row>
    <row r="19" spans="1:11" x14ac:dyDescent="0.25">
      <c r="A19" s="23" t="str">
        <f>[1]Enums!$A$167</f>
        <v>1.4.8</v>
      </c>
      <c r="B19" s="3" t="s">
        <v>2731</v>
      </c>
      <c r="C19" s="22" t="str">
        <f>[1]Enums!$A$84&amp;" "&amp;D19 &amp; " Hoe"</f>
        <v>Gripped Engineered Diamond Hoe</v>
      </c>
      <c r="D19" s="21" t="str">
        <f>'Polycraft Tools'!I19</f>
        <v>Engineered Diamond</v>
      </c>
      <c r="E19" s="22" t="str">
        <f>'Molded Items'!$C$157</f>
        <v>Grip (Synthetic Rubber)</v>
      </c>
      <c r="F19" s="34" t="str">
        <f>[1]Enums!$A$92</f>
        <v>Diamond</v>
      </c>
      <c r="G19" s="24">
        <v>1.25</v>
      </c>
      <c r="H19" s="24">
        <v>1.25</v>
      </c>
      <c r="I19" s="33">
        <v>8</v>
      </c>
      <c r="J19" s="21" t="b">
        <v>0</v>
      </c>
      <c r="K19" s="21"/>
    </row>
    <row r="20" spans="1:11" x14ac:dyDescent="0.25">
      <c r="A20" s="23" t="str">
        <f>[1]Enums!$A$167</f>
        <v>1.4.8</v>
      </c>
      <c r="B20" s="3" t="s">
        <v>2732</v>
      </c>
      <c r="C20" s="22" t="str">
        <f>[1]Enums!$A$84&amp;" "&amp;D20  &amp; " Axe"</f>
        <v>Gripped Composite Steel Axe</v>
      </c>
      <c r="D20" s="21" t="str">
        <f>'Polycraft Tools'!I2</f>
        <v>Composite Steel</v>
      </c>
      <c r="E20" s="22" t="str">
        <f>'Molded Items'!$C$157</f>
        <v>Grip (Synthetic Rubber)</v>
      </c>
      <c r="F20" s="34" t="str">
        <f>[1]Enums!$A$90</f>
        <v>Iron</v>
      </c>
      <c r="G20" s="24">
        <v>1.25</v>
      </c>
      <c r="H20" s="24">
        <v>1.25</v>
      </c>
      <c r="I20" s="33">
        <v>8</v>
      </c>
      <c r="J20" s="21" t="b">
        <v>0</v>
      </c>
      <c r="K20" s="21"/>
    </row>
    <row r="21" spans="1:11" x14ac:dyDescent="0.25">
      <c r="A21" s="23" t="str">
        <f>[1]Enums!$A$167</f>
        <v>1.4.8</v>
      </c>
      <c r="B21" s="3" t="s">
        <v>2733</v>
      </c>
      <c r="C21" s="22" t="str">
        <f>[1]Enums!$A$84&amp;" "&amp;D21  &amp; " Axe"</f>
        <v>Gripped Composite Stainless Steel Axe</v>
      </c>
      <c r="D21" s="21" t="str">
        <f>'Polycraft Tools'!I3</f>
        <v>Composite Stainless Steel</v>
      </c>
      <c r="E21" s="22" t="str">
        <f>'Molded Items'!$C$157</f>
        <v>Grip (Synthetic Rubber)</v>
      </c>
      <c r="F21" s="34" t="str">
        <f>[1]Enums!$A$90</f>
        <v>Iron</v>
      </c>
      <c r="G21" s="24">
        <v>1.25</v>
      </c>
      <c r="H21" s="24">
        <v>1.25</v>
      </c>
      <c r="I21" s="33">
        <v>8</v>
      </c>
      <c r="J21" s="21" t="b">
        <v>0</v>
      </c>
      <c r="K21" s="21"/>
    </row>
    <row r="22" spans="1:11" x14ac:dyDescent="0.25">
      <c r="A22" s="23" t="str">
        <f>[1]Enums!$A$167</f>
        <v>1.4.8</v>
      </c>
      <c r="B22" s="3" t="s">
        <v>2734</v>
      </c>
      <c r="C22" s="22" t="str">
        <f>[1]Enums!$A$84&amp;" "&amp;D22  &amp; " Axe"</f>
        <v>Gripped Composite Brass Axe</v>
      </c>
      <c r="D22" s="21" t="str">
        <f>'Polycraft Tools'!I4</f>
        <v>Composite Brass</v>
      </c>
      <c r="E22" s="22" t="str">
        <f>'Molded Items'!$C$157</f>
        <v>Grip (Synthetic Rubber)</v>
      </c>
      <c r="F22" s="34" t="str">
        <f>[1]Enums!$A$90</f>
        <v>Iron</v>
      </c>
      <c r="G22" s="24">
        <v>1.25</v>
      </c>
      <c r="H22" s="24">
        <v>1.25</v>
      </c>
      <c r="I22" s="33">
        <v>8</v>
      </c>
      <c r="J22" s="21" t="b">
        <v>0</v>
      </c>
      <c r="K22" s="21"/>
    </row>
    <row r="23" spans="1:11" x14ac:dyDescent="0.25">
      <c r="A23" s="23" t="str">
        <f>[1]Enums!$A$167</f>
        <v>1.4.8</v>
      </c>
      <c r="B23" s="3" t="s">
        <v>2735</v>
      </c>
      <c r="C23" s="22" t="str">
        <f>[1]Enums!$A$84&amp;" "&amp;D23  &amp; " Axe"</f>
        <v>Gripped Composite Bronze Axe</v>
      </c>
      <c r="D23" s="21" t="str">
        <f>'Polycraft Tools'!I5</f>
        <v>Composite Bronze</v>
      </c>
      <c r="E23" s="22" t="str">
        <f>'Molded Items'!$C$157</f>
        <v>Grip (Synthetic Rubber)</v>
      </c>
      <c r="F23" s="34" t="str">
        <f>[1]Enums!$A$90</f>
        <v>Iron</v>
      </c>
      <c r="G23" s="24">
        <v>1.25</v>
      </c>
      <c r="H23" s="24">
        <v>1.25</v>
      </c>
      <c r="I23" s="33">
        <v>8</v>
      </c>
      <c r="J23" s="21" t="b">
        <v>0</v>
      </c>
      <c r="K23" s="21"/>
    </row>
    <row r="24" spans="1:11" x14ac:dyDescent="0.25">
      <c r="A24" s="23" t="str">
        <f>[1]Enums!$A$167</f>
        <v>1.4.8</v>
      </c>
      <c r="B24" s="3" t="s">
        <v>2736</v>
      </c>
      <c r="C24" s="22" t="str">
        <f>[1]Enums!$A$84&amp;" "&amp;D24  &amp; " Axe"</f>
        <v>Gripped Composite Tungsten Carbide Axe</v>
      </c>
      <c r="D24" s="21" t="str">
        <f>'Polycraft Tools'!I6</f>
        <v>Composite Tungsten Carbide</v>
      </c>
      <c r="E24" s="22" t="str">
        <f>'Molded Items'!$C$157</f>
        <v>Grip (Synthetic Rubber)</v>
      </c>
      <c r="F24" s="34" t="str">
        <f>[1]Enums!$A$92</f>
        <v>Diamond</v>
      </c>
      <c r="G24" s="24">
        <v>1.25</v>
      </c>
      <c r="H24" s="24">
        <v>1.25</v>
      </c>
      <c r="I24" s="33">
        <v>8</v>
      </c>
      <c r="J24" s="21" t="b">
        <v>0</v>
      </c>
      <c r="K24" s="21"/>
    </row>
    <row r="25" spans="1:11" x14ac:dyDescent="0.25">
      <c r="A25" s="23" t="str">
        <f>[1]Enums!$A$167</f>
        <v>1.4.8</v>
      </c>
      <c r="B25" s="3" t="s">
        <v>2737</v>
      </c>
      <c r="C25" s="22" t="str">
        <f>[1]Enums!$A$84&amp;" "&amp;D25  &amp; " Axe"</f>
        <v>Gripped Composite Nichrome Axe</v>
      </c>
      <c r="D25" s="21" t="str">
        <f>'Polycraft Tools'!I7</f>
        <v>Composite Nichrome</v>
      </c>
      <c r="E25" s="22" t="str">
        <f>'Molded Items'!$C$157</f>
        <v>Grip (Synthetic Rubber)</v>
      </c>
      <c r="F25" s="34" t="str">
        <f>[1]Enums!$A$91</f>
        <v>Golden</v>
      </c>
      <c r="G25" s="24">
        <v>1.25</v>
      </c>
      <c r="H25" s="24">
        <v>1.25</v>
      </c>
      <c r="I25" s="33">
        <v>8</v>
      </c>
      <c r="J25" s="21" t="b">
        <v>0</v>
      </c>
      <c r="K25" s="21"/>
    </row>
    <row r="26" spans="1:11" x14ac:dyDescent="0.25">
      <c r="A26" s="23" t="str">
        <f>[1]Enums!$A$167</f>
        <v>1.4.8</v>
      </c>
      <c r="B26" s="3" t="s">
        <v>2738</v>
      </c>
      <c r="C26" s="22" t="str">
        <f>[1]Enums!$A$84&amp;" "&amp;D26  &amp; " Axe"</f>
        <v>Gripped Composite Antimony-Lead Axe</v>
      </c>
      <c r="D26" s="21" t="str">
        <f>'Polycraft Tools'!I8</f>
        <v>Composite Antimony-Lead</v>
      </c>
      <c r="E26" s="22" t="str">
        <f>'Molded Items'!$C$157</f>
        <v>Grip (Synthetic Rubber)</v>
      </c>
      <c r="F26" s="34" t="str">
        <f>[1]Enums!$A$91</f>
        <v>Golden</v>
      </c>
      <c r="G26" s="24">
        <v>1.25</v>
      </c>
      <c r="H26" s="24">
        <v>1.25</v>
      </c>
      <c r="I26" s="33">
        <v>8</v>
      </c>
      <c r="J26" s="21" t="b">
        <v>0</v>
      </c>
      <c r="K26" s="21"/>
    </row>
    <row r="27" spans="1:11" x14ac:dyDescent="0.25">
      <c r="A27" s="23" t="str">
        <f>[1]Enums!$A$167</f>
        <v>1.4.8</v>
      </c>
      <c r="B27" s="3" t="s">
        <v>2739</v>
      </c>
      <c r="C27" s="22" t="str">
        <f>[1]Enums!$A$84&amp;" "&amp;D27  &amp; " Axe"</f>
        <v>Gripped Engineered Steel Axe</v>
      </c>
      <c r="D27" s="21" t="str">
        <f>'Polycraft Tools'!I9</f>
        <v>Engineered Steel</v>
      </c>
      <c r="E27" s="22" t="str">
        <f>'Molded Items'!$C$157</f>
        <v>Grip (Synthetic Rubber)</v>
      </c>
      <c r="F27" s="34" t="str">
        <f>[1]Enums!$A$90</f>
        <v>Iron</v>
      </c>
      <c r="G27" s="24">
        <v>1.25</v>
      </c>
      <c r="H27" s="24">
        <v>1.25</v>
      </c>
      <c r="I27" s="33">
        <v>8</v>
      </c>
      <c r="J27" s="21" t="b">
        <v>0</v>
      </c>
      <c r="K27" s="21"/>
    </row>
    <row r="28" spans="1:11" x14ac:dyDescent="0.25">
      <c r="A28" s="23" t="str">
        <f>[1]Enums!$A$167</f>
        <v>1.4.8</v>
      </c>
      <c r="B28" s="3" t="s">
        <v>2740</v>
      </c>
      <c r="C28" s="22" t="str">
        <f>[1]Enums!$A$84&amp;" "&amp;D28  &amp; " Axe"</f>
        <v>Gripped Engineered Stainless Steel Axe</v>
      </c>
      <c r="D28" s="21" t="str">
        <f>'Polycraft Tools'!I10</f>
        <v>Engineered Stainless Steel</v>
      </c>
      <c r="E28" s="22" t="str">
        <f>'Molded Items'!$C$157</f>
        <v>Grip (Synthetic Rubber)</v>
      </c>
      <c r="F28" s="34" t="str">
        <f>[1]Enums!$A$90</f>
        <v>Iron</v>
      </c>
      <c r="G28" s="24">
        <v>1.25</v>
      </c>
      <c r="H28" s="24">
        <v>1.25</v>
      </c>
      <c r="I28" s="33">
        <v>8</v>
      </c>
      <c r="J28" s="21" t="b">
        <v>0</v>
      </c>
      <c r="K28" s="21"/>
    </row>
    <row r="29" spans="1:11" x14ac:dyDescent="0.25">
      <c r="A29" s="23" t="str">
        <f>[1]Enums!$A$167</f>
        <v>1.4.8</v>
      </c>
      <c r="B29" s="3" t="s">
        <v>2741</v>
      </c>
      <c r="C29" s="22" t="str">
        <f>[1]Enums!$A$84&amp;" "&amp;D29  &amp; " Axe"</f>
        <v>Gripped Engineered Brass Axe</v>
      </c>
      <c r="D29" s="21" t="str">
        <f>'Polycraft Tools'!I11</f>
        <v>Engineered Brass</v>
      </c>
      <c r="E29" s="22" t="str">
        <f>'Molded Items'!$C$157</f>
        <v>Grip (Synthetic Rubber)</v>
      </c>
      <c r="F29" s="34" t="str">
        <f>[1]Enums!$A$90</f>
        <v>Iron</v>
      </c>
      <c r="G29" s="24">
        <v>1.25</v>
      </c>
      <c r="H29" s="24">
        <v>1.25</v>
      </c>
      <c r="I29" s="33">
        <v>8</v>
      </c>
      <c r="J29" s="21" t="b">
        <v>0</v>
      </c>
      <c r="K29" s="21"/>
    </row>
    <row r="30" spans="1:11" x14ac:dyDescent="0.25">
      <c r="A30" s="23" t="str">
        <f>[1]Enums!$A$167</f>
        <v>1.4.8</v>
      </c>
      <c r="B30" s="3" t="s">
        <v>2742</v>
      </c>
      <c r="C30" s="22" t="str">
        <f>[1]Enums!$A$84&amp;" "&amp;D30  &amp; " Axe"</f>
        <v>Gripped Engineered Bronze Axe</v>
      </c>
      <c r="D30" s="21" t="str">
        <f>'Polycraft Tools'!I12</f>
        <v>Engineered Bronze</v>
      </c>
      <c r="E30" s="22" t="str">
        <f>'Molded Items'!$C$157</f>
        <v>Grip (Synthetic Rubber)</v>
      </c>
      <c r="F30" s="34" t="str">
        <f>[1]Enums!$A$90</f>
        <v>Iron</v>
      </c>
      <c r="G30" s="24">
        <v>1.25</v>
      </c>
      <c r="H30" s="24">
        <v>1.25</v>
      </c>
      <c r="I30" s="33">
        <v>8</v>
      </c>
      <c r="J30" s="21" t="b">
        <v>0</v>
      </c>
      <c r="K30" s="21"/>
    </row>
    <row r="31" spans="1:11" x14ac:dyDescent="0.25">
      <c r="A31" s="23" t="str">
        <f>[1]Enums!$A$167</f>
        <v>1.4.8</v>
      </c>
      <c r="B31" s="3" t="s">
        <v>2743</v>
      </c>
      <c r="C31" s="22" t="str">
        <f>[1]Enums!$A$84&amp;" "&amp;D31  &amp; " Axe"</f>
        <v>Gripped Engineered Tungsten Carbide Axe</v>
      </c>
      <c r="D31" s="21" t="str">
        <f>'Polycraft Tools'!I13</f>
        <v>Engineered Tungsten Carbide</v>
      </c>
      <c r="E31" s="22" t="str">
        <f>'Molded Items'!$C$157</f>
        <v>Grip (Synthetic Rubber)</v>
      </c>
      <c r="F31" s="34" t="str">
        <f>[1]Enums!$A$92</f>
        <v>Diamond</v>
      </c>
      <c r="G31" s="24">
        <v>1.25</v>
      </c>
      <c r="H31" s="24">
        <v>1.25</v>
      </c>
      <c r="I31" s="33">
        <v>8</v>
      </c>
      <c r="J31" s="21" t="b">
        <v>0</v>
      </c>
      <c r="K31" s="21"/>
    </row>
    <row r="32" spans="1:11" x14ac:dyDescent="0.25">
      <c r="A32" s="23" t="str">
        <f>[1]Enums!$A$167</f>
        <v>1.4.8</v>
      </c>
      <c r="B32" s="3" t="s">
        <v>2744</v>
      </c>
      <c r="C32" s="22" t="str">
        <f>[1]Enums!$A$84&amp;" "&amp;D32  &amp; " Axe"</f>
        <v>Gripped Engineered Nichrome Axe</v>
      </c>
      <c r="D32" s="21" t="str">
        <f>'Polycraft Tools'!I14</f>
        <v>Engineered Nichrome</v>
      </c>
      <c r="E32" s="22" t="str">
        <f>'Molded Items'!$C$157</f>
        <v>Grip (Synthetic Rubber)</v>
      </c>
      <c r="F32" s="34" t="str">
        <f>[1]Enums!$A$91</f>
        <v>Golden</v>
      </c>
      <c r="G32" s="24">
        <v>1.25</v>
      </c>
      <c r="H32" s="24">
        <v>1.25</v>
      </c>
      <c r="I32" s="33">
        <v>8</v>
      </c>
      <c r="J32" s="21" t="b">
        <v>0</v>
      </c>
      <c r="K32" s="21"/>
    </row>
    <row r="33" spans="1:11" x14ac:dyDescent="0.25">
      <c r="A33" s="23" t="str">
        <f>[1]Enums!$A$167</f>
        <v>1.4.8</v>
      </c>
      <c r="B33" s="3" t="s">
        <v>2745</v>
      </c>
      <c r="C33" s="22" t="str">
        <f>[1]Enums!$A$84&amp;" "&amp;D33  &amp; " Axe"</f>
        <v>Gripped Engineered Antimony-Lead Axe</v>
      </c>
      <c r="D33" s="21" t="str">
        <f>'Polycraft Tools'!I15</f>
        <v>Engineered Antimony-Lead</v>
      </c>
      <c r="E33" s="22" t="str">
        <f>'Molded Items'!$C$157</f>
        <v>Grip (Synthetic Rubber)</v>
      </c>
      <c r="F33" s="34" t="str">
        <f>[1]Enums!$A$91</f>
        <v>Golden</v>
      </c>
      <c r="G33" s="24">
        <v>1.25</v>
      </c>
      <c r="H33" s="24">
        <v>1.25</v>
      </c>
      <c r="I33" s="33">
        <v>8</v>
      </c>
      <c r="J33" s="21" t="b">
        <v>0</v>
      </c>
      <c r="K33" s="21"/>
    </row>
    <row r="34" spans="1:11" x14ac:dyDescent="0.25">
      <c r="A34" s="23" t="str">
        <f>[1]Enums!$A$167</f>
        <v>1.4.8</v>
      </c>
      <c r="B34" s="3" t="s">
        <v>2746</v>
      </c>
      <c r="C34" s="22" t="str">
        <f>[1]Enums!$A$84&amp;" "&amp;D34  &amp; " Axe"</f>
        <v>Gripped Composite Iron Axe</v>
      </c>
      <c r="D34" s="21" t="str">
        <f>'Polycraft Tools'!I16</f>
        <v>Composite Iron</v>
      </c>
      <c r="E34" s="22" t="str">
        <f>'Molded Items'!$C$157</f>
        <v>Grip (Synthetic Rubber)</v>
      </c>
      <c r="F34" s="34" t="str">
        <f>[1]Enums!$A$90</f>
        <v>Iron</v>
      </c>
      <c r="G34" s="24">
        <v>1.25</v>
      </c>
      <c r="H34" s="24">
        <v>1.25</v>
      </c>
      <c r="I34" s="33">
        <v>8</v>
      </c>
      <c r="J34" s="21" t="b">
        <v>0</v>
      </c>
      <c r="K34" s="21"/>
    </row>
    <row r="35" spans="1:11" x14ac:dyDescent="0.25">
      <c r="A35" s="23" t="str">
        <f>[1]Enums!$A$167</f>
        <v>1.4.8</v>
      </c>
      <c r="B35" s="3" t="s">
        <v>2747</v>
      </c>
      <c r="C35" s="22" t="str">
        <f>[1]Enums!$A$84&amp;" "&amp;D35  &amp; " Axe"</f>
        <v>Gripped Engineered Iron Axe</v>
      </c>
      <c r="D35" s="21" t="str">
        <f>'Polycraft Tools'!I17</f>
        <v>Engineered Iron</v>
      </c>
      <c r="E35" s="22" t="str">
        <f>'Molded Items'!$C$157</f>
        <v>Grip (Synthetic Rubber)</v>
      </c>
      <c r="F35" s="34" t="str">
        <f>[1]Enums!$A$90</f>
        <v>Iron</v>
      </c>
      <c r="G35" s="24">
        <v>1.25</v>
      </c>
      <c r="H35" s="24">
        <v>1.25</v>
      </c>
      <c r="I35" s="33">
        <v>8</v>
      </c>
      <c r="J35" s="21" t="b">
        <v>0</v>
      </c>
      <c r="K35" s="21"/>
    </row>
    <row r="36" spans="1:11" x14ac:dyDescent="0.25">
      <c r="A36" s="23" t="str">
        <f>[1]Enums!$A$167</f>
        <v>1.4.8</v>
      </c>
      <c r="B36" s="3" t="s">
        <v>2748</v>
      </c>
      <c r="C36" s="22" t="str">
        <f>[1]Enums!$A$84&amp;" "&amp;D36  &amp; " Axe"</f>
        <v>Gripped Composite Diamond Axe</v>
      </c>
      <c r="D36" s="21" t="str">
        <f>'Polycraft Tools'!I18</f>
        <v>Composite Diamond</v>
      </c>
      <c r="E36" s="22" t="str">
        <f>'Molded Items'!$C$157</f>
        <v>Grip (Synthetic Rubber)</v>
      </c>
      <c r="F36" s="34" t="str">
        <f>[1]Enums!$A$92</f>
        <v>Diamond</v>
      </c>
      <c r="G36" s="24">
        <v>1.25</v>
      </c>
      <c r="H36" s="24">
        <v>1.25</v>
      </c>
      <c r="I36" s="33">
        <v>8</v>
      </c>
      <c r="J36" s="21" t="b">
        <v>0</v>
      </c>
      <c r="K36" s="21"/>
    </row>
    <row r="37" spans="1:11" x14ac:dyDescent="0.25">
      <c r="A37" s="23" t="str">
        <f>[1]Enums!$A$167</f>
        <v>1.4.8</v>
      </c>
      <c r="B37" s="3" t="s">
        <v>2749</v>
      </c>
      <c r="C37" s="22" t="str">
        <f>[1]Enums!$A$84&amp;" "&amp;D37  &amp; " Axe"</f>
        <v>Gripped Engineered Diamond Axe</v>
      </c>
      <c r="D37" s="21" t="str">
        <f>'Polycraft Tools'!I19</f>
        <v>Engineered Diamond</v>
      </c>
      <c r="E37" s="22" t="str">
        <f>'Molded Items'!$C$157</f>
        <v>Grip (Synthetic Rubber)</v>
      </c>
      <c r="F37" s="34" t="str">
        <f>[1]Enums!$A$92</f>
        <v>Diamond</v>
      </c>
      <c r="G37" s="24">
        <v>1.25</v>
      </c>
      <c r="H37" s="24">
        <v>1.25</v>
      </c>
      <c r="I37" s="33">
        <v>8</v>
      </c>
      <c r="J37" s="21" t="b">
        <v>0</v>
      </c>
      <c r="K37" s="21"/>
    </row>
    <row r="38" spans="1:11" x14ac:dyDescent="0.25">
      <c r="A38" s="23" t="str">
        <f>[1]Enums!$A$167</f>
        <v>1.4.8</v>
      </c>
      <c r="B38" s="3" t="s">
        <v>2750</v>
      </c>
      <c r="C38" s="22" t="str">
        <f>[1]Enums!$A$84&amp;" "&amp;D38  &amp; " Sword"</f>
        <v>Gripped Composite Steel Sword</v>
      </c>
      <c r="D38" s="21" t="str">
        <f>'Polycraft Tools'!I2</f>
        <v>Composite Steel</v>
      </c>
      <c r="E38" s="22" t="str">
        <f>'Molded Items'!$C$157</f>
        <v>Grip (Synthetic Rubber)</v>
      </c>
      <c r="F38" s="34" t="str">
        <f>[1]Enums!$A$90</f>
        <v>Iron</v>
      </c>
      <c r="G38" s="24">
        <v>1.25</v>
      </c>
      <c r="H38" s="24">
        <v>1.25</v>
      </c>
      <c r="I38" s="33">
        <v>8</v>
      </c>
      <c r="J38" s="21" t="b">
        <v>0</v>
      </c>
      <c r="K38" s="21"/>
    </row>
    <row r="39" spans="1:11" x14ac:dyDescent="0.25">
      <c r="A39" s="23" t="str">
        <f>[1]Enums!$A$167</f>
        <v>1.4.8</v>
      </c>
      <c r="B39" s="3" t="s">
        <v>2751</v>
      </c>
      <c r="C39" s="22" t="str">
        <f>[1]Enums!$A$84&amp;" "&amp;D39  &amp; " Sword"</f>
        <v>Gripped Composite Stainless Steel Sword</v>
      </c>
      <c r="D39" s="21" t="str">
        <f>'Polycraft Tools'!I3</f>
        <v>Composite Stainless Steel</v>
      </c>
      <c r="E39" s="22" t="str">
        <f>'Molded Items'!$C$157</f>
        <v>Grip (Synthetic Rubber)</v>
      </c>
      <c r="F39" s="34" t="str">
        <f>[1]Enums!$A$90</f>
        <v>Iron</v>
      </c>
      <c r="G39" s="24">
        <v>1.25</v>
      </c>
      <c r="H39" s="24">
        <v>1.25</v>
      </c>
      <c r="I39" s="33">
        <v>8</v>
      </c>
      <c r="J39" s="21" t="b">
        <v>0</v>
      </c>
      <c r="K39" s="21"/>
    </row>
    <row r="40" spans="1:11" x14ac:dyDescent="0.25">
      <c r="A40" s="23" t="str">
        <f>[1]Enums!$A$167</f>
        <v>1.4.8</v>
      </c>
      <c r="B40" s="3" t="s">
        <v>2752</v>
      </c>
      <c r="C40" s="22" t="str">
        <f>[1]Enums!$A$84&amp;" "&amp;D40  &amp; " Sword"</f>
        <v>Gripped Composite Brass Sword</v>
      </c>
      <c r="D40" s="21" t="str">
        <f>'Polycraft Tools'!I4</f>
        <v>Composite Brass</v>
      </c>
      <c r="E40" s="22" t="str">
        <f>'Molded Items'!$C$157</f>
        <v>Grip (Synthetic Rubber)</v>
      </c>
      <c r="F40" s="34" t="str">
        <f>[1]Enums!$A$90</f>
        <v>Iron</v>
      </c>
      <c r="G40" s="24">
        <v>1.25</v>
      </c>
      <c r="H40" s="24">
        <v>1.25</v>
      </c>
      <c r="I40" s="33">
        <v>8</v>
      </c>
      <c r="J40" s="21" t="b">
        <v>0</v>
      </c>
      <c r="K40" s="21"/>
    </row>
    <row r="41" spans="1:11" x14ac:dyDescent="0.25">
      <c r="A41" s="23" t="str">
        <f>[1]Enums!$A$167</f>
        <v>1.4.8</v>
      </c>
      <c r="B41" s="3" t="s">
        <v>2753</v>
      </c>
      <c r="C41" s="22" t="str">
        <f>[1]Enums!$A$84&amp;" "&amp;D41  &amp; " Sword"</f>
        <v>Gripped Composite Bronze Sword</v>
      </c>
      <c r="D41" s="21" t="str">
        <f>'Polycraft Tools'!I5</f>
        <v>Composite Bronze</v>
      </c>
      <c r="E41" s="22" t="str">
        <f>'Molded Items'!$C$157</f>
        <v>Grip (Synthetic Rubber)</v>
      </c>
      <c r="F41" s="34" t="str">
        <f>[1]Enums!$A$90</f>
        <v>Iron</v>
      </c>
      <c r="G41" s="24">
        <v>1.25</v>
      </c>
      <c r="H41" s="24">
        <v>1.25</v>
      </c>
      <c r="I41" s="33">
        <v>8</v>
      </c>
      <c r="J41" s="21" t="b">
        <v>0</v>
      </c>
      <c r="K41" s="21"/>
    </row>
    <row r="42" spans="1:11" x14ac:dyDescent="0.25">
      <c r="A42" s="23" t="str">
        <f>[1]Enums!$A$167</f>
        <v>1.4.8</v>
      </c>
      <c r="B42" s="3" t="s">
        <v>2754</v>
      </c>
      <c r="C42" s="22" t="str">
        <f>[1]Enums!$A$84&amp;" "&amp;D42  &amp; " Sword"</f>
        <v>Gripped Composite Tungsten Carbide Sword</v>
      </c>
      <c r="D42" s="21" t="str">
        <f>'Polycraft Tools'!I6</f>
        <v>Composite Tungsten Carbide</v>
      </c>
      <c r="E42" s="22" t="str">
        <f>'Molded Items'!$C$157</f>
        <v>Grip (Synthetic Rubber)</v>
      </c>
      <c r="F42" s="34" t="str">
        <f>[1]Enums!$A$92</f>
        <v>Diamond</v>
      </c>
      <c r="G42" s="24">
        <v>1.25</v>
      </c>
      <c r="H42" s="24">
        <v>1.25</v>
      </c>
      <c r="I42" s="33">
        <v>8</v>
      </c>
      <c r="J42" s="21" t="b">
        <v>0</v>
      </c>
      <c r="K42" s="21"/>
    </row>
    <row r="43" spans="1:11" x14ac:dyDescent="0.25">
      <c r="A43" s="23" t="str">
        <f>[1]Enums!$A$167</f>
        <v>1.4.8</v>
      </c>
      <c r="B43" s="3" t="s">
        <v>2755</v>
      </c>
      <c r="C43" s="22" t="str">
        <f>[1]Enums!$A$84&amp;" "&amp;D43  &amp; " Sword"</f>
        <v>Gripped Composite Nichrome Sword</v>
      </c>
      <c r="D43" s="21" t="str">
        <f>'Polycraft Tools'!I7</f>
        <v>Composite Nichrome</v>
      </c>
      <c r="E43" s="22" t="str">
        <f>'Molded Items'!$C$157</f>
        <v>Grip (Synthetic Rubber)</v>
      </c>
      <c r="F43" s="34" t="str">
        <f>[1]Enums!$A$91</f>
        <v>Golden</v>
      </c>
      <c r="G43" s="24">
        <v>1.25</v>
      </c>
      <c r="H43" s="24">
        <v>1.25</v>
      </c>
      <c r="I43" s="33">
        <v>8</v>
      </c>
      <c r="J43" s="21" t="b">
        <v>0</v>
      </c>
      <c r="K43" s="21"/>
    </row>
    <row r="44" spans="1:11" x14ac:dyDescent="0.25">
      <c r="A44" s="23" t="str">
        <f>[1]Enums!$A$167</f>
        <v>1.4.8</v>
      </c>
      <c r="B44" s="3" t="s">
        <v>2756</v>
      </c>
      <c r="C44" s="22" t="str">
        <f>[1]Enums!$A$84&amp;" "&amp;D44  &amp; " Sword"</f>
        <v>Gripped Composite Antimony-Lead Sword</v>
      </c>
      <c r="D44" s="21" t="str">
        <f>'Polycraft Tools'!I8</f>
        <v>Composite Antimony-Lead</v>
      </c>
      <c r="E44" s="22" t="str">
        <f>'Molded Items'!$C$157</f>
        <v>Grip (Synthetic Rubber)</v>
      </c>
      <c r="F44" s="34" t="str">
        <f>[1]Enums!$A$91</f>
        <v>Golden</v>
      </c>
      <c r="G44" s="24">
        <v>1.25</v>
      </c>
      <c r="H44" s="24">
        <v>1.25</v>
      </c>
      <c r="I44" s="33">
        <v>8</v>
      </c>
      <c r="J44" s="21" t="b">
        <v>0</v>
      </c>
      <c r="K44" s="21"/>
    </row>
    <row r="45" spans="1:11" x14ac:dyDescent="0.25">
      <c r="A45" s="23" t="str">
        <f>[1]Enums!$A$167</f>
        <v>1.4.8</v>
      </c>
      <c r="B45" s="3" t="s">
        <v>2757</v>
      </c>
      <c r="C45" s="22" t="str">
        <f>[1]Enums!$A$84&amp;" "&amp;D45  &amp; " Sword"</f>
        <v>Gripped Engineered Steel Sword</v>
      </c>
      <c r="D45" s="21" t="str">
        <f>'Polycraft Tools'!I9</f>
        <v>Engineered Steel</v>
      </c>
      <c r="E45" s="22" t="str">
        <f>'Molded Items'!$C$157</f>
        <v>Grip (Synthetic Rubber)</v>
      </c>
      <c r="F45" s="34" t="str">
        <f>[1]Enums!$A$90</f>
        <v>Iron</v>
      </c>
      <c r="G45" s="24">
        <v>1.25</v>
      </c>
      <c r="H45" s="24">
        <v>1.25</v>
      </c>
      <c r="I45" s="33">
        <v>8</v>
      </c>
      <c r="J45" s="21" t="b">
        <v>0</v>
      </c>
      <c r="K45" s="21"/>
    </row>
    <row r="46" spans="1:11" x14ac:dyDescent="0.25">
      <c r="A46" s="23" t="str">
        <f>[1]Enums!$A$167</f>
        <v>1.4.8</v>
      </c>
      <c r="B46" s="3" t="s">
        <v>2758</v>
      </c>
      <c r="C46" s="22" t="str">
        <f>[1]Enums!$A$84&amp;" "&amp;D46  &amp; " Sword"</f>
        <v>Gripped Engineered Stainless Steel Sword</v>
      </c>
      <c r="D46" s="21" t="str">
        <f>'Polycraft Tools'!I10</f>
        <v>Engineered Stainless Steel</v>
      </c>
      <c r="E46" s="22" t="str">
        <f>'Molded Items'!$C$157</f>
        <v>Grip (Synthetic Rubber)</v>
      </c>
      <c r="F46" s="34" t="str">
        <f>[1]Enums!$A$90</f>
        <v>Iron</v>
      </c>
      <c r="G46" s="24">
        <v>1.25</v>
      </c>
      <c r="H46" s="24">
        <v>1.25</v>
      </c>
      <c r="I46" s="33">
        <v>8</v>
      </c>
      <c r="J46" s="21" t="b">
        <v>0</v>
      </c>
      <c r="K46" s="21"/>
    </row>
    <row r="47" spans="1:11" x14ac:dyDescent="0.25">
      <c r="A47" s="23" t="str">
        <f>[1]Enums!$A$167</f>
        <v>1.4.8</v>
      </c>
      <c r="B47" s="3" t="s">
        <v>2759</v>
      </c>
      <c r="C47" s="22" t="str">
        <f>[1]Enums!$A$84&amp;" "&amp;D47  &amp; " Sword"</f>
        <v>Gripped Engineered Brass Sword</v>
      </c>
      <c r="D47" s="21" t="str">
        <f>'Polycraft Tools'!I11</f>
        <v>Engineered Brass</v>
      </c>
      <c r="E47" s="22" t="str">
        <f>'Molded Items'!$C$157</f>
        <v>Grip (Synthetic Rubber)</v>
      </c>
      <c r="F47" s="34" t="str">
        <f>[1]Enums!$A$90</f>
        <v>Iron</v>
      </c>
      <c r="G47" s="24">
        <v>1.25</v>
      </c>
      <c r="H47" s="24">
        <v>1.25</v>
      </c>
      <c r="I47" s="33">
        <v>8</v>
      </c>
      <c r="J47" s="21" t="b">
        <v>0</v>
      </c>
      <c r="K47" s="21"/>
    </row>
    <row r="48" spans="1:11" x14ac:dyDescent="0.25">
      <c r="A48" s="23" t="str">
        <f>[1]Enums!$A$167</f>
        <v>1.4.8</v>
      </c>
      <c r="B48" s="3" t="s">
        <v>2760</v>
      </c>
      <c r="C48" s="22" t="str">
        <f>[1]Enums!$A$84&amp;" "&amp;D48  &amp; " Sword"</f>
        <v>Gripped Engineered Bronze Sword</v>
      </c>
      <c r="D48" s="21" t="str">
        <f>'Polycraft Tools'!I12</f>
        <v>Engineered Bronze</v>
      </c>
      <c r="E48" s="22" t="str">
        <f>'Molded Items'!$C$157</f>
        <v>Grip (Synthetic Rubber)</v>
      </c>
      <c r="F48" s="34" t="str">
        <f>[1]Enums!$A$90</f>
        <v>Iron</v>
      </c>
      <c r="G48" s="24">
        <v>1.25</v>
      </c>
      <c r="H48" s="24">
        <v>1.25</v>
      </c>
      <c r="I48" s="33">
        <v>8</v>
      </c>
      <c r="J48" s="21" t="b">
        <v>0</v>
      </c>
      <c r="K48" s="21"/>
    </row>
    <row r="49" spans="1:11" x14ac:dyDescent="0.25">
      <c r="A49" s="23" t="str">
        <f>[1]Enums!$A$167</f>
        <v>1.4.8</v>
      </c>
      <c r="B49" s="3" t="s">
        <v>2761</v>
      </c>
      <c r="C49" s="22" t="str">
        <f>[1]Enums!$A$84&amp;" "&amp;D49  &amp; " Sword"</f>
        <v>Gripped Engineered Tungsten Carbide Sword</v>
      </c>
      <c r="D49" s="21" t="str">
        <f>'Polycraft Tools'!I13</f>
        <v>Engineered Tungsten Carbide</v>
      </c>
      <c r="E49" s="22" t="str">
        <f>'Molded Items'!$C$157</f>
        <v>Grip (Synthetic Rubber)</v>
      </c>
      <c r="F49" s="34" t="str">
        <f>[1]Enums!$A$92</f>
        <v>Diamond</v>
      </c>
      <c r="G49" s="24">
        <v>1.25</v>
      </c>
      <c r="H49" s="24">
        <v>1.25</v>
      </c>
      <c r="I49" s="33">
        <v>8</v>
      </c>
      <c r="J49" s="21" t="b">
        <v>0</v>
      </c>
      <c r="K49" s="21"/>
    </row>
    <row r="50" spans="1:11" x14ac:dyDescent="0.25">
      <c r="A50" s="23" t="str">
        <f>[1]Enums!$A$167</f>
        <v>1.4.8</v>
      </c>
      <c r="B50" s="3" t="s">
        <v>2762</v>
      </c>
      <c r="C50" s="22" t="str">
        <f>[1]Enums!$A$84&amp;" "&amp;D50  &amp; " Sword"</f>
        <v>Gripped Engineered Nichrome Sword</v>
      </c>
      <c r="D50" s="21" t="str">
        <f>'Polycraft Tools'!I14</f>
        <v>Engineered Nichrome</v>
      </c>
      <c r="E50" s="22" t="str">
        <f>'Molded Items'!$C$157</f>
        <v>Grip (Synthetic Rubber)</v>
      </c>
      <c r="F50" s="34" t="str">
        <f>[1]Enums!$A$91</f>
        <v>Golden</v>
      </c>
      <c r="G50" s="24">
        <v>1.25</v>
      </c>
      <c r="H50" s="24">
        <v>1.25</v>
      </c>
      <c r="I50" s="33">
        <v>8</v>
      </c>
      <c r="J50" s="21" t="b">
        <v>0</v>
      </c>
      <c r="K50" s="21"/>
    </row>
    <row r="51" spans="1:11" x14ac:dyDescent="0.25">
      <c r="A51" s="23" t="str">
        <f>[1]Enums!$A$167</f>
        <v>1.4.8</v>
      </c>
      <c r="B51" s="3" t="s">
        <v>2763</v>
      </c>
      <c r="C51" s="22" t="str">
        <f>[1]Enums!$A$84&amp;" "&amp;D51  &amp; " Sword"</f>
        <v>Gripped Engineered Antimony-Lead Sword</v>
      </c>
      <c r="D51" s="21" t="str">
        <f>'Polycraft Tools'!I15</f>
        <v>Engineered Antimony-Lead</v>
      </c>
      <c r="E51" s="22" t="str">
        <f>'Molded Items'!$C$157</f>
        <v>Grip (Synthetic Rubber)</v>
      </c>
      <c r="F51" s="34" t="str">
        <f>[1]Enums!$A$91</f>
        <v>Golden</v>
      </c>
      <c r="G51" s="24">
        <v>1.25</v>
      </c>
      <c r="H51" s="24">
        <v>1.25</v>
      </c>
      <c r="I51" s="33">
        <v>8</v>
      </c>
      <c r="J51" s="21" t="b">
        <v>0</v>
      </c>
      <c r="K51" s="21"/>
    </row>
    <row r="52" spans="1:11" x14ac:dyDescent="0.25">
      <c r="A52" s="23" t="str">
        <f>[1]Enums!$A$167</f>
        <v>1.4.8</v>
      </c>
      <c r="B52" s="3" t="s">
        <v>2764</v>
      </c>
      <c r="C52" s="22" t="str">
        <f>[1]Enums!$A$84&amp;" "&amp;D52  &amp; " Sword"</f>
        <v>Gripped Composite Iron Sword</v>
      </c>
      <c r="D52" s="21" t="str">
        <f>'Polycraft Tools'!I16</f>
        <v>Composite Iron</v>
      </c>
      <c r="E52" s="22" t="str">
        <f>'Molded Items'!$C$157</f>
        <v>Grip (Synthetic Rubber)</v>
      </c>
      <c r="F52" s="34" t="str">
        <f>[1]Enums!$A$90</f>
        <v>Iron</v>
      </c>
      <c r="G52" s="24">
        <v>1.25</v>
      </c>
      <c r="H52" s="24">
        <v>1.25</v>
      </c>
      <c r="I52" s="33">
        <v>8</v>
      </c>
      <c r="J52" s="21" t="b">
        <v>0</v>
      </c>
      <c r="K52" s="21"/>
    </row>
    <row r="53" spans="1:11" x14ac:dyDescent="0.25">
      <c r="A53" s="23" t="str">
        <f>[1]Enums!$A$167</f>
        <v>1.4.8</v>
      </c>
      <c r="B53" s="3" t="s">
        <v>2765</v>
      </c>
      <c r="C53" s="22" t="str">
        <f>[1]Enums!$A$84&amp;" "&amp;D53  &amp; " Sword"</f>
        <v>Gripped Engineered Iron Sword</v>
      </c>
      <c r="D53" s="21" t="str">
        <f>'Polycraft Tools'!I17</f>
        <v>Engineered Iron</v>
      </c>
      <c r="E53" s="22" t="str">
        <f>'Molded Items'!$C$157</f>
        <v>Grip (Synthetic Rubber)</v>
      </c>
      <c r="F53" s="34" t="str">
        <f>[1]Enums!$A$90</f>
        <v>Iron</v>
      </c>
      <c r="G53" s="24">
        <v>1.25</v>
      </c>
      <c r="H53" s="24">
        <v>1.25</v>
      </c>
      <c r="I53" s="33">
        <v>8</v>
      </c>
      <c r="J53" s="21" t="b">
        <v>0</v>
      </c>
      <c r="K53" s="21"/>
    </row>
    <row r="54" spans="1:11" x14ac:dyDescent="0.25">
      <c r="A54" s="23" t="str">
        <f>[1]Enums!$A$167</f>
        <v>1.4.8</v>
      </c>
      <c r="B54" s="3" t="s">
        <v>2766</v>
      </c>
      <c r="C54" s="22" t="str">
        <f>[1]Enums!$A$84&amp;" "&amp;D54  &amp; " Sword"</f>
        <v>Gripped Composite Diamond Sword</v>
      </c>
      <c r="D54" s="21" t="str">
        <f>'Polycraft Tools'!I18</f>
        <v>Composite Diamond</v>
      </c>
      <c r="E54" s="22" t="str">
        <f>'Molded Items'!$C$157</f>
        <v>Grip (Synthetic Rubber)</v>
      </c>
      <c r="F54" s="34" t="str">
        <f>[1]Enums!$A$92</f>
        <v>Diamond</v>
      </c>
      <c r="G54" s="24">
        <v>1.25</v>
      </c>
      <c r="H54" s="24">
        <v>1.25</v>
      </c>
      <c r="I54" s="33">
        <v>8</v>
      </c>
      <c r="J54" s="21" t="b">
        <v>0</v>
      </c>
      <c r="K54" s="21"/>
    </row>
    <row r="55" spans="1:11" x14ac:dyDescent="0.25">
      <c r="A55" s="23" t="str">
        <f>[1]Enums!$A$167</f>
        <v>1.4.8</v>
      </c>
      <c r="B55" s="3" t="s">
        <v>2767</v>
      </c>
      <c r="C55" s="22" t="str">
        <f>[1]Enums!$A$84&amp;" "&amp;D55  &amp; " Sword"</f>
        <v>Gripped Engineered Diamond Sword</v>
      </c>
      <c r="D55" s="21" t="str">
        <f>'Polycraft Tools'!I19</f>
        <v>Engineered Diamond</v>
      </c>
      <c r="E55" s="22" t="str">
        <f>'Molded Items'!$C$157</f>
        <v>Grip (Synthetic Rubber)</v>
      </c>
      <c r="F55" s="34" t="str">
        <f>[1]Enums!$A$92</f>
        <v>Diamond</v>
      </c>
      <c r="G55" s="24">
        <v>1.25</v>
      </c>
      <c r="H55" s="24">
        <v>1.25</v>
      </c>
      <c r="I55" s="33">
        <v>8</v>
      </c>
      <c r="J55" s="21" t="b">
        <v>0</v>
      </c>
      <c r="K55" s="21"/>
    </row>
    <row r="56" spans="1:11" x14ac:dyDescent="0.25">
      <c r="A56" s="23" t="str">
        <f>[1]Enums!$A$167</f>
        <v>1.4.8</v>
      </c>
      <c r="B56" s="3" t="s">
        <v>2768</v>
      </c>
      <c r="C56" s="22" t="str">
        <f>[1]Enums!$A$84&amp;" "&amp;D56  &amp; " Pickaxe"</f>
        <v>Gripped Composite Steel Pickaxe</v>
      </c>
      <c r="D56" s="21" t="str">
        <f>'Polycraft Tools'!I2</f>
        <v>Composite Steel</v>
      </c>
      <c r="E56" s="22" t="str">
        <f>'Molded Items'!$C$157</f>
        <v>Grip (Synthetic Rubber)</v>
      </c>
      <c r="F56" s="34" t="str">
        <f>[1]Enums!$A$90</f>
        <v>Iron</v>
      </c>
      <c r="G56" s="24">
        <v>1.25</v>
      </c>
      <c r="H56" s="24">
        <v>1.25</v>
      </c>
      <c r="I56" s="33">
        <v>8</v>
      </c>
      <c r="J56" s="21" t="b">
        <v>0</v>
      </c>
      <c r="K56" s="21"/>
    </row>
    <row r="57" spans="1:11" x14ac:dyDescent="0.25">
      <c r="A57" s="23" t="str">
        <f>[1]Enums!$A$167</f>
        <v>1.4.8</v>
      </c>
      <c r="B57" s="3" t="s">
        <v>2769</v>
      </c>
      <c r="C57" s="22" t="str">
        <f>[1]Enums!$A$84&amp;" "&amp;D57  &amp; " Pickaxe"</f>
        <v>Gripped Composite Stainless Steel Pickaxe</v>
      </c>
      <c r="D57" s="21" t="str">
        <f>'Polycraft Tools'!I3</f>
        <v>Composite Stainless Steel</v>
      </c>
      <c r="E57" s="22" t="str">
        <f>'Molded Items'!$C$157</f>
        <v>Grip (Synthetic Rubber)</v>
      </c>
      <c r="F57" s="34" t="str">
        <f>[1]Enums!$A$90</f>
        <v>Iron</v>
      </c>
      <c r="G57" s="24">
        <v>1.25</v>
      </c>
      <c r="H57" s="24">
        <v>1.25</v>
      </c>
      <c r="I57" s="33">
        <v>8</v>
      </c>
      <c r="J57" s="21" t="b">
        <v>0</v>
      </c>
      <c r="K57" s="21"/>
    </row>
    <row r="58" spans="1:11" x14ac:dyDescent="0.25">
      <c r="A58" s="23" t="str">
        <f>[1]Enums!$A$167</f>
        <v>1.4.8</v>
      </c>
      <c r="B58" s="3" t="s">
        <v>2770</v>
      </c>
      <c r="C58" s="22" t="str">
        <f>[1]Enums!$A$84&amp;" "&amp;D58  &amp; " Pickaxe"</f>
        <v>Gripped Composite Brass Pickaxe</v>
      </c>
      <c r="D58" s="21" t="str">
        <f>'Polycraft Tools'!I4</f>
        <v>Composite Brass</v>
      </c>
      <c r="E58" s="22" t="str">
        <f>'Molded Items'!$C$157</f>
        <v>Grip (Synthetic Rubber)</v>
      </c>
      <c r="F58" s="34" t="str">
        <f>[1]Enums!$A$90</f>
        <v>Iron</v>
      </c>
      <c r="G58" s="24">
        <v>1.25</v>
      </c>
      <c r="H58" s="24">
        <v>1.25</v>
      </c>
      <c r="I58" s="33">
        <v>8</v>
      </c>
      <c r="J58" s="21" t="b">
        <v>0</v>
      </c>
      <c r="K58" s="21"/>
    </row>
    <row r="59" spans="1:11" x14ac:dyDescent="0.25">
      <c r="A59" s="23" t="str">
        <f>[1]Enums!$A$167</f>
        <v>1.4.8</v>
      </c>
      <c r="B59" s="3" t="s">
        <v>2771</v>
      </c>
      <c r="C59" s="22" t="str">
        <f>[1]Enums!$A$84&amp;" "&amp;D59  &amp; " Pickaxe"</f>
        <v>Gripped Composite Bronze Pickaxe</v>
      </c>
      <c r="D59" s="21" t="str">
        <f>'Polycraft Tools'!I5</f>
        <v>Composite Bronze</v>
      </c>
      <c r="E59" s="22" t="str">
        <f>'Molded Items'!$C$157</f>
        <v>Grip (Synthetic Rubber)</v>
      </c>
      <c r="F59" s="34" t="str">
        <f>[1]Enums!$A$90</f>
        <v>Iron</v>
      </c>
      <c r="G59" s="24">
        <v>1.25</v>
      </c>
      <c r="H59" s="24">
        <v>1.25</v>
      </c>
      <c r="I59" s="33">
        <v>8</v>
      </c>
      <c r="J59" s="21" t="b">
        <v>0</v>
      </c>
      <c r="K59" s="21"/>
    </row>
    <row r="60" spans="1:11" x14ac:dyDescent="0.25">
      <c r="A60" s="23" t="str">
        <f>[1]Enums!$A$167</f>
        <v>1.4.8</v>
      </c>
      <c r="B60" s="3" t="s">
        <v>2772</v>
      </c>
      <c r="C60" s="22" t="str">
        <f>[1]Enums!$A$84&amp;" "&amp;D60  &amp; " Pickaxe"</f>
        <v>Gripped Composite Tungsten Carbide Pickaxe</v>
      </c>
      <c r="D60" s="21" t="str">
        <f>'Polycraft Tools'!I6</f>
        <v>Composite Tungsten Carbide</v>
      </c>
      <c r="E60" s="22" t="str">
        <f>'Molded Items'!$C$157</f>
        <v>Grip (Synthetic Rubber)</v>
      </c>
      <c r="F60" s="34" t="str">
        <f>[1]Enums!$A$92</f>
        <v>Diamond</v>
      </c>
      <c r="G60" s="24">
        <v>1.25</v>
      </c>
      <c r="H60" s="24">
        <v>1.25</v>
      </c>
      <c r="I60" s="33">
        <v>8</v>
      </c>
      <c r="J60" s="21" t="b">
        <v>0</v>
      </c>
      <c r="K60" s="21"/>
    </row>
    <row r="61" spans="1:11" x14ac:dyDescent="0.25">
      <c r="A61" s="23" t="str">
        <f>[1]Enums!$A$167</f>
        <v>1.4.8</v>
      </c>
      <c r="B61" s="3" t="s">
        <v>2773</v>
      </c>
      <c r="C61" s="22" t="str">
        <f>[1]Enums!$A$84&amp;" "&amp;D61  &amp; " Pickaxe"</f>
        <v>Gripped Composite Nichrome Pickaxe</v>
      </c>
      <c r="D61" s="21" t="str">
        <f>'Polycraft Tools'!I7</f>
        <v>Composite Nichrome</v>
      </c>
      <c r="E61" s="22" t="str">
        <f>'Molded Items'!$C$157</f>
        <v>Grip (Synthetic Rubber)</v>
      </c>
      <c r="F61" s="34" t="str">
        <f>[1]Enums!$A$91</f>
        <v>Golden</v>
      </c>
      <c r="G61" s="24">
        <v>1.25</v>
      </c>
      <c r="H61" s="24">
        <v>1.25</v>
      </c>
      <c r="I61" s="33">
        <v>8</v>
      </c>
      <c r="J61" s="21" t="b">
        <v>0</v>
      </c>
      <c r="K61" s="21"/>
    </row>
    <row r="62" spans="1:11" x14ac:dyDescent="0.25">
      <c r="A62" s="23" t="str">
        <f>[1]Enums!$A$167</f>
        <v>1.4.8</v>
      </c>
      <c r="B62" s="3" t="s">
        <v>2774</v>
      </c>
      <c r="C62" s="22" t="str">
        <f>[1]Enums!$A$84&amp;" "&amp;D62  &amp; " Pickaxe"</f>
        <v>Gripped Composite Antimony-Lead Pickaxe</v>
      </c>
      <c r="D62" s="21" t="str">
        <f>'Polycraft Tools'!I8</f>
        <v>Composite Antimony-Lead</v>
      </c>
      <c r="E62" s="22" t="str">
        <f>'Molded Items'!$C$157</f>
        <v>Grip (Synthetic Rubber)</v>
      </c>
      <c r="F62" s="34" t="str">
        <f>[1]Enums!$A$91</f>
        <v>Golden</v>
      </c>
      <c r="G62" s="24">
        <v>1.25</v>
      </c>
      <c r="H62" s="24">
        <v>1.25</v>
      </c>
      <c r="I62" s="33">
        <v>8</v>
      </c>
      <c r="J62" s="21" t="b">
        <v>0</v>
      </c>
      <c r="K62" s="21"/>
    </row>
    <row r="63" spans="1:11" x14ac:dyDescent="0.25">
      <c r="A63" s="23" t="str">
        <f>[1]Enums!$A$167</f>
        <v>1.4.8</v>
      </c>
      <c r="B63" s="3" t="s">
        <v>2775</v>
      </c>
      <c r="C63" s="22" t="str">
        <f>[1]Enums!$A$84&amp;" "&amp;D63  &amp; " Pickaxe"</f>
        <v>Gripped Engineered Steel Pickaxe</v>
      </c>
      <c r="D63" s="21" t="str">
        <f>'Polycraft Tools'!I9</f>
        <v>Engineered Steel</v>
      </c>
      <c r="E63" s="22" t="str">
        <f>'Molded Items'!$C$157</f>
        <v>Grip (Synthetic Rubber)</v>
      </c>
      <c r="F63" s="34" t="str">
        <f>[1]Enums!$A$90</f>
        <v>Iron</v>
      </c>
      <c r="G63" s="24">
        <v>1.25</v>
      </c>
      <c r="H63" s="24">
        <v>1.25</v>
      </c>
      <c r="I63" s="33">
        <v>8</v>
      </c>
      <c r="J63" s="21" t="b">
        <v>0</v>
      </c>
      <c r="K63" s="21"/>
    </row>
    <row r="64" spans="1:11" x14ac:dyDescent="0.25">
      <c r="A64" s="23" t="str">
        <f>[1]Enums!$A$167</f>
        <v>1.4.8</v>
      </c>
      <c r="B64" s="3" t="s">
        <v>2776</v>
      </c>
      <c r="C64" s="22" t="str">
        <f>[1]Enums!$A$84&amp;" "&amp;D64  &amp; " Pickaxe"</f>
        <v>Gripped Engineered Stainless Steel Pickaxe</v>
      </c>
      <c r="D64" s="21" t="str">
        <f>'Polycraft Tools'!I10</f>
        <v>Engineered Stainless Steel</v>
      </c>
      <c r="E64" s="22" t="str">
        <f>'Molded Items'!$C$157</f>
        <v>Grip (Synthetic Rubber)</v>
      </c>
      <c r="F64" s="34" t="str">
        <f>[1]Enums!$A$90</f>
        <v>Iron</v>
      </c>
      <c r="G64" s="24">
        <v>1.25</v>
      </c>
      <c r="H64" s="24">
        <v>1.25</v>
      </c>
      <c r="I64" s="33">
        <v>8</v>
      </c>
      <c r="J64" s="21" t="b">
        <v>0</v>
      </c>
      <c r="K64" s="21"/>
    </row>
    <row r="65" spans="1:11" x14ac:dyDescent="0.25">
      <c r="A65" s="23" t="str">
        <f>[1]Enums!$A$167</f>
        <v>1.4.8</v>
      </c>
      <c r="B65" s="3" t="s">
        <v>2777</v>
      </c>
      <c r="C65" s="22" t="str">
        <f>[1]Enums!$A$84&amp;" "&amp;D65  &amp; " Pickaxe"</f>
        <v>Gripped Engineered Brass Pickaxe</v>
      </c>
      <c r="D65" s="21" t="str">
        <f>'Polycraft Tools'!I11</f>
        <v>Engineered Brass</v>
      </c>
      <c r="E65" s="22" t="str">
        <f>'Molded Items'!$C$157</f>
        <v>Grip (Synthetic Rubber)</v>
      </c>
      <c r="F65" s="34" t="str">
        <f>[1]Enums!$A$90</f>
        <v>Iron</v>
      </c>
      <c r="G65" s="24">
        <v>1.25</v>
      </c>
      <c r="H65" s="24">
        <v>1.25</v>
      </c>
      <c r="I65" s="33">
        <v>8</v>
      </c>
      <c r="J65" s="21" t="b">
        <v>0</v>
      </c>
      <c r="K65" s="21"/>
    </row>
    <row r="66" spans="1:11" x14ac:dyDescent="0.25">
      <c r="A66" s="23" t="str">
        <f>[1]Enums!$A$167</f>
        <v>1.4.8</v>
      </c>
      <c r="B66" s="3" t="s">
        <v>2778</v>
      </c>
      <c r="C66" s="22" t="str">
        <f>[1]Enums!$A$84&amp;" "&amp;D66  &amp; " Pickaxe"</f>
        <v>Gripped Engineered Bronze Pickaxe</v>
      </c>
      <c r="D66" s="21" t="str">
        <f>'Polycraft Tools'!I12</f>
        <v>Engineered Bronze</v>
      </c>
      <c r="E66" s="22" t="str">
        <f>'Molded Items'!$C$157</f>
        <v>Grip (Synthetic Rubber)</v>
      </c>
      <c r="F66" s="34" t="str">
        <f>[1]Enums!$A$90</f>
        <v>Iron</v>
      </c>
      <c r="G66" s="24">
        <v>1.25</v>
      </c>
      <c r="H66" s="24">
        <v>1.25</v>
      </c>
      <c r="I66" s="33">
        <v>8</v>
      </c>
      <c r="J66" s="21" t="b">
        <v>0</v>
      </c>
      <c r="K66" s="21"/>
    </row>
    <row r="67" spans="1:11" x14ac:dyDescent="0.25">
      <c r="A67" s="23" t="str">
        <f>[1]Enums!$A$167</f>
        <v>1.4.8</v>
      </c>
      <c r="B67" s="3" t="s">
        <v>2779</v>
      </c>
      <c r="C67" s="22" t="str">
        <f>[1]Enums!$A$84&amp;" "&amp;D67  &amp; " Pickaxe"</f>
        <v>Gripped Engineered Tungsten Carbide Pickaxe</v>
      </c>
      <c r="D67" s="21" t="str">
        <f>'Polycraft Tools'!I13</f>
        <v>Engineered Tungsten Carbide</v>
      </c>
      <c r="E67" s="22" t="str">
        <f>'Molded Items'!$C$157</f>
        <v>Grip (Synthetic Rubber)</v>
      </c>
      <c r="F67" s="34" t="str">
        <f>[1]Enums!$A$92</f>
        <v>Diamond</v>
      </c>
      <c r="G67" s="24">
        <v>1.25</v>
      </c>
      <c r="H67" s="24">
        <v>1.25</v>
      </c>
      <c r="I67" s="33">
        <v>8</v>
      </c>
      <c r="J67" s="21" t="b">
        <v>0</v>
      </c>
      <c r="K67" s="21"/>
    </row>
    <row r="68" spans="1:11" x14ac:dyDescent="0.25">
      <c r="A68" s="23" t="str">
        <f>[1]Enums!$A$167</f>
        <v>1.4.8</v>
      </c>
      <c r="B68" s="3" t="s">
        <v>2780</v>
      </c>
      <c r="C68" s="22" t="str">
        <f>[1]Enums!$A$84&amp;" "&amp;D68  &amp; " Pickaxe"</f>
        <v>Gripped Engineered Nichrome Pickaxe</v>
      </c>
      <c r="D68" s="21" t="str">
        <f>'Polycraft Tools'!I14</f>
        <v>Engineered Nichrome</v>
      </c>
      <c r="E68" s="22" t="str">
        <f>'Molded Items'!$C$157</f>
        <v>Grip (Synthetic Rubber)</v>
      </c>
      <c r="F68" s="34" t="str">
        <f>[1]Enums!$A$91</f>
        <v>Golden</v>
      </c>
      <c r="G68" s="24">
        <v>1.25</v>
      </c>
      <c r="H68" s="24">
        <v>1.25</v>
      </c>
      <c r="I68" s="33">
        <v>8</v>
      </c>
      <c r="J68" s="21" t="b">
        <v>0</v>
      </c>
      <c r="K68" s="21"/>
    </row>
    <row r="69" spans="1:11" x14ac:dyDescent="0.25">
      <c r="A69" s="23" t="str">
        <f>[1]Enums!$A$167</f>
        <v>1.4.8</v>
      </c>
      <c r="B69" s="3" t="s">
        <v>2781</v>
      </c>
      <c r="C69" s="22" t="str">
        <f>[1]Enums!$A$84&amp;" "&amp;D69  &amp; " Pickaxe"</f>
        <v>Gripped Engineered Antimony-Lead Pickaxe</v>
      </c>
      <c r="D69" s="21" t="str">
        <f>'Polycraft Tools'!I15</f>
        <v>Engineered Antimony-Lead</v>
      </c>
      <c r="E69" s="22" t="str">
        <f>'Molded Items'!$C$157</f>
        <v>Grip (Synthetic Rubber)</v>
      </c>
      <c r="F69" s="34" t="str">
        <f>[1]Enums!$A$91</f>
        <v>Golden</v>
      </c>
      <c r="G69" s="24">
        <v>1.25</v>
      </c>
      <c r="H69" s="24">
        <v>1.25</v>
      </c>
      <c r="I69" s="33">
        <v>8</v>
      </c>
      <c r="J69" s="21" t="b">
        <v>0</v>
      </c>
      <c r="K69" s="21"/>
    </row>
    <row r="70" spans="1:11" x14ac:dyDescent="0.25">
      <c r="A70" s="23" t="str">
        <f>[1]Enums!$A$167</f>
        <v>1.4.8</v>
      </c>
      <c r="B70" s="3" t="s">
        <v>2782</v>
      </c>
      <c r="C70" s="22" t="str">
        <f>[1]Enums!$A$84&amp;" "&amp;D70  &amp; " Pickaxe"</f>
        <v>Gripped Composite Iron Pickaxe</v>
      </c>
      <c r="D70" s="21" t="str">
        <f>'Polycraft Tools'!I16</f>
        <v>Composite Iron</v>
      </c>
      <c r="E70" s="22" t="str">
        <f>'Molded Items'!$C$157</f>
        <v>Grip (Synthetic Rubber)</v>
      </c>
      <c r="F70" s="34" t="str">
        <f>[1]Enums!$A$90</f>
        <v>Iron</v>
      </c>
      <c r="G70" s="24">
        <v>1.25</v>
      </c>
      <c r="H70" s="24">
        <v>1.25</v>
      </c>
      <c r="I70" s="33">
        <v>8</v>
      </c>
      <c r="J70" s="21" t="b">
        <v>0</v>
      </c>
      <c r="K70" s="21"/>
    </row>
    <row r="71" spans="1:11" x14ac:dyDescent="0.25">
      <c r="A71" s="23" t="str">
        <f>[1]Enums!$A$167</f>
        <v>1.4.8</v>
      </c>
      <c r="B71" s="3" t="s">
        <v>2783</v>
      </c>
      <c r="C71" s="22" t="str">
        <f>[1]Enums!$A$84&amp;" "&amp;D71  &amp; " Pickaxe"</f>
        <v>Gripped Engineered Iron Pickaxe</v>
      </c>
      <c r="D71" s="21" t="str">
        <f>'Polycraft Tools'!I17</f>
        <v>Engineered Iron</v>
      </c>
      <c r="E71" s="22" t="str">
        <f>'Molded Items'!$C$157</f>
        <v>Grip (Synthetic Rubber)</v>
      </c>
      <c r="F71" s="34" t="str">
        <f>[1]Enums!$A$90</f>
        <v>Iron</v>
      </c>
      <c r="G71" s="24">
        <v>1.25</v>
      </c>
      <c r="H71" s="24">
        <v>1.25</v>
      </c>
      <c r="I71" s="33">
        <v>8</v>
      </c>
      <c r="J71" s="21" t="b">
        <v>0</v>
      </c>
      <c r="K71" s="21"/>
    </row>
    <row r="72" spans="1:11" x14ac:dyDescent="0.25">
      <c r="A72" s="23" t="str">
        <f>[1]Enums!$A$167</f>
        <v>1.4.8</v>
      </c>
      <c r="B72" s="3" t="s">
        <v>2784</v>
      </c>
      <c r="C72" s="22" t="str">
        <f>[1]Enums!$A$84&amp;" "&amp;D72  &amp; " Pickaxe"</f>
        <v>Gripped Composite Diamond Pickaxe</v>
      </c>
      <c r="D72" s="21" t="str">
        <f>'Polycraft Tools'!I18</f>
        <v>Composite Diamond</v>
      </c>
      <c r="E72" s="22" t="str">
        <f>'Molded Items'!$C$157</f>
        <v>Grip (Synthetic Rubber)</v>
      </c>
      <c r="F72" s="34" t="str">
        <f>[1]Enums!$A$92</f>
        <v>Diamond</v>
      </c>
      <c r="G72" s="24">
        <v>1.25</v>
      </c>
      <c r="H72" s="24">
        <v>1.25</v>
      </c>
      <c r="I72" s="33">
        <v>8</v>
      </c>
      <c r="J72" s="21" t="b">
        <v>0</v>
      </c>
      <c r="K72" s="21"/>
    </row>
    <row r="73" spans="1:11" x14ac:dyDescent="0.25">
      <c r="A73" s="23" t="str">
        <f>[1]Enums!$A$167</f>
        <v>1.4.8</v>
      </c>
      <c r="B73" s="3" t="s">
        <v>2785</v>
      </c>
      <c r="C73" s="22" t="str">
        <f>[1]Enums!$A$84&amp;" "&amp;D73  &amp; " Pickaxe"</f>
        <v>Gripped Engineered Diamond Pickaxe</v>
      </c>
      <c r="D73" s="21" t="str">
        <f>'Polycraft Tools'!I19</f>
        <v>Engineered Diamond</v>
      </c>
      <c r="E73" s="22" t="str">
        <f>'Molded Items'!$C$157</f>
        <v>Grip (Synthetic Rubber)</v>
      </c>
      <c r="F73" s="34" t="str">
        <f>[1]Enums!$A$92</f>
        <v>Diamond</v>
      </c>
      <c r="G73" s="24">
        <v>1.25</v>
      </c>
      <c r="H73" s="24">
        <v>1.25</v>
      </c>
      <c r="I73" s="33">
        <v>8</v>
      </c>
      <c r="J73" s="21" t="b">
        <v>0</v>
      </c>
      <c r="K73" s="21"/>
    </row>
    <row r="74" spans="1:11" x14ac:dyDescent="0.25">
      <c r="A74" s="23" t="str">
        <f>[1]Enums!$A$167</f>
        <v>1.4.8</v>
      </c>
      <c r="B74" s="3" t="s">
        <v>2786</v>
      </c>
      <c r="C74" s="22" t="str">
        <f>[1]Enums!$A$84&amp;" "&amp;D74  &amp; " Shovel"</f>
        <v>Gripped Composite Steel Shovel</v>
      </c>
      <c r="D74" s="21" t="str">
        <f>'Polycraft Tools'!I2</f>
        <v>Composite Steel</v>
      </c>
      <c r="E74" s="22" t="str">
        <f>'Molded Items'!$C$157</f>
        <v>Grip (Synthetic Rubber)</v>
      </c>
      <c r="F74" s="34" t="str">
        <f>[1]Enums!$A$90</f>
        <v>Iron</v>
      </c>
      <c r="G74" s="24">
        <v>1.25</v>
      </c>
      <c r="H74" s="24">
        <v>1.25</v>
      </c>
      <c r="I74" s="33">
        <v>8</v>
      </c>
      <c r="J74" s="21" t="b">
        <v>0</v>
      </c>
      <c r="K74" s="21"/>
    </row>
    <row r="75" spans="1:11" x14ac:dyDescent="0.25">
      <c r="A75" s="23" t="str">
        <f>[1]Enums!$A$167</f>
        <v>1.4.8</v>
      </c>
      <c r="B75" s="3" t="s">
        <v>2787</v>
      </c>
      <c r="C75" s="22" t="str">
        <f>[1]Enums!$A$84&amp;" "&amp;D75  &amp; " Shovel"</f>
        <v>Gripped Composite Stainless Steel Shovel</v>
      </c>
      <c r="D75" s="21" t="str">
        <f>'Polycraft Tools'!I3</f>
        <v>Composite Stainless Steel</v>
      </c>
      <c r="E75" s="22" t="str">
        <f>'Molded Items'!$C$157</f>
        <v>Grip (Synthetic Rubber)</v>
      </c>
      <c r="F75" s="34" t="str">
        <f>[1]Enums!$A$90</f>
        <v>Iron</v>
      </c>
      <c r="G75" s="24">
        <v>1.25</v>
      </c>
      <c r="H75" s="24">
        <v>1.25</v>
      </c>
      <c r="I75" s="33">
        <v>8</v>
      </c>
      <c r="J75" s="21" t="b">
        <v>0</v>
      </c>
      <c r="K75" s="21"/>
    </row>
    <row r="76" spans="1:11" x14ac:dyDescent="0.25">
      <c r="A76" s="23" t="str">
        <f>[1]Enums!$A$167</f>
        <v>1.4.8</v>
      </c>
      <c r="B76" s="3" t="s">
        <v>2788</v>
      </c>
      <c r="C76" s="22" t="str">
        <f>[1]Enums!$A$84&amp;" "&amp;D76  &amp; " Shovel"</f>
        <v>Gripped Composite Brass Shovel</v>
      </c>
      <c r="D76" s="21" t="str">
        <f>'Polycraft Tools'!I4</f>
        <v>Composite Brass</v>
      </c>
      <c r="E76" s="22" t="str">
        <f>'Molded Items'!$C$157</f>
        <v>Grip (Synthetic Rubber)</v>
      </c>
      <c r="F76" s="34" t="str">
        <f>[1]Enums!$A$90</f>
        <v>Iron</v>
      </c>
      <c r="G76" s="24">
        <v>1.25</v>
      </c>
      <c r="H76" s="24">
        <v>1.25</v>
      </c>
      <c r="I76" s="33">
        <v>8</v>
      </c>
      <c r="J76" s="21" t="b">
        <v>0</v>
      </c>
      <c r="K76" s="21"/>
    </row>
    <row r="77" spans="1:11" x14ac:dyDescent="0.25">
      <c r="A77" s="23" t="str">
        <f>[1]Enums!$A$167</f>
        <v>1.4.8</v>
      </c>
      <c r="B77" s="3" t="s">
        <v>2789</v>
      </c>
      <c r="C77" s="22" t="str">
        <f>[1]Enums!$A$84&amp;" "&amp;D77  &amp; " Shovel"</f>
        <v>Gripped Composite Bronze Shovel</v>
      </c>
      <c r="D77" s="21" t="str">
        <f>'Polycraft Tools'!I5</f>
        <v>Composite Bronze</v>
      </c>
      <c r="E77" s="22" t="str">
        <f>'Molded Items'!$C$157</f>
        <v>Grip (Synthetic Rubber)</v>
      </c>
      <c r="F77" s="34" t="str">
        <f>[1]Enums!$A$90</f>
        <v>Iron</v>
      </c>
      <c r="G77" s="24">
        <v>1.25</v>
      </c>
      <c r="H77" s="24">
        <v>1.25</v>
      </c>
      <c r="I77" s="33">
        <v>8</v>
      </c>
      <c r="J77" s="21" t="b">
        <v>0</v>
      </c>
      <c r="K77" s="21"/>
    </row>
    <row r="78" spans="1:11" x14ac:dyDescent="0.25">
      <c r="A78" s="23" t="str">
        <f>[1]Enums!$A$167</f>
        <v>1.4.8</v>
      </c>
      <c r="B78" s="3" t="s">
        <v>2790</v>
      </c>
      <c r="C78" s="22" t="str">
        <f>[1]Enums!$A$84&amp;" "&amp;D78  &amp; " Shovel"</f>
        <v>Gripped Composite Tungsten Carbide Shovel</v>
      </c>
      <c r="D78" s="21" t="str">
        <f>'Polycraft Tools'!I6</f>
        <v>Composite Tungsten Carbide</v>
      </c>
      <c r="E78" s="22" t="str">
        <f>'Molded Items'!$C$157</f>
        <v>Grip (Synthetic Rubber)</v>
      </c>
      <c r="F78" s="34" t="str">
        <f>[1]Enums!$A$92</f>
        <v>Diamond</v>
      </c>
      <c r="G78" s="24">
        <v>1.25</v>
      </c>
      <c r="H78" s="24">
        <v>1.25</v>
      </c>
      <c r="I78" s="33">
        <v>8</v>
      </c>
      <c r="J78" s="21" t="b">
        <v>0</v>
      </c>
      <c r="K78" s="21"/>
    </row>
    <row r="79" spans="1:11" x14ac:dyDescent="0.25">
      <c r="A79" s="23" t="str">
        <f>[1]Enums!$A$167</f>
        <v>1.4.8</v>
      </c>
      <c r="B79" s="3" t="s">
        <v>2791</v>
      </c>
      <c r="C79" s="22" t="str">
        <f>[1]Enums!$A$84&amp;" "&amp;D79  &amp; " Shovel"</f>
        <v>Gripped Composite Nichrome Shovel</v>
      </c>
      <c r="D79" s="21" t="str">
        <f>'Polycraft Tools'!I7</f>
        <v>Composite Nichrome</v>
      </c>
      <c r="E79" s="22" t="str">
        <f>'Molded Items'!$C$157</f>
        <v>Grip (Synthetic Rubber)</v>
      </c>
      <c r="F79" s="34" t="str">
        <f>[1]Enums!$A$91</f>
        <v>Golden</v>
      </c>
      <c r="G79" s="24">
        <v>1.25</v>
      </c>
      <c r="H79" s="24">
        <v>1.25</v>
      </c>
      <c r="I79" s="33">
        <v>8</v>
      </c>
      <c r="J79" s="21" t="b">
        <v>0</v>
      </c>
      <c r="K79" s="21"/>
    </row>
    <row r="80" spans="1:11" x14ac:dyDescent="0.25">
      <c r="A80" s="23" t="str">
        <f>[1]Enums!$A$167</f>
        <v>1.4.8</v>
      </c>
      <c r="B80" s="3" t="s">
        <v>2792</v>
      </c>
      <c r="C80" s="22" t="str">
        <f>[1]Enums!$A$84&amp;" "&amp;D80  &amp; " Shovel"</f>
        <v>Gripped Composite Antimony-Lead Shovel</v>
      </c>
      <c r="D80" s="21" t="str">
        <f>'Polycraft Tools'!I8</f>
        <v>Composite Antimony-Lead</v>
      </c>
      <c r="E80" s="22" t="str">
        <f>'Molded Items'!$C$157</f>
        <v>Grip (Synthetic Rubber)</v>
      </c>
      <c r="F80" s="34" t="str">
        <f>[1]Enums!$A$91</f>
        <v>Golden</v>
      </c>
      <c r="G80" s="24">
        <v>1.25</v>
      </c>
      <c r="H80" s="24">
        <v>1.25</v>
      </c>
      <c r="I80" s="33">
        <v>8</v>
      </c>
      <c r="J80" s="21" t="b">
        <v>0</v>
      </c>
      <c r="K80" s="21"/>
    </row>
    <row r="81" spans="1:11" x14ac:dyDescent="0.25">
      <c r="A81" s="23" t="str">
        <f>[1]Enums!$A$167</f>
        <v>1.4.8</v>
      </c>
      <c r="B81" s="3" t="s">
        <v>2793</v>
      </c>
      <c r="C81" s="22" t="str">
        <f>[1]Enums!$A$84&amp;" "&amp;D81  &amp; " Shovel"</f>
        <v>Gripped Engineered Steel Shovel</v>
      </c>
      <c r="D81" s="21" t="str">
        <f>'Polycraft Tools'!I9</f>
        <v>Engineered Steel</v>
      </c>
      <c r="E81" s="22" t="str">
        <f>'Molded Items'!$C$157</f>
        <v>Grip (Synthetic Rubber)</v>
      </c>
      <c r="F81" s="34" t="str">
        <f>[1]Enums!$A$90</f>
        <v>Iron</v>
      </c>
      <c r="G81" s="24">
        <v>1.25</v>
      </c>
      <c r="H81" s="24">
        <v>1.25</v>
      </c>
      <c r="I81" s="33">
        <v>8</v>
      </c>
      <c r="J81" s="21" t="b">
        <v>0</v>
      </c>
      <c r="K81" s="21"/>
    </row>
    <row r="82" spans="1:11" x14ac:dyDescent="0.25">
      <c r="A82" s="23" t="str">
        <f>[1]Enums!$A$167</f>
        <v>1.4.8</v>
      </c>
      <c r="B82" s="3" t="s">
        <v>2794</v>
      </c>
      <c r="C82" s="22" t="str">
        <f>[1]Enums!$A$84&amp;" "&amp;D82  &amp; " Shovel"</f>
        <v>Gripped Engineered Stainless Steel Shovel</v>
      </c>
      <c r="D82" s="21" t="str">
        <f>'Polycraft Tools'!I10</f>
        <v>Engineered Stainless Steel</v>
      </c>
      <c r="E82" s="22" t="str">
        <f>'Molded Items'!$C$157</f>
        <v>Grip (Synthetic Rubber)</v>
      </c>
      <c r="F82" s="34" t="str">
        <f>[1]Enums!$A$90</f>
        <v>Iron</v>
      </c>
      <c r="G82" s="24">
        <v>1.25</v>
      </c>
      <c r="H82" s="24">
        <v>1.25</v>
      </c>
      <c r="I82" s="33">
        <v>8</v>
      </c>
      <c r="J82" s="21" t="b">
        <v>0</v>
      </c>
      <c r="K82" s="21"/>
    </row>
    <row r="83" spans="1:11" x14ac:dyDescent="0.25">
      <c r="A83" s="23" t="str">
        <f>[1]Enums!$A$167</f>
        <v>1.4.8</v>
      </c>
      <c r="B83" s="3" t="s">
        <v>2795</v>
      </c>
      <c r="C83" s="22" t="str">
        <f>[1]Enums!$A$84&amp;" "&amp;D83  &amp; " Shovel"</f>
        <v>Gripped Engineered Brass Shovel</v>
      </c>
      <c r="D83" s="21" t="str">
        <f>'Polycraft Tools'!I11</f>
        <v>Engineered Brass</v>
      </c>
      <c r="E83" s="22" t="str">
        <f>'Molded Items'!$C$157</f>
        <v>Grip (Synthetic Rubber)</v>
      </c>
      <c r="F83" s="34" t="str">
        <f>[1]Enums!$A$90</f>
        <v>Iron</v>
      </c>
      <c r="G83" s="24">
        <v>1.25</v>
      </c>
      <c r="H83" s="24">
        <v>1.25</v>
      </c>
      <c r="I83" s="33">
        <v>8</v>
      </c>
      <c r="J83" s="21" t="b">
        <v>0</v>
      </c>
      <c r="K83" s="21"/>
    </row>
    <row r="84" spans="1:11" x14ac:dyDescent="0.25">
      <c r="A84" s="23" t="str">
        <f>[1]Enums!$A$167</f>
        <v>1.4.8</v>
      </c>
      <c r="B84" s="3" t="s">
        <v>2796</v>
      </c>
      <c r="C84" s="22" t="str">
        <f>[1]Enums!$A$84&amp;" "&amp;D84  &amp; " Shovel"</f>
        <v>Gripped Engineered Bronze Shovel</v>
      </c>
      <c r="D84" s="21" t="str">
        <f>'Polycraft Tools'!I12</f>
        <v>Engineered Bronze</v>
      </c>
      <c r="E84" s="22" t="str">
        <f>'Molded Items'!$C$157</f>
        <v>Grip (Synthetic Rubber)</v>
      </c>
      <c r="F84" s="34" t="str">
        <f>[1]Enums!$A$90</f>
        <v>Iron</v>
      </c>
      <c r="G84" s="24">
        <v>1.25</v>
      </c>
      <c r="H84" s="24">
        <v>1.25</v>
      </c>
      <c r="I84" s="33">
        <v>8</v>
      </c>
      <c r="J84" s="21" t="b">
        <v>0</v>
      </c>
      <c r="K84" s="21"/>
    </row>
    <row r="85" spans="1:11" x14ac:dyDescent="0.25">
      <c r="A85" s="23" t="str">
        <f>[1]Enums!$A$167</f>
        <v>1.4.8</v>
      </c>
      <c r="B85" s="3" t="s">
        <v>2797</v>
      </c>
      <c r="C85" s="22" t="str">
        <f>[1]Enums!$A$84&amp;" "&amp;D85  &amp; " Shovel"</f>
        <v>Gripped Engineered Tungsten Carbide Shovel</v>
      </c>
      <c r="D85" s="21" t="str">
        <f>'Polycraft Tools'!I13</f>
        <v>Engineered Tungsten Carbide</v>
      </c>
      <c r="E85" s="22" t="str">
        <f>'Molded Items'!$C$157</f>
        <v>Grip (Synthetic Rubber)</v>
      </c>
      <c r="F85" s="34" t="str">
        <f>[1]Enums!$A$92</f>
        <v>Diamond</v>
      </c>
      <c r="G85" s="24">
        <v>1.25</v>
      </c>
      <c r="H85" s="24">
        <v>1.25</v>
      </c>
      <c r="I85" s="33">
        <v>8</v>
      </c>
      <c r="J85" s="21" t="b">
        <v>0</v>
      </c>
      <c r="K85" s="21"/>
    </row>
    <row r="86" spans="1:11" x14ac:dyDescent="0.25">
      <c r="A86" s="23" t="str">
        <f>[1]Enums!$A$167</f>
        <v>1.4.8</v>
      </c>
      <c r="B86" s="3" t="s">
        <v>2798</v>
      </c>
      <c r="C86" s="22" t="str">
        <f>[1]Enums!$A$84&amp;" "&amp;D86  &amp; " Shovel"</f>
        <v>Gripped Engineered Nichrome Shovel</v>
      </c>
      <c r="D86" s="21" t="str">
        <f>'Polycraft Tools'!I14</f>
        <v>Engineered Nichrome</v>
      </c>
      <c r="E86" s="22" t="str">
        <f>'Molded Items'!$C$157</f>
        <v>Grip (Synthetic Rubber)</v>
      </c>
      <c r="F86" s="34" t="str">
        <f>[1]Enums!$A$91</f>
        <v>Golden</v>
      </c>
      <c r="G86" s="24">
        <v>1.25</v>
      </c>
      <c r="H86" s="24">
        <v>1.25</v>
      </c>
      <c r="I86" s="33">
        <v>8</v>
      </c>
      <c r="J86" s="21" t="b">
        <v>0</v>
      </c>
      <c r="K86" s="21"/>
    </row>
    <row r="87" spans="1:11" x14ac:dyDescent="0.25">
      <c r="A87" s="23" t="str">
        <f>[1]Enums!$A$167</f>
        <v>1.4.8</v>
      </c>
      <c r="B87" s="3" t="s">
        <v>2799</v>
      </c>
      <c r="C87" s="22" t="str">
        <f>[1]Enums!$A$84&amp;" "&amp;D87  &amp; " Shovel"</f>
        <v>Gripped Engineered Antimony-Lead Shovel</v>
      </c>
      <c r="D87" s="21" t="str">
        <f>'Polycraft Tools'!I15</f>
        <v>Engineered Antimony-Lead</v>
      </c>
      <c r="E87" s="22" t="str">
        <f>'Molded Items'!$C$157</f>
        <v>Grip (Synthetic Rubber)</v>
      </c>
      <c r="F87" s="34" t="str">
        <f>[1]Enums!$A$91</f>
        <v>Golden</v>
      </c>
      <c r="G87" s="24">
        <v>1.25</v>
      </c>
      <c r="H87" s="24">
        <v>1.25</v>
      </c>
      <c r="I87" s="33">
        <v>8</v>
      </c>
      <c r="J87" s="21" t="b">
        <v>0</v>
      </c>
      <c r="K87" s="21"/>
    </row>
    <row r="88" spans="1:11" x14ac:dyDescent="0.25">
      <c r="A88" s="23" t="str">
        <f>[1]Enums!$A$167</f>
        <v>1.4.8</v>
      </c>
      <c r="B88" s="3" t="s">
        <v>2800</v>
      </c>
      <c r="C88" s="22" t="str">
        <f>[1]Enums!$A$84&amp;" "&amp;D88  &amp; " Shovel"</f>
        <v>Gripped Composite Iron Shovel</v>
      </c>
      <c r="D88" s="21" t="str">
        <f>'Polycraft Tools'!I16</f>
        <v>Composite Iron</v>
      </c>
      <c r="E88" s="22" t="str">
        <f>'Molded Items'!$C$157</f>
        <v>Grip (Synthetic Rubber)</v>
      </c>
      <c r="F88" s="34" t="str">
        <f>[1]Enums!$A$90</f>
        <v>Iron</v>
      </c>
      <c r="G88" s="24">
        <v>1.25</v>
      </c>
      <c r="H88" s="24">
        <v>1.25</v>
      </c>
      <c r="I88" s="33">
        <v>8</v>
      </c>
      <c r="J88" s="21" t="b">
        <v>0</v>
      </c>
      <c r="K88" s="21"/>
    </row>
    <row r="89" spans="1:11" x14ac:dyDescent="0.25">
      <c r="A89" s="23" t="str">
        <f>[1]Enums!$A$167</f>
        <v>1.4.8</v>
      </c>
      <c r="B89" s="3" t="s">
        <v>2801</v>
      </c>
      <c r="C89" s="22" t="str">
        <f>[1]Enums!$A$84&amp;" "&amp;D89  &amp; " Shovel"</f>
        <v>Gripped Engineered Iron Shovel</v>
      </c>
      <c r="D89" s="21" t="str">
        <f>'Polycraft Tools'!I17</f>
        <v>Engineered Iron</v>
      </c>
      <c r="E89" s="22" t="str">
        <f>'Molded Items'!$C$157</f>
        <v>Grip (Synthetic Rubber)</v>
      </c>
      <c r="F89" s="34" t="str">
        <f>[1]Enums!$A$90</f>
        <v>Iron</v>
      </c>
      <c r="G89" s="24">
        <v>1.25</v>
      </c>
      <c r="H89" s="24">
        <v>1.25</v>
      </c>
      <c r="I89" s="33">
        <v>8</v>
      </c>
      <c r="J89" s="21" t="b">
        <v>0</v>
      </c>
      <c r="K89" s="21"/>
    </row>
    <row r="90" spans="1:11" x14ac:dyDescent="0.25">
      <c r="A90" s="23" t="str">
        <f>[1]Enums!$A$167</f>
        <v>1.4.8</v>
      </c>
      <c r="B90" s="3" t="s">
        <v>2802</v>
      </c>
      <c r="C90" s="22" t="str">
        <f>[1]Enums!$A$84&amp;" "&amp;D90  &amp; " Shovel"</f>
        <v>Gripped Composite Diamond Shovel</v>
      </c>
      <c r="D90" s="21" t="str">
        <f>'Polycraft Tools'!I18</f>
        <v>Composite Diamond</v>
      </c>
      <c r="E90" s="22" t="str">
        <f>'Molded Items'!$C$157</f>
        <v>Grip (Synthetic Rubber)</v>
      </c>
      <c r="F90" s="34" t="str">
        <f>[1]Enums!$A$92</f>
        <v>Diamond</v>
      </c>
      <c r="G90" s="24">
        <v>1.25</v>
      </c>
      <c r="H90" s="24">
        <v>1.25</v>
      </c>
      <c r="I90" s="33">
        <v>8</v>
      </c>
      <c r="J90" s="21" t="b">
        <v>0</v>
      </c>
      <c r="K90" s="21"/>
    </row>
    <row r="91" spans="1:11" x14ac:dyDescent="0.25">
      <c r="A91" s="23" t="str">
        <f>[1]Enums!$A$167</f>
        <v>1.4.8</v>
      </c>
      <c r="B91" s="3" t="s">
        <v>2803</v>
      </c>
      <c r="C91" s="22" t="str">
        <f>[1]Enums!$A$84&amp;" "&amp;D91  &amp; " Shovel"</f>
        <v>Gripped Engineered Diamond Shovel</v>
      </c>
      <c r="D91" s="21" t="str">
        <f>'Polycraft Tools'!I19</f>
        <v>Engineered Diamond</v>
      </c>
      <c r="E91" s="22" t="str">
        <f>'Molded Items'!$C$157</f>
        <v>Grip (Synthetic Rubber)</v>
      </c>
      <c r="F91" s="34" t="str">
        <f>[1]Enums!$A$92</f>
        <v>Diamond</v>
      </c>
      <c r="G91" s="24">
        <v>1.25</v>
      </c>
      <c r="H91" s="24">
        <v>1.25</v>
      </c>
      <c r="I91" s="33">
        <v>8</v>
      </c>
      <c r="J91" s="21" t="b">
        <v>0</v>
      </c>
      <c r="K91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70C0"/>
  </sheetPr>
  <dimension ref="A1:M26"/>
  <sheetViews>
    <sheetView workbookViewId="0">
      <selection activeCell="K22" sqref="K22"/>
    </sheetView>
  </sheetViews>
  <sheetFormatPr defaultColWidth="8.88671875" defaultRowHeight="13.2" x14ac:dyDescent="0.25"/>
  <cols>
    <col min="1" max="2" width="8.88671875" style="21"/>
    <col min="3" max="3" width="26.44140625" style="21" customWidth="1"/>
    <col min="4" max="4" width="10.44140625" style="21" customWidth="1"/>
    <col min="5" max="5" width="10.109375" style="21" customWidth="1"/>
    <col min="6" max="6" width="8.109375" style="21" customWidth="1"/>
    <col min="7" max="7" width="11.21875" style="21" customWidth="1"/>
    <col min="8" max="8" width="8.44140625" style="21" customWidth="1"/>
    <col min="9" max="9" width="21.44140625" style="21" customWidth="1"/>
    <col min="10" max="10" width="17.44140625" style="21" customWidth="1"/>
    <col min="11" max="11" width="11.77734375" style="21" customWidth="1"/>
    <col min="12" max="12" width="13.88671875" style="21" customWidth="1"/>
    <col min="13" max="13" width="11.77734375" style="21" customWidth="1"/>
    <col min="14" max="16384" width="8.88671875" style="21"/>
  </cols>
  <sheetData>
    <row r="1" spans="1:13" s="37" customFormat="1" ht="39.6" x14ac:dyDescent="0.3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5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5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5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5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5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5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5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5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5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5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5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5">
      <c r="A13" s="23"/>
      <c r="J13" s="22"/>
    </row>
    <row r="14" spans="1:13" x14ac:dyDescent="0.25">
      <c r="A14" s="23"/>
      <c r="J14" s="22"/>
    </row>
    <row r="15" spans="1:13" x14ac:dyDescent="0.25">
      <c r="A15" s="23"/>
      <c r="J15" s="22"/>
    </row>
    <row r="16" spans="1:13" x14ac:dyDescent="0.25">
      <c r="A16" s="23"/>
      <c r="J16" s="22"/>
    </row>
    <row r="17" spans="1:10" x14ac:dyDescent="0.25">
      <c r="A17" s="23"/>
      <c r="J17" s="22"/>
    </row>
    <row r="18" spans="1:10" x14ac:dyDescent="0.25">
      <c r="A18" s="23"/>
      <c r="J18" s="22"/>
    </row>
    <row r="19" spans="1:10" x14ac:dyDescent="0.25">
      <c r="A19" s="23"/>
      <c r="J19" s="22"/>
    </row>
    <row r="20" spans="1:10" x14ac:dyDescent="0.25">
      <c r="A20" s="23"/>
      <c r="J20" s="22"/>
    </row>
    <row r="21" spans="1:10" x14ac:dyDescent="0.25">
      <c r="A21" s="23"/>
      <c r="J21" s="22"/>
    </row>
    <row r="22" spans="1:10" x14ac:dyDescent="0.25">
      <c r="A22" s="23"/>
      <c r="J22" s="22"/>
    </row>
    <row r="23" spans="1:10" x14ac:dyDescent="0.25">
      <c r="A23" s="23"/>
      <c r="J23" s="22"/>
    </row>
    <row r="24" spans="1:10" x14ac:dyDescent="0.25">
      <c r="A24" s="23"/>
      <c r="J24" s="22"/>
    </row>
    <row r="25" spans="1:10" x14ac:dyDescent="0.25">
      <c r="A25" s="23"/>
      <c r="J25" s="22"/>
    </row>
    <row r="26" spans="1:10" x14ac:dyDescent="0.25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8671875" defaultRowHeight="13.2" x14ac:dyDescent="0.25"/>
  <cols>
    <col min="5" max="5" width="21.21875" customWidth="1"/>
    <col min="6" max="6" width="39.44140625" customWidth="1"/>
    <col min="7" max="7" width="29.109375" customWidth="1"/>
    <col min="8" max="8" width="14.77734375" customWidth="1"/>
    <col min="10" max="10" width="19.44140625" customWidth="1"/>
    <col min="11" max="11" width="25.44140625" customWidth="1"/>
    <col min="12" max="12" width="9.44140625" customWidth="1"/>
    <col min="13" max="13" width="15.109375" customWidth="1"/>
    <col min="14" max="14" width="12" customWidth="1"/>
  </cols>
  <sheetData>
    <row r="1" spans="1:14" ht="28.8" x14ac:dyDescent="0.3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5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5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5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5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5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5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5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5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5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5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5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5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5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5">
      <c r="A15" s="2"/>
      <c r="B15" s="3"/>
      <c r="C15" s="3"/>
      <c r="D15" s="3"/>
      <c r="E15" s="1"/>
      <c r="F15" s="1"/>
      <c r="G15" s="1"/>
      <c r="N15" s="10"/>
    </row>
    <row r="16" spans="1:14" x14ac:dyDescent="0.25">
      <c r="A16" s="2"/>
      <c r="B16" s="3"/>
      <c r="C16" s="3"/>
      <c r="D16" s="3"/>
      <c r="E16" s="1"/>
      <c r="F16" s="1"/>
      <c r="G16" s="1"/>
      <c r="N16" s="10"/>
    </row>
    <row r="17" spans="1:14" x14ac:dyDescent="0.25">
      <c r="A17" s="2"/>
      <c r="B17" s="3"/>
      <c r="C17" s="3"/>
      <c r="D17" s="3"/>
      <c r="E17" s="1"/>
      <c r="F17" s="1"/>
      <c r="G17" s="1"/>
      <c r="N17" s="10"/>
    </row>
    <row r="18" spans="1:14" x14ac:dyDescent="0.25">
      <c r="A18" s="2"/>
      <c r="B18" s="3"/>
      <c r="C18" s="3"/>
      <c r="D18" s="3"/>
      <c r="E18" s="1"/>
      <c r="F18" s="1"/>
      <c r="G18" s="1"/>
      <c r="N18" s="10"/>
    </row>
    <row r="19" spans="1:14" x14ac:dyDescent="0.25">
      <c r="A19" s="2"/>
      <c r="B19" s="3"/>
      <c r="C19" s="3"/>
      <c r="D19" s="3"/>
      <c r="E19" s="1"/>
      <c r="F19" s="1"/>
      <c r="G19" s="1"/>
      <c r="N19" s="10"/>
    </row>
    <row r="20" spans="1:14" x14ac:dyDescent="0.25">
      <c r="A20" s="2"/>
      <c r="B20" s="3"/>
      <c r="C20" s="3"/>
      <c r="D20" s="3"/>
      <c r="E20" s="1"/>
      <c r="F20" s="1"/>
      <c r="G20" s="1"/>
      <c r="N20" s="10"/>
    </row>
    <row r="21" spans="1:14" x14ac:dyDescent="0.25">
      <c r="A21" s="2"/>
      <c r="B21" s="3"/>
      <c r="C21" s="3"/>
      <c r="D21" s="3"/>
      <c r="E21" s="1"/>
      <c r="F21" s="1"/>
      <c r="G21" s="1"/>
      <c r="N21" s="10"/>
    </row>
    <row r="22" spans="1:14" x14ac:dyDescent="0.25">
      <c r="A22" s="2"/>
      <c r="B22" s="3"/>
      <c r="C22" s="3"/>
      <c r="D22" s="3"/>
      <c r="E22" s="1"/>
      <c r="F22" s="1"/>
      <c r="G22" s="1"/>
      <c r="N22" s="10"/>
    </row>
    <row r="23" spans="1:14" x14ac:dyDescent="0.25">
      <c r="A23" s="2"/>
      <c r="B23" s="3"/>
      <c r="C23" s="3"/>
      <c r="D23" s="3"/>
      <c r="E23" s="1"/>
      <c r="F23" s="1"/>
      <c r="G23" s="1"/>
      <c r="N23" s="10"/>
    </row>
    <row r="24" spans="1:14" x14ac:dyDescent="0.25">
      <c r="A24" s="2"/>
      <c r="B24" s="3"/>
      <c r="C24" s="3"/>
      <c r="D24" s="3"/>
      <c r="E24" s="1"/>
      <c r="F24" s="1"/>
      <c r="G24" s="1"/>
      <c r="N24" s="10"/>
    </row>
    <row r="25" spans="1:14" x14ac:dyDescent="0.25">
      <c r="A25" s="2"/>
      <c r="B25" s="3"/>
      <c r="C25" s="3"/>
      <c r="D25" s="3"/>
      <c r="E25" s="1"/>
      <c r="F25" s="1"/>
      <c r="G25" s="1"/>
      <c r="N25" s="10"/>
    </row>
    <row r="26" spans="1:14" x14ac:dyDescent="0.25">
      <c r="A26" s="2"/>
      <c r="B26" s="3"/>
      <c r="C26" s="3"/>
      <c r="D26" s="3"/>
      <c r="E26" s="1"/>
      <c r="F26" s="1"/>
      <c r="G26" s="1"/>
    </row>
    <row r="27" spans="1:14" x14ac:dyDescent="0.25">
      <c r="A27" s="2"/>
      <c r="B27" s="3"/>
      <c r="C27" s="3"/>
      <c r="D27" s="3"/>
      <c r="E27" s="1"/>
      <c r="F27" s="1"/>
      <c r="G27" s="1"/>
    </row>
    <row r="28" spans="1:14" x14ac:dyDescent="0.25">
      <c r="A28" s="2"/>
      <c r="B28" s="3"/>
      <c r="C28" s="3"/>
      <c r="D28" s="3"/>
      <c r="E28" s="1"/>
      <c r="F28" s="1"/>
      <c r="G28" s="1"/>
    </row>
    <row r="29" spans="1:14" x14ac:dyDescent="0.25">
      <c r="A29" s="2"/>
      <c r="B29" s="3"/>
      <c r="C29" s="3"/>
      <c r="D29" s="3"/>
      <c r="E29" s="1"/>
      <c r="F29" s="1"/>
      <c r="G29" s="1"/>
    </row>
    <row r="30" spans="1:14" x14ac:dyDescent="0.25">
      <c r="A30" s="2"/>
      <c r="B30" s="3"/>
      <c r="C30" s="3"/>
      <c r="D30" s="3"/>
      <c r="E30" s="1"/>
      <c r="F30" s="1"/>
      <c r="G30" s="1"/>
    </row>
    <row r="31" spans="1:14" x14ac:dyDescent="0.25">
      <c r="A31" s="2"/>
      <c r="B31" s="3"/>
      <c r="C31" s="3"/>
      <c r="D31" s="3"/>
      <c r="E31" s="1"/>
      <c r="F31" s="1"/>
      <c r="G31" s="1"/>
    </row>
    <row r="32" spans="1:14" x14ac:dyDescent="0.25">
      <c r="A32" s="2"/>
      <c r="B32" s="3"/>
      <c r="C32" s="3"/>
      <c r="D32" s="3"/>
      <c r="E32" s="1"/>
      <c r="F32" s="1"/>
      <c r="G32" s="1"/>
    </row>
    <row r="33" spans="1:7" x14ac:dyDescent="0.25">
      <c r="A33" s="2"/>
      <c r="B33" s="3"/>
      <c r="C33" s="3"/>
      <c r="D33" s="3"/>
      <c r="E33" s="1"/>
      <c r="F33" s="1"/>
      <c r="G33" s="1"/>
    </row>
    <row r="34" spans="1:7" x14ac:dyDescent="0.25">
      <c r="A34" s="2"/>
      <c r="B34" s="3"/>
      <c r="C34" s="3"/>
      <c r="D34" s="3"/>
      <c r="E34" s="1"/>
      <c r="F34" s="1"/>
      <c r="G34" s="1"/>
    </row>
    <row r="35" spans="1:7" x14ac:dyDescent="0.25">
      <c r="A35" s="2"/>
      <c r="B35" s="3"/>
      <c r="C35" s="3"/>
      <c r="D35" s="3"/>
      <c r="E35" s="1"/>
      <c r="F35" s="1"/>
      <c r="G35" s="1"/>
    </row>
    <row r="36" spans="1:7" x14ac:dyDescent="0.25">
      <c r="A36" s="2"/>
      <c r="B36" s="3"/>
      <c r="C36" s="3"/>
      <c r="D36" s="3"/>
      <c r="E36" s="1"/>
      <c r="F36" s="1"/>
      <c r="G36" s="1"/>
    </row>
    <row r="37" spans="1:7" x14ac:dyDescent="0.25">
      <c r="A37" s="2"/>
      <c r="B37" s="3"/>
      <c r="C37" s="3"/>
      <c r="D37" s="3"/>
      <c r="E37" s="1"/>
      <c r="F37" s="1"/>
      <c r="G37" s="1"/>
    </row>
    <row r="38" spans="1:7" x14ac:dyDescent="0.25">
      <c r="A38" s="2"/>
      <c r="B38" s="3"/>
      <c r="C38" s="3"/>
      <c r="D38" s="3"/>
      <c r="E38" s="1"/>
      <c r="F38" s="1"/>
      <c r="G38" s="1"/>
    </row>
    <row r="39" spans="1:7" x14ac:dyDescent="0.25">
      <c r="A39" s="2"/>
      <c r="B39" s="3"/>
      <c r="C39" s="3"/>
      <c r="D39" s="3"/>
      <c r="E39" s="1"/>
      <c r="F39" s="1"/>
      <c r="G39" s="1"/>
    </row>
    <row r="40" spans="1:7" x14ac:dyDescent="0.25">
      <c r="A40" s="2"/>
      <c r="B40" s="3"/>
      <c r="C40" s="3"/>
      <c r="D40" s="3"/>
      <c r="E40" s="1"/>
      <c r="F40" s="1"/>
      <c r="G40" s="1"/>
    </row>
    <row r="41" spans="1:7" x14ac:dyDescent="0.25">
      <c r="A41" s="2"/>
      <c r="B41" s="3"/>
      <c r="C41" s="3"/>
      <c r="D41" s="3"/>
      <c r="E41" s="1"/>
      <c r="F41" s="1"/>
      <c r="G41" s="1"/>
    </row>
    <row r="42" spans="1:7" x14ac:dyDescent="0.25">
      <c r="A42" s="2"/>
      <c r="B42" s="3"/>
      <c r="C42" s="3"/>
      <c r="D42" s="3"/>
      <c r="E42" s="1"/>
      <c r="F42" s="1"/>
      <c r="G42" s="1"/>
    </row>
    <row r="43" spans="1:7" x14ac:dyDescent="0.25">
      <c r="A43" s="2"/>
      <c r="B43" s="3"/>
      <c r="C43" s="3"/>
      <c r="D43" s="3"/>
      <c r="E43" s="1"/>
      <c r="F43" s="1"/>
      <c r="G43" s="1"/>
    </row>
    <row r="44" spans="1:7" x14ac:dyDescent="0.25">
      <c r="A44" s="2"/>
      <c r="B44" s="3"/>
      <c r="C44" s="3"/>
      <c r="D44" s="3"/>
      <c r="E44" s="1"/>
      <c r="F44" s="1"/>
      <c r="G44" s="1"/>
    </row>
    <row r="45" spans="1:7" x14ac:dyDescent="0.25">
      <c r="A45" s="2"/>
      <c r="B45" s="3"/>
      <c r="C45" s="3"/>
      <c r="D45" s="3"/>
      <c r="E45" s="1"/>
      <c r="F45" s="1"/>
      <c r="G45" s="1"/>
    </row>
    <row r="46" spans="1:7" x14ac:dyDescent="0.25">
      <c r="A46" s="2"/>
      <c r="B46" s="3"/>
      <c r="C46" s="3"/>
      <c r="D46" s="3"/>
      <c r="E46" s="1"/>
      <c r="F46" s="1"/>
      <c r="G46" s="1"/>
    </row>
    <row r="47" spans="1:7" x14ac:dyDescent="0.25">
      <c r="A47" s="2"/>
      <c r="B47" s="3"/>
      <c r="C47" s="3"/>
      <c r="D47" s="3"/>
      <c r="E47" s="1"/>
      <c r="F47" s="1"/>
      <c r="G47" s="1"/>
    </row>
    <row r="48" spans="1:7" x14ac:dyDescent="0.25">
      <c r="A48" s="2"/>
      <c r="B48" s="3"/>
      <c r="C48" s="3"/>
      <c r="D48" s="3"/>
      <c r="E48" s="1"/>
      <c r="F48" s="1"/>
      <c r="G48" s="1"/>
    </row>
    <row r="49" spans="1:7" x14ac:dyDescent="0.25">
      <c r="A49" s="2"/>
      <c r="B49" s="3"/>
      <c r="C49" s="3"/>
      <c r="D49" s="3"/>
      <c r="E49" s="1"/>
      <c r="F49" s="1"/>
      <c r="G49" s="1"/>
    </row>
    <row r="50" spans="1:7" x14ac:dyDescent="0.25">
      <c r="A50" s="2"/>
      <c r="B50" s="3"/>
      <c r="C50" s="3"/>
      <c r="D50" s="3"/>
      <c r="E50" s="1"/>
      <c r="F50" s="1"/>
      <c r="G50" s="1"/>
    </row>
    <row r="51" spans="1:7" x14ac:dyDescent="0.25">
      <c r="A51" s="2"/>
      <c r="B51" s="3"/>
      <c r="C51" s="3"/>
      <c r="D51" s="3"/>
      <c r="E51" s="1"/>
      <c r="F51" s="1"/>
      <c r="G51" s="1"/>
    </row>
    <row r="52" spans="1:7" x14ac:dyDescent="0.25">
      <c r="A52" s="2"/>
      <c r="B52" s="3"/>
      <c r="C52" s="3"/>
      <c r="D52" s="3"/>
      <c r="E52" s="1"/>
      <c r="F52" s="1"/>
      <c r="G52" s="1"/>
    </row>
    <row r="53" spans="1:7" x14ac:dyDescent="0.25">
      <c r="A53" s="2"/>
      <c r="B53" s="3"/>
      <c r="C53" s="3"/>
      <c r="D53" s="3"/>
      <c r="E53" s="1"/>
      <c r="F53" s="1"/>
      <c r="G53" s="1"/>
    </row>
    <row r="54" spans="1:7" x14ac:dyDescent="0.25">
      <c r="A54" s="2"/>
      <c r="B54" s="3"/>
      <c r="C54" s="3"/>
      <c r="D54" s="3"/>
      <c r="E54" s="1"/>
      <c r="F54" s="1"/>
      <c r="G54" s="1"/>
    </row>
    <row r="55" spans="1:7" x14ac:dyDescent="0.25">
      <c r="A55" s="2"/>
      <c r="B55" s="3"/>
      <c r="C55" s="3"/>
      <c r="D55" s="3"/>
      <c r="E55" s="1"/>
      <c r="F55" s="1"/>
      <c r="G55" s="1"/>
    </row>
    <row r="56" spans="1:7" x14ac:dyDescent="0.25">
      <c r="A56" s="2"/>
      <c r="B56" s="3"/>
      <c r="C56" s="3"/>
      <c r="D56" s="3"/>
      <c r="E56" s="1"/>
      <c r="F56" s="1"/>
      <c r="G56" s="1"/>
    </row>
    <row r="57" spans="1:7" x14ac:dyDescent="0.25">
      <c r="A57" s="2"/>
      <c r="B57" s="3"/>
      <c r="C57" s="3"/>
      <c r="D57" s="3"/>
      <c r="E57" s="1"/>
      <c r="F57" s="1"/>
      <c r="G57" s="1"/>
    </row>
    <row r="58" spans="1:7" x14ac:dyDescent="0.25">
      <c r="A58" s="2"/>
      <c r="B58" s="3"/>
      <c r="C58" s="3"/>
      <c r="D58" s="3"/>
      <c r="E58" s="1"/>
      <c r="F58" s="1"/>
      <c r="G58" s="1"/>
    </row>
    <row r="59" spans="1:7" x14ac:dyDescent="0.25">
      <c r="A59" s="2"/>
      <c r="B59" s="3"/>
      <c r="C59" s="3"/>
      <c r="D59" s="3"/>
      <c r="E59" s="1"/>
      <c r="F59" s="1"/>
      <c r="G59" s="1"/>
    </row>
    <row r="60" spans="1:7" x14ac:dyDescent="0.25">
      <c r="A60" s="2"/>
      <c r="B60" s="3"/>
      <c r="C60" s="3"/>
      <c r="D60" s="3"/>
      <c r="E60" s="1"/>
      <c r="F60" s="1"/>
      <c r="G60" s="1"/>
    </row>
    <row r="61" spans="1:7" x14ac:dyDescent="0.25">
      <c r="A61" s="2"/>
      <c r="B61" s="3"/>
      <c r="C61" s="3"/>
      <c r="D61" s="3"/>
      <c r="E61" s="1"/>
      <c r="F61" s="1"/>
      <c r="G61" s="1"/>
    </row>
    <row r="62" spans="1:7" x14ac:dyDescent="0.25">
      <c r="A62" s="2"/>
      <c r="B62" s="3"/>
      <c r="C62" s="3"/>
      <c r="D62" s="3"/>
      <c r="E62" s="1"/>
      <c r="F62" s="1"/>
      <c r="G62" s="1"/>
    </row>
    <row r="63" spans="1:7" x14ac:dyDescent="0.25">
      <c r="A63" s="2"/>
      <c r="B63" s="3"/>
      <c r="C63" s="3"/>
      <c r="D63" s="3"/>
      <c r="E63" s="1"/>
      <c r="F63" s="1"/>
      <c r="G63" s="1"/>
    </row>
    <row r="64" spans="1:7" x14ac:dyDescent="0.25">
      <c r="A64" s="2"/>
      <c r="B64" s="3"/>
      <c r="C64" s="3"/>
      <c r="D64" s="3"/>
      <c r="E64" s="1"/>
      <c r="F64" s="1"/>
      <c r="G64" s="1"/>
    </row>
    <row r="65" spans="1:7" x14ac:dyDescent="0.25">
      <c r="A65" s="2"/>
      <c r="B65" s="3"/>
      <c r="C65" s="3"/>
      <c r="D65" s="3"/>
      <c r="E65" s="1"/>
      <c r="F65" s="1"/>
      <c r="G65" s="1"/>
    </row>
    <row r="66" spans="1:7" x14ac:dyDescent="0.25">
      <c r="A66" s="2"/>
      <c r="B66" s="3"/>
      <c r="C66" s="3"/>
      <c r="D66" s="3"/>
      <c r="E66" s="1"/>
      <c r="F66" s="1"/>
      <c r="G66" s="1"/>
    </row>
    <row r="67" spans="1:7" x14ac:dyDescent="0.25">
      <c r="A67" s="2"/>
      <c r="B67" s="3"/>
      <c r="C67" s="3"/>
      <c r="D67" s="3"/>
      <c r="E67" s="1"/>
      <c r="F67" s="1"/>
      <c r="G67" s="1"/>
    </row>
    <row r="68" spans="1:7" x14ac:dyDescent="0.25">
      <c r="A68" s="2"/>
      <c r="B68" s="3"/>
      <c r="C68" s="3"/>
      <c r="D68" s="3"/>
      <c r="E68" s="1"/>
      <c r="F68" s="1"/>
      <c r="G68" s="1"/>
    </row>
    <row r="69" spans="1:7" x14ac:dyDescent="0.25">
      <c r="A69" s="2"/>
      <c r="B69" s="3"/>
      <c r="C69" s="3"/>
      <c r="D69" s="3"/>
      <c r="E69" s="1"/>
      <c r="F69" s="1"/>
      <c r="G69" s="1"/>
    </row>
    <row r="70" spans="1:7" x14ac:dyDescent="0.25">
      <c r="A70" s="2"/>
      <c r="B70" s="3"/>
      <c r="C70" s="3"/>
      <c r="D70" s="3"/>
      <c r="E70" s="1"/>
      <c r="F70" s="1"/>
      <c r="G70" s="1"/>
    </row>
    <row r="71" spans="1:7" x14ac:dyDescent="0.25">
      <c r="A71" s="2"/>
      <c r="B71" s="3"/>
      <c r="C71" s="3"/>
      <c r="D71" s="3"/>
      <c r="E71" s="1"/>
      <c r="F71" s="1"/>
      <c r="G71" s="1"/>
    </row>
    <row r="72" spans="1:7" x14ac:dyDescent="0.25">
      <c r="A72" s="2"/>
      <c r="B72" s="3"/>
      <c r="C72" s="3"/>
      <c r="D72" s="3"/>
      <c r="E72" s="1"/>
      <c r="F72" s="1"/>
      <c r="G72" s="1"/>
    </row>
    <row r="73" spans="1:7" x14ac:dyDescent="0.25">
      <c r="A73" s="2"/>
      <c r="B73" s="3"/>
      <c r="C73" s="3"/>
      <c r="D73" s="3"/>
      <c r="E73" s="1"/>
      <c r="F73" s="1"/>
      <c r="G73" s="1"/>
    </row>
    <row r="74" spans="1:7" x14ac:dyDescent="0.25">
      <c r="A74" s="2"/>
      <c r="B74" s="3"/>
      <c r="C74" s="3"/>
      <c r="D74" s="3"/>
      <c r="E74" s="1"/>
      <c r="F74" s="1"/>
      <c r="G74" s="1"/>
    </row>
    <row r="75" spans="1:7" x14ac:dyDescent="0.25">
      <c r="A75" s="2"/>
      <c r="B75" s="3"/>
      <c r="C75" s="3"/>
      <c r="D75" s="3"/>
      <c r="E75" s="1"/>
      <c r="F75" s="1"/>
      <c r="G75" s="1"/>
    </row>
    <row r="76" spans="1:7" x14ac:dyDescent="0.25">
      <c r="A76" s="2"/>
      <c r="B76" s="3"/>
      <c r="C76" s="3"/>
      <c r="D76" s="3"/>
      <c r="E76" s="1"/>
      <c r="F76" s="1"/>
      <c r="G76" s="1"/>
    </row>
    <row r="77" spans="1:7" x14ac:dyDescent="0.25">
      <c r="A77" s="2"/>
      <c r="B77" s="3"/>
      <c r="C77" s="3"/>
      <c r="D77" s="3"/>
      <c r="E77" s="1"/>
      <c r="F77" s="1"/>
      <c r="G77" s="1"/>
    </row>
    <row r="78" spans="1:7" x14ac:dyDescent="0.25">
      <c r="A78" s="2"/>
      <c r="B78" s="3"/>
      <c r="C78" s="3"/>
      <c r="D78" s="3"/>
      <c r="E78" s="1"/>
      <c r="F78" s="1"/>
      <c r="G78" s="1"/>
    </row>
    <row r="79" spans="1:7" x14ac:dyDescent="0.25">
      <c r="A79" s="2"/>
      <c r="B79" s="3"/>
      <c r="C79" s="3"/>
      <c r="D79" s="3"/>
      <c r="E79" s="1"/>
      <c r="F79" s="1"/>
      <c r="G79" s="1"/>
    </row>
    <row r="80" spans="1:7" x14ac:dyDescent="0.25">
      <c r="A80" s="2"/>
      <c r="B80" s="3"/>
      <c r="C80" s="3"/>
      <c r="D80" s="3"/>
      <c r="E80" s="1"/>
      <c r="F80" s="1"/>
      <c r="G80" s="1"/>
    </row>
    <row r="81" spans="1:7" x14ac:dyDescent="0.25">
      <c r="A81" s="2"/>
      <c r="B81" s="3"/>
      <c r="C81" s="3"/>
      <c r="D81" s="3"/>
      <c r="E81" s="1"/>
      <c r="F81" s="1"/>
      <c r="G81" s="1"/>
    </row>
    <row r="82" spans="1:7" x14ac:dyDescent="0.25">
      <c r="A82" s="2"/>
      <c r="B82" s="3"/>
      <c r="C82" s="3"/>
      <c r="D82" s="3"/>
      <c r="E82" s="1"/>
      <c r="F82" s="1"/>
      <c r="G82" s="1"/>
    </row>
    <row r="83" spans="1:7" x14ac:dyDescent="0.25">
      <c r="A83" s="2"/>
      <c r="B83" s="3"/>
      <c r="C83" s="3"/>
      <c r="D83" s="3"/>
      <c r="E83" s="1"/>
      <c r="F83" s="1"/>
      <c r="G83" s="1"/>
    </row>
    <row r="84" spans="1:7" x14ac:dyDescent="0.25">
      <c r="A84" s="2"/>
      <c r="B84" s="3"/>
      <c r="C84" s="3"/>
      <c r="D84" s="3"/>
      <c r="E84" s="1"/>
      <c r="F84" s="1"/>
      <c r="G84" s="1"/>
    </row>
    <row r="85" spans="1:7" x14ac:dyDescent="0.25">
      <c r="A85" s="2"/>
      <c r="B85" s="3"/>
      <c r="C85" s="3"/>
      <c r="D85" s="3"/>
      <c r="E85" s="1"/>
      <c r="F85" s="1"/>
      <c r="G85" s="1"/>
    </row>
    <row r="86" spans="1:7" x14ac:dyDescent="0.25">
      <c r="A86" s="2"/>
      <c r="B86" s="3"/>
      <c r="C86" s="3"/>
      <c r="D86" s="3"/>
      <c r="E86" s="1"/>
      <c r="F86" s="1"/>
      <c r="G86" s="1"/>
    </row>
    <row r="87" spans="1:7" x14ac:dyDescent="0.25">
      <c r="A87" s="2"/>
      <c r="B87" s="3"/>
      <c r="C87" s="3"/>
      <c r="D87" s="3"/>
      <c r="E87" s="1"/>
      <c r="F87" s="1"/>
      <c r="G87" s="1"/>
    </row>
    <row r="88" spans="1:7" x14ac:dyDescent="0.25">
      <c r="A88" s="2"/>
      <c r="B88" s="3"/>
      <c r="C88" s="3"/>
      <c r="D88" s="3"/>
      <c r="E88" s="1"/>
      <c r="F88" s="1"/>
      <c r="G88" s="1"/>
    </row>
    <row r="89" spans="1:7" x14ac:dyDescent="0.25">
      <c r="A89" s="2"/>
      <c r="B89" s="3"/>
      <c r="C89" s="3"/>
      <c r="D89" s="3"/>
      <c r="E89" s="1"/>
      <c r="F89" s="1"/>
      <c r="G89" s="1"/>
    </row>
    <row r="90" spans="1:7" x14ac:dyDescent="0.25">
      <c r="A90" s="2"/>
      <c r="B90" s="3"/>
      <c r="C90" s="3"/>
      <c r="D90" s="3"/>
      <c r="E90" s="1"/>
      <c r="F90" s="1"/>
      <c r="G90" s="1"/>
    </row>
    <row r="91" spans="1:7" x14ac:dyDescent="0.25">
      <c r="A91" s="2"/>
      <c r="B91" s="3"/>
      <c r="C91" s="3"/>
      <c r="D91" s="3"/>
      <c r="E91" s="1"/>
      <c r="F91" s="1"/>
      <c r="G91" s="1"/>
    </row>
    <row r="92" spans="1:7" x14ac:dyDescent="0.25">
      <c r="A92" s="2"/>
      <c r="B92" s="3"/>
      <c r="C92" s="3"/>
      <c r="D92" s="3"/>
      <c r="E92" s="1"/>
      <c r="F92" s="1"/>
      <c r="G92" s="1"/>
    </row>
    <row r="93" spans="1:7" x14ac:dyDescent="0.25">
      <c r="A93" s="2"/>
      <c r="B93" s="3"/>
      <c r="C93" s="3"/>
      <c r="D93" s="3"/>
      <c r="E93" s="1"/>
      <c r="F93" s="1"/>
      <c r="G93" s="1"/>
    </row>
    <row r="94" spans="1:7" x14ac:dyDescent="0.25">
      <c r="A94" s="2"/>
      <c r="B94" s="3"/>
      <c r="C94" s="3"/>
      <c r="D94" s="3"/>
      <c r="E94" s="1"/>
      <c r="F94" s="1"/>
      <c r="G94" s="1"/>
    </row>
    <row r="95" spans="1:7" x14ac:dyDescent="0.25">
      <c r="A95" s="2"/>
      <c r="B95" s="3"/>
      <c r="C95" s="3"/>
      <c r="D95" s="3"/>
      <c r="E95" s="1"/>
      <c r="F95" s="1"/>
      <c r="G95" s="1"/>
    </row>
    <row r="96" spans="1:7" x14ac:dyDescent="0.25">
      <c r="A96" s="2"/>
      <c r="B96" s="3"/>
      <c r="C96" s="3"/>
      <c r="D96" s="3"/>
      <c r="E96" s="1"/>
      <c r="F96" s="1"/>
      <c r="G96" s="1"/>
    </row>
    <row r="97" spans="1:7" x14ac:dyDescent="0.25">
      <c r="A97" s="2"/>
      <c r="B97" s="3"/>
      <c r="C97" s="3"/>
      <c r="D97" s="3"/>
      <c r="E97" s="1"/>
      <c r="F97" s="1"/>
      <c r="G97" s="1"/>
    </row>
    <row r="98" spans="1:7" x14ac:dyDescent="0.25">
      <c r="A98" s="2"/>
      <c r="B98" s="3"/>
      <c r="C98" s="3"/>
      <c r="D98" s="3"/>
      <c r="E98" s="1"/>
      <c r="F98" s="1"/>
      <c r="G98" s="1"/>
    </row>
    <row r="99" spans="1:7" x14ac:dyDescent="0.25">
      <c r="A99" s="2"/>
      <c r="B99" s="3"/>
      <c r="C99" s="3"/>
      <c r="D99" s="3"/>
      <c r="E99" s="1"/>
      <c r="F99" s="1"/>
      <c r="G99" s="1"/>
    </row>
    <row r="100" spans="1:7" x14ac:dyDescent="0.25">
      <c r="A100" s="2"/>
      <c r="B100" s="3"/>
      <c r="C100" s="3"/>
      <c r="D100" s="3"/>
      <c r="E100" s="1"/>
      <c r="F100" s="1"/>
      <c r="G100" s="1"/>
    </row>
    <row r="101" spans="1:7" x14ac:dyDescent="0.25">
      <c r="A101" s="2"/>
      <c r="B101" s="3"/>
      <c r="C101" s="3"/>
      <c r="D101" s="3"/>
      <c r="E101" s="1"/>
      <c r="F101" s="1"/>
      <c r="G101" s="1"/>
    </row>
    <row r="102" spans="1:7" x14ac:dyDescent="0.25">
      <c r="A102" s="2"/>
      <c r="B102" s="3"/>
      <c r="C102" s="3"/>
      <c r="D102" s="3"/>
      <c r="E102" s="1"/>
      <c r="F102" s="1"/>
      <c r="G102" s="1"/>
    </row>
    <row r="103" spans="1:7" x14ac:dyDescent="0.25">
      <c r="A103" s="2"/>
      <c r="B103" s="3"/>
      <c r="C103" s="3"/>
      <c r="D103" s="3"/>
      <c r="E103" s="1"/>
      <c r="F103" s="1"/>
      <c r="G103" s="1"/>
    </row>
    <row r="104" spans="1:7" x14ac:dyDescent="0.25">
      <c r="A104" s="2"/>
      <c r="B104" s="3"/>
      <c r="C104" s="3"/>
      <c r="D104" s="3"/>
      <c r="E104" s="1"/>
      <c r="F104" s="1"/>
      <c r="G104" s="1"/>
    </row>
    <row r="105" spans="1:7" x14ac:dyDescent="0.25">
      <c r="A105" s="2"/>
      <c r="B105" s="3"/>
      <c r="C105" s="3"/>
      <c r="D105" s="3"/>
      <c r="E105" s="1"/>
      <c r="F105" s="1"/>
      <c r="G105" s="1"/>
    </row>
    <row r="106" spans="1:7" x14ac:dyDescent="0.25">
      <c r="A106" s="2"/>
      <c r="B106" s="3"/>
      <c r="C106" s="3"/>
      <c r="D106" s="3"/>
      <c r="E106" s="1"/>
      <c r="F106" s="1"/>
      <c r="G106" s="1"/>
    </row>
    <row r="107" spans="1:7" x14ac:dyDescent="0.25">
      <c r="A107" s="2"/>
      <c r="B107" s="3"/>
      <c r="C107" s="3"/>
      <c r="D107" s="3"/>
      <c r="E107" s="1"/>
      <c r="F107" s="1"/>
      <c r="G107" s="1"/>
    </row>
    <row r="108" spans="1:7" x14ac:dyDescent="0.25">
      <c r="A108" s="2"/>
      <c r="B108" s="3"/>
      <c r="C108" s="3"/>
      <c r="D108" s="3"/>
      <c r="E108" s="1"/>
      <c r="F108" s="1"/>
      <c r="G108" s="1"/>
    </row>
    <row r="109" spans="1:7" x14ac:dyDescent="0.25">
      <c r="A109" s="2"/>
      <c r="B109" s="3"/>
      <c r="C109" s="3"/>
      <c r="D109" s="3"/>
      <c r="E109" s="1"/>
      <c r="F109" s="1"/>
      <c r="G109" s="1"/>
    </row>
    <row r="110" spans="1:7" x14ac:dyDescent="0.25">
      <c r="A110" s="2"/>
      <c r="B110" s="3"/>
      <c r="C110" s="3"/>
      <c r="D110" s="3"/>
      <c r="E110" s="1"/>
      <c r="F110" s="1"/>
      <c r="G110" s="1"/>
    </row>
    <row r="111" spans="1:7" x14ac:dyDescent="0.25">
      <c r="A111" s="2"/>
      <c r="B111" s="3"/>
      <c r="C111" s="3"/>
      <c r="D111" s="3"/>
      <c r="E111" s="1"/>
      <c r="F111" s="1"/>
      <c r="G111" s="1"/>
    </row>
    <row r="112" spans="1:7" x14ac:dyDescent="0.25">
      <c r="A112" s="2"/>
      <c r="B112" s="3"/>
      <c r="C112" s="3"/>
      <c r="D112" s="3"/>
      <c r="E112" s="1"/>
      <c r="F112" s="1"/>
      <c r="G112" s="1"/>
    </row>
    <row r="113" spans="1:7" x14ac:dyDescent="0.25">
      <c r="A113" s="2"/>
      <c r="B113" s="3"/>
      <c r="C113" s="3"/>
      <c r="D113" s="3"/>
      <c r="E113" s="1"/>
      <c r="F113" s="1"/>
      <c r="G113" s="1"/>
    </row>
    <row r="114" spans="1:7" x14ac:dyDescent="0.25">
      <c r="A114" s="2"/>
      <c r="B114" s="3"/>
      <c r="C114" s="3"/>
      <c r="D114" s="3"/>
      <c r="E114" s="1"/>
      <c r="F114" s="1"/>
      <c r="G114" s="1"/>
    </row>
    <row r="115" spans="1:7" x14ac:dyDescent="0.25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8671875" defaultRowHeight="13.2" x14ac:dyDescent="0.25"/>
  <cols>
    <col min="2" max="2" width="7.44140625" customWidth="1"/>
    <col min="3" max="3" width="5" customWidth="1"/>
    <col min="4" max="4" width="27.44140625" style="1" customWidth="1"/>
    <col min="5" max="5" width="53" style="1" customWidth="1"/>
    <col min="6" max="6" width="21.5546875" style="1" customWidth="1"/>
    <col min="7" max="7" width="15.5546875" customWidth="1"/>
  </cols>
  <sheetData>
    <row r="1" spans="1:7" ht="39.6" x14ac:dyDescent="0.25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5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5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5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5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5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5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5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5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5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5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5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5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5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5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5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5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5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5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5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5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5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5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5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5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5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5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5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5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5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5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5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5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5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5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5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5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5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5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5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5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5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5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5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5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5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5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5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5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5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5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5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5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5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5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5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5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5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5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5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5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5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5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5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5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5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5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5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5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5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5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5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5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5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5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5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5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5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5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5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5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5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5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5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5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5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5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5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5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5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5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5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5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5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5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5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5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5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5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5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5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5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5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5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5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5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5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5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5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5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5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5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5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5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5">
      <c r="A120" s="2"/>
    </row>
    <row r="121" spans="1:7" x14ac:dyDescent="0.25">
      <c r="A121" s="2"/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8671875" defaultRowHeight="13.2" x14ac:dyDescent="0.25"/>
  <cols>
    <col min="2" max="3" width="4.44140625" customWidth="1"/>
    <col min="4" max="4" width="5" customWidth="1"/>
    <col min="5" max="5" width="5.109375" customWidth="1"/>
    <col min="6" max="6" width="4.5546875" style="1" customWidth="1"/>
    <col min="7" max="7" width="5.77734375" style="1" customWidth="1"/>
    <col min="8" max="8" width="22.77734375" style="1" customWidth="1"/>
    <col min="9" max="9" width="8.109375" customWidth="1"/>
  </cols>
  <sheetData>
    <row r="1" spans="1:9" ht="28.5" customHeight="1" x14ac:dyDescent="0.25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5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5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5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5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5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5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5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5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5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5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5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5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5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5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5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5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5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5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5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5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5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5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5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5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5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5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5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5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5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5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5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5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5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5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5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5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5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5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5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5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5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5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5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5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5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5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5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5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5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5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5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5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5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5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5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5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5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5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5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5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5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5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5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5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5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5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5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5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5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5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5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5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5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5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5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5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5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5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5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5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5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5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5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5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5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5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5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5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5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5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5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5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5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5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5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5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5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5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5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5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5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5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5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5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5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5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5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5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5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5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5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5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5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5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5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5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5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5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5">
      <c r="A120" s="2"/>
    </row>
    <row r="121" spans="1:9" x14ac:dyDescent="0.25">
      <c r="A121" s="2"/>
    </row>
    <row r="122" spans="1:9" x14ac:dyDescent="0.25">
      <c r="A122" s="2"/>
    </row>
    <row r="123" spans="1:9" x14ac:dyDescent="0.25">
      <c r="A123" s="2"/>
    </row>
    <row r="124" spans="1:9" x14ac:dyDescent="0.25">
      <c r="A124" s="2"/>
    </row>
    <row r="125" spans="1:9" x14ac:dyDescent="0.25">
      <c r="A125" s="2"/>
    </row>
    <row r="126" spans="1:9" x14ac:dyDescent="0.25">
      <c r="A126" s="2"/>
    </row>
    <row r="127" spans="1:9" x14ac:dyDescent="0.25">
      <c r="A127" s="2"/>
    </row>
    <row r="128" spans="1:9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8671875" defaultRowHeight="13.2" x14ac:dyDescent="0.25"/>
  <cols>
    <col min="4" max="4" width="5" style="1" customWidth="1"/>
    <col min="5" max="5" width="7.44140625" style="1" customWidth="1"/>
    <col min="6" max="6" width="43.77734375" style="1" bestFit="1" customWidth="1"/>
    <col min="7" max="7" width="14.4414062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5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5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5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5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5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5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5">
      <c r="A122" s="2"/>
    </row>
    <row r="123" spans="1:7" x14ac:dyDescent="0.25">
      <c r="A123" s="2"/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8671875" defaultRowHeight="13.2" x14ac:dyDescent="0.25"/>
  <cols>
    <col min="4" max="4" width="5.88671875" style="1" customWidth="1"/>
    <col min="5" max="5" width="5.44140625" style="1" customWidth="1"/>
    <col min="6" max="6" width="22.109375" style="1" customWidth="1"/>
    <col min="7" max="7" width="13.21875" bestFit="1" customWidth="1"/>
  </cols>
  <sheetData>
    <row r="1" spans="1:7" ht="26.4" x14ac:dyDescent="0.25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5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5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5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5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5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5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5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5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5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5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5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5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5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5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5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5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5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5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5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5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5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5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5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5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5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5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5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5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5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5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5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5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5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5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5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5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5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5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5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5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5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5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5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5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5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5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5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5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5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5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5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5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5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5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5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5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5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5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5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5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5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5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5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5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5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5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5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5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5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5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5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5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5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5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5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5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5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5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5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5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5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5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5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5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5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5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5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5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5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5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5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5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5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5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5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5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5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5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5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5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5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5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5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5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5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5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5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5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5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5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5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5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5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5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5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5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5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5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5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5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5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5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5">
      <c r="A124" s="2"/>
    </row>
    <row r="125" spans="1:7" x14ac:dyDescent="0.25">
      <c r="A125" s="2"/>
    </row>
    <row r="126" spans="1:7" x14ac:dyDescent="0.25">
      <c r="A126" s="2"/>
    </row>
    <row r="127" spans="1:7" x14ac:dyDescent="0.25">
      <c r="A127" s="2"/>
    </row>
    <row r="128" spans="1:7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workbookViewId="0">
      <selection activeCell="D12" sqref="D12"/>
    </sheetView>
  </sheetViews>
  <sheetFormatPr defaultColWidth="8.88671875" defaultRowHeight="13.2" x14ac:dyDescent="0.25"/>
  <cols>
    <col min="3" max="3" width="28.77734375" customWidth="1"/>
    <col min="4" max="4" width="12" customWidth="1"/>
    <col min="5" max="5" width="22.44140625" customWidth="1"/>
    <col min="6" max="6" width="13.44140625" customWidth="1"/>
  </cols>
  <sheetData>
    <row r="1" spans="1:7" ht="27" x14ac:dyDescent="0.3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4.4" x14ac:dyDescent="0.3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4.4" x14ac:dyDescent="0.3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4.4" x14ac:dyDescent="0.3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4.4" x14ac:dyDescent="0.3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4.4" x14ac:dyDescent="0.3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4.4" x14ac:dyDescent="0.3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4.4" x14ac:dyDescent="0.3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4.4" x14ac:dyDescent="0.3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4.4" x14ac:dyDescent="0.3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4.4" x14ac:dyDescent="0.3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4.4" x14ac:dyDescent="0.3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5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5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5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5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5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5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5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5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5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5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5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5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5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5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5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5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5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5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5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5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5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5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7"/>
  <sheetViews>
    <sheetView showZeros="0" topLeftCell="A127" workbookViewId="0">
      <selection activeCell="A157" sqref="A157"/>
    </sheetView>
  </sheetViews>
  <sheetFormatPr defaultColWidth="8.88671875" defaultRowHeight="13.2" x14ac:dyDescent="0.25"/>
  <cols>
    <col min="1" max="2" width="8.88671875" style="21"/>
    <col min="3" max="3" width="46.77734375" style="21" customWidth="1"/>
    <col min="4" max="4" width="29.88671875" style="21" customWidth="1"/>
    <col min="5" max="5" width="37.88671875" style="21" customWidth="1"/>
    <col min="6" max="6" width="23.77734375" style="21" customWidth="1"/>
    <col min="7" max="7" width="9.44140625" style="21" customWidth="1"/>
    <col min="8" max="8" width="15.109375" style="21" customWidth="1"/>
    <col min="9" max="9" width="14" style="21" bestFit="1" customWidth="1"/>
    <col min="10" max="10" width="11" style="21" customWidth="1"/>
    <col min="11" max="11" width="81.88671875" style="21" customWidth="1"/>
    <col min="12" max="12" width="36.88671875" style="21" customWidth="1"/>
    <col min="13" max="13" width="33.5546875" style="21" customWidth="1"/>
    <col min="14" max="14" width="45.44140625" style="21" bestFit="1" customWidth="1"/>
    <col min="15" max="15" width="44.109375" style="21" bestFit="1" customWidth="1"/>
    <col min="16" max="17" width="44.21875" style="21" bestFit="1" customWidth="1"/>
    <col min="18" max="18" width="44.21875" style="21" customWidth="1"/>
    <col min="19" max="19" width="8.88671875" style="21"/>
    <col min="20" max="20" width="12.77734375" style="21" bestFit="1" customWidth="1"/>
    <col min="21" max="16384" width="8.88671875" style="21"/>
  </cols>
  <sheetData>
    <row r="1" spans="1:21" ht="28.8" x14ac:dyDescent="0.3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5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5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5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5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5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5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5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5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4.4" x14ac:dyDescent="0.3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5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4.4" x14ac:dyDescent="0.3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5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5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5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5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5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5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5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5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5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5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5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4.4" x14ac:dyDescent="0.3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5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5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5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5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5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5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5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5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5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5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5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5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5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5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5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5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5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5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5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5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5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5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5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5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5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5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5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5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5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5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5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5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5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5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5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5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5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5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5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5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5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5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5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5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5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5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5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5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5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5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5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5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5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5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5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5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5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5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5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5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5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5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5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5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5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5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5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5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5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5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5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5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5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5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5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5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5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5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5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5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5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5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5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5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5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5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5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5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5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5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5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5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5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5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5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5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5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5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5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5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5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5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5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5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5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5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5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5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5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5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5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5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5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5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5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5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5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5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5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5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9" x14ac:dyDescent="0.25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9" x14ac:dyDescent="0.25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9" x14ac:dyDescent="0.25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9" x14ac:dyDescent="0.25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9" x14ac:dyDescent="0.25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9" x14ac:dyDescent="0.25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9" x14ac:dyDescent="0.25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9" x14ac:dyDescent="0.25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9" x14ac:dyDescent="0.25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9" x14ac:dyDescent="0.25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9" x14ac:dyDescent="0.25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9" x14ac:dyDescent="0.25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  <row r="157" spans="1:19" x14ac:dyDescent="0.25">
      <c r="A157" s="23" t="str">
        <f>[1]Enums!$A$167</f>
        <v>1.4.8</v>
      </c>
      <c r="B157" s="3" t="s">
        <v>2713</v>
      </c>
      <c r="C157" s="22" t="str">
        <f xml:space="preserve"> VLOOKUP(D157, Molds!C:E, 3, FALSE)&amp;" ("&amp;F157&amp;")"</f>
        <v>Grip (Synthetic Rubber)</v>
      </c>
      <c r="D157" s="24" t="str">
        <f xml:space="preserve"> Molds!$C$2</f>
        <v>Mold (Grip)</v>
      </c>
      <c r="E157" s="22" t="str">
        <f>Pellets!$F$15</f>
        <v>Bag (Ethylene-Propylene-Diene Monomer Pellets)</v>
      </c>
      <c r="F157" s="23" t="s">
        <v>2387</v>
      </c>
      <c r="G157" s="24">
        <v>4</v>
      </c>
      <c r="H157" s="24">
        <v>20</v>
      </c>
      <c r="I157" s="24">
        <v>64</v>
      </c>
      <c r="J157" s="24" t="b">
        <v>1</v>
      </c>
      <c r="K157" s="24" t="s">
        <v>1904</v>
      </c>
      <c r="L157" s="22" t="str">
        <f>Pellets!$F$16</f>
        <v>Bag (Ethylene-Vinyl Acetate Pellets)</v>
      </c>
      <c r="M157" s="22" t="str">
        <f>Pellets!$F$94</f>
        <v>Bag (PolyUrethane Pellets)</v>
      </c>
      <c r="S157" s="21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ColWidth="9.109375" defaultRowHeight="13.2" x14ac:dyDescent="0.25"/>
  <cols>
    <col min="1" max="1" width="7.88671875" style="47" bestFit="1" customWidth="1"/>
    <col min="2" max="2" width="8.88671875" style="47" bestFit="1" customWidth="1"/>
    <col min="3" max="3" width="28" style="47" bestFit="1" customWidth="1"/>
    <col min="4" max="4" width="16" style="47" customWidth="1"/>
    <col min="5" max="5" width="23.77734375" style="47" customWidth="1"/>
    <col min="6" max="6" width="9.109375" style="47" customWidth="1"/>
    <col min="7" max="7" width="15.77734375" style="47" bestFit="1" customWidth="1"/>
    <col min="8" max="16384" width="9.109375" style="47"/>
  </cols>
  <sheetData>
    <row r="1" spans="1:15" ht="14.4" x14ac:dyDescent="0.3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4.4" x14ac:dyDescent="0.3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4.4" x14ac:dyDescent="0.3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4.4" x14ac:dyDescent="0.3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4.4" x14ac:dyDescent="0.3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4.4" x14ac:dyDescent="0.3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4.4" x14ac:dyDescent="0.3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4.4" x14ac:dyDescent="0.3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4.4" x14ac:dyDescent="0.3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4.4" x14ac:dyDescent="0.3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4.4" x14ac:dyDescent="0.3">
      <c r="E11" s="20"/>
    </row>
    <row r="12" spans="1:15" ht="14.4" x14ac:dyDescent="0.3">
      <c r="E12" s="20"/>
    </row>
    <row r="13" spans="1:15" ht="14.4" x14ac:dyDescent="0.3">
      <c r="E13" s="20"/>
    </row>
    <row r="14" spans="1:15" ht="14.4" x14ac:dyDescent="0.3">
      <c r="E14" s="20"/>
    </row>
    <row r="15" spans="1:15" ht="14.4" x14ac:dyDescent="0.3">
      <c r="E15" s="20"/>
    </row>
    <row r="16" spans="1:15" ht="14.4" x14ac:dyDescent="0.3">
      <c r="E16" s="20"/>
    </row>
    <row r="17" spans="5:5" ht="14.4" x14ac:dyDescent="0.3">
      <c r="E17" s="20"/>
    </row>
    <row r="18" spans="5:5" ht="14.4" x14ac:dyDescent="0.3">
      <c r="E18" s="20"/>
    </row>
    <row r="19" spans="5:5" ht="14.4" x14ac:dyDescent="0.3">
      <c r="E19" s="20"/>
    </row>
    <row r="20" spans="5:5" ht="14.4" x14ac:dyDescent="0.3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Gripped Synthetic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Debra</cp:lastModifiedBy>
  <dcterms:created xsi:type="dcterms:W3CDTF">2014-12-29T18:22:23Z</dcterms:created>
  <dcterms:modified xsi:type="dcterms:W3CDTF">2018-07-24T15:29:59Z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