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autoCompressPictures="0"/>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76019240-EAAB-43AC-9479-09CB3B9A962B}" xr6:coauthVersionLast="40" xr6:coauthVersionMax="40" xr10:uidLastSave="{00000000-0000-0000-0000-000000000000}"/>
  <bookViews>
    <workbookView xWindow="0" yWindow="0" windowWidth="17256" windowHeight="5652" tabRatio="721" activeTab="3"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PolyCraft" sheetId="56" r:id="rId7"/>
    <sheet name="Mill" sheetId="29" r:id="rId8"/>
    <sheet name="Write" sheetId="49" r:id="rId9"/>
    <sheet name="Distill" sheetId="34" r:id="rId10"/>
    <sheet name="Crack" sheetId="35" r:id="rId11"/>
    <sheet name="Treat" sheetId="36" r:id="rId12"/>
    <sheet name="Process" sheetId="33" r:id="rId13"/>
    <sheet name="Auto" sheetId="40" r:id="rId14"/>
    <sheet name="TODO" sheetId="48" r:id="rId15"/>
    <sheet name="Exchange" sheetId="51" r:id="rId16"/>
    <sheet name="Scholarships" sheetId="52" r:id="rId17"/>
    <sheet name="Traits" sheetId="53" r:id="rId18"/>
    <sheet name="Mastery" sheetId="54" r:id="rId19"/>
  </sheets>
  <externalReferences>
    <externalReference r:id="rId20"/>
    <externalReference r:id="rId21"/>
    <externalReference r:id="rId22"/>
    <externalReference r:id="rId23"/>
  </externalReferences>
  <definedNames>
    <definedName name="All_Items" localSheetId="2">#REF!</definedName>
    <definedName name="All_Items" localSheetId="8">#REF!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56" l="1"/>
  <c r="A3" i="56"/>
  <c r="A33" i="47"/>
  <c r="A2" i="56"/>
  <c r="A1" i="56"/>
  <c r="A32" i="47" l="1"/>
  <c r="A31" i="47"/>
  <c r="AY120" i="46"/>
  <c r="K342" i="4" s="1"/>
  <c r="J317" i="46"/>
  <c r="I342" i="4" s="1"/>
  <c r="N72" i="46"/>
  <c r="G342" i="4" s="1"/>
  <c r="AW92" i="46"/>
  <c r="E342" i="4" s="1"/>
  <c r="AY85" i="46"/>
  <c r="K341" i="4" s="1"/>
  <c r="AY34" i="46"/>
  <c r="I341" i="4" s="1"/>
  <c r="AW91" i="46"/>
  <c r="E341" i="4" s="1"/>
  <c r="A341" i="4"/>
  <c r="A1389" i="33"/>
  <c r="A1390" i="33"/>
  <c r="A1391" i="33"/>
  <c r="Q56" i="46"/>
  <c r="S1391" i="33" s="1"/>
  <c r="P56" i="46"/>
  <c r="O56" i="46"/>
  <c r="S1389" i="33" s="1"/>
  <c r="M317" i="46"/>
  <c r="Q1391" i="33" s="1"/>
  <c r="L317" i="46"/>
  <c r="Q1390" i="33" s="1"/>
  <c r="K317" i="46"/>
  <c r="Q1389" i="33" s="1"/>
  <c r="Q72" i="46"/>
  <c r="O1391" i="33" s="1"/>
  <c r="P72" i="46"/>
  <c r="O1390" i="33" s="1"/>
  <c r="O72" i="46"/>
  <c r="O1389" i="33" s="1"/>
  <c r="U48" i="46"/>
  <c r="G1391" i="33" s="1"/>
  <c r="T48" i="46"/>
  <c r="G1390" i="33" s="1"/>
  <c r="S48" i="46"/>
  <c r="G1389" i="33" s="1"/>
  <c r="Q32" i="46"/>
  <c r="E1391" i="33" s="1"/>
  <c r="P32" i="46"/>
  <c r="E1390" i="33" s="1"/>
  <c r="O32" i="46"/>
  <c r="R48" i="46"/>
  <c r="G1388" i="33" s="1"/>
  <c r="A1388" i="33"/>
  <c r="A1387" i="33"/>
  <c r="N32" i="46"/>
  <c r="E1388" i="33" s="1"/>
  <c r="N56" i="46"/>
  <c r="S1388" i="33" s="1"/>
  <c r="O1388" i="33"/>
  <c r="E953" i="33"/>
  <c r="A5" i="55"/>
  <c r="A6" i="55"/>
  <c r="L45" i="46"/>
  <c r="O293" i="33" s="1"/>
  <c r="J73" i="46"/>
  <c r="E335" i="33" s="1"/>
  <c r="J70" i="46"/>
  <c r="I65" i="35" s="1"/>
  <c r="S2" i="46"/>
  <c r="G65" i="35" s="1"/>
  <c r="T2" i="46"/>
  <c r="G50" i="35" s="1"/>
  <c r="G2" i="46"/>
  <c r="P58" i="46"/>
  <c r="L70" i="46"/>
  <c r="I141" i="35" s="1"/>
  <c r="P71" i="46"/>
  <c r="E142" i="35" s="1"/>
  <c r="O58" i="46"/>
  <c r="K70" i="46"/>
  <c r="I140" i="35" s="1"/>
  <c r="O71" i="46"/>
  <c r="E138" i="35" s="1"/>
  <c r="N58" i="46"/>
  <c r="K135" i="35" s="1"/>
  <c r="I136" i="35"/>
  <c r="N71" i="46"/>
  <c r="E118" i="35" s="1"/>
  <c r="L178" i="46"/>
  <c r="K134" i="35" s="1"/>
  <c r="L63" i="46"/>
  <c r="I116" i="35" s="1"/>
  <c r="L210" i="46"/>
  <c r="K178" i="46"/>
  <c r="K131" i="35" s="1"/>
  <c r="K63" i="46"/>
  <c r="I129" i="35" s="1"/>
  <c r="K210" i="46"/>
  <c r="E129" i="35" s="1"/>
  <c r="J178" i="46"/>
  <c r="J63" i="46"/>
  <c r="J210" i="46"/>
  <c r="E127" i="35" s="1"/>
  <c r="G4" i="46"/>
  <c r="M113" i="35" s="1"/>
  <c r="I125" i="35"/>
  <c r="I119" i="35"/>
  <c r="K118" i="35"/>
  <c r="I118" i="35"/>
  <c r="I117" i="35"/>
  <c r="K114" i="35"/>
  <c r="I46" i="46"/>
  <c r="I10" i="46"/>
  <c r="J14" i="34" s="1"/>
  <c r="P55" i="46"/>
  <c r="K107" i="35" s="1"/>
  <c r="L138" i="46"/>
  <c r="I105" i="35" s="1"/>
  <c r="L176" i="46"/>
  <c r="I45" i="46"/>
  <c r="O95" i="35" s="1"/>
  <c r="I9" i="46"/>
  <c r="M105" i="35" s="1"/>
  <c r="O55" i="46"/>
  <c r="K102" i="35" s="1"/>
  <c r="K138" i="46"/>
  <c r="K176" i="46"/>
  <c r="I44" i="46"/>
  <c r="O101" i="35" s="1"/>
  <c r="I8" i="46"/>
  <c r="M101" i="35" s="1"/>
  <c r="N55" i="46"/>
  <c r="K92" i="35" s="1"/>
  <c r="J138" i="46"/>
  <c r="I38" i="35" s="1"/>
  <c r="J176" i="46"/>
  <c r="E100" i="35" s="1"/>
  <c r="M92" i="35"/>
  <c r="L62" i="46"/>
  <c r="E71" i="35" s="1"/>
  <c r="L137" i="46"/>
  <c r="L253" i="46"/>
  <c r="G88" i="35" s="1"/>
  <c r="K137" i="46"/>
  <c r="K62" i="46"/>
  <c r="E65" i="35" s="1"/>
  <c r="K253" i="46"/>
  <c r="G83" i="35" s="1"/>
  <c r="R2" i="46"/>
  <c r="J137" i="46"/>
  <c r="I82" i="35" s="1"/>
  <c r="J62" i="46"/>
  <c r="E82" i="35" s="1"/>
  <c r="J253" i="46"/>
  <c r="I22" i="46"/>
  <c r="M79" i="35" s="1"/>
  <c r="L301" i="46"/>
  <c r="L284" i="46"/>
  <c r="I79" i="35" s="1"/>
  <c r="Q79" i="35"/>
  <c r="I21" i="46"/>
  <c r="K301" i="46"/>
  <c r="K284" i="46"/>
  <c r="I77" i="35" s="1"/>
  <c r="I20" i="46"/>
  <c r="J301" i="46"/>
  <c r="K73" i="35" s="1"/>
  <c r="J284" i="46"/>
  <c r="L73" i="46"/>
  <c r="K60" i="35" s="1"/>
  <c r="I71" i="35"/>
  <c r="I70" i="35"/>
  <c r="K73" i="46"/>
  <c r="I68" i="35"/>
  <c r="I64" i="35"/>
  <c r="I63" i="35"/>
  <c r="L255" i="46"/>
  <c r="I62" i="35"/>
  <c r="I61" i="35"/>
  <c r="I60" i="35"/>
  <c r="K255" i="46"/>
  <c r="K39" i="35" s="1"/>
  <c r="I57" i="35"/>
  <c r="J255" i="46"/>
  <c r="I55" i="35"/>
  <c r="I54" i="35"/>
  <c r="I53" i="35"/>
  <c r="L320" i="46"/>
  <c r="E52" i="35" s="1"/>
  <c r="I52" i="35"/>
  <c r="I51" i="35"/>
  <c r="I50" i="35"/>
  <c r="K320" i="46"/>
  <c r="I46" i="35"/>
  <c r="J320" i="46"/>
  <c r="E45" i="35" s="1"/>
  <c r="I45" i="35"/>
  <c r="P22" i="46"/>
  <c r="O43" i="35" s="1"/>
  <c r="L177" i="46"/>
  <c r="E44" i="35" s="1"/>
  <c r="O22" i="46"/>
  <c r="O39" i="35" s="1"/>
  <c r="K177" i="46"/>
  <c r="E40" i="35" s="1"/>
  <c r="N22" i="46"/>
  <c r="J177" i="46"/>
  <c r="E37" i="35" s="1"/>
  <c r="I35" i="35"/>
  <c r="L157" i="46"/>
  <c r="E34" i="35" s="1"/>
  <c r="I34" i="35"/>
  <c r="M33" i="35"/>
  <c r="M32" i="35"/>
  <c r="I32" i="35"/>
  <c r="K157" i="46"/>
  <c r="E31" i="35" s="1"/>
  <c r="O31" i="35"/>
  <c r="I31" i="35"/>
  <c r="O30" i="35"/>
  <c r="I30" i="35"/>
  <c r="J157" i="46"/>
  <c r="I29" i="35"/>
  <c r="G29" i="35"/>
  <c r="I28" i="35"/>
  <c r="G27" i="35"/>
  <c r="O26" i="35"/>
  <c r="O25" i="35"/>
  <c r="M25" i="35"/>
  <c r="I25" i="35"/>
  <c r="O24" i="35"/>
  <c r="K24" i="35"/>
  <c r="I24" i="35"/>
  <c r="L94" i="46"/>
  <c r="I115" i="46"/>
  <c r="M16" i="35" s="1"/>
  <c r="AZ175" i="46"/>
  <c r="E23" i="35" s="1"/>
  <c r="K94" i="46"/>
  <c r="I114" i="46"/>
  <c r="M15" i="35" s="1"/>
  <c r="C21" i="46"/>
  <c r="AY9" i="46"/>
  <c r="E19" i="35" s="1"/>
  <c r="J94" i="46"/>
  <c r="O18" i="35" s="1"/>
  <c r="I113" i="46"/>
  <c r="M14" i="35" s="1"/>
  <c r="G16" i="46"/>
  <c r="G14" i="35" s="1"/>
  <c r="K17" i="35"/>
  <c r="I17" i="35"/>
  <c r="I19" i="46"/>
  <c r="I18" i="46"/>
  <c r="I17" i="46"/>
  <c r="E14" i="35" s="1"/>
  <c r="M13" i="35"/>
  <c r="I106" i="46"/>
  <c r="K9" i="35" s="1"/>
  <c r="E13" i="35"/>
  <c r="I105" i="46"/>
  <c r="K12" i="35" s="1"/>
  <c r="E12" i="35"/>
  <c r="I104" i="46"/>
  <c r="I10" i="35"/>
  <c r="Q9" i="35"/>
  <c r="I103" i="46"/>
  <c r="M9" i="35" s="1"/>
  <c r="I25" i="46"/>
  <c r="E8" i="35" s="1"/>
  <c r="I102" i="46"/>
  <c r="M8" i="35" s="1"/>
  <c r="I101" i="46"/>
  <c r="M7" i="35" s="1"/>
  <c r="I24" i="46"/>
  <c r="I23" i="46"/>
  <c r="E6" i="35" s="1"/>
  <c r="I109" i="46"/>
  <c r="Q5" i="35" s="1"/>
  <c r="M5" i="35"/>
  <c r="I28" i="46"/>
  <c r="E4" i="35" s="1"/>
  <c r="I108" i="46"/>
  <c r="Q4" i="35" s="1"/>
  <c r="I107" i="46"/>
  <c r="Q2" i="35" s="1"/>
  <c r="I27" i="46"/>
  <c r="I26" i="46"/>
  <c r="E2" i="35" s="1"/>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A1365" i="33"/>
  <c r="A1364" i="33"/>
  <c r="L287" i="46"/>
  <c r="O1365" i="33" s="1"/>
  <c r="K287" i="46"/>
  <c r="O1364" i="33" s="1"/>
  <c r="G37" i="46"/>
  <c r="T9" i="46"/>
  <c r="S9" i="46"/>
  <c r="G1364" i="33" s="1"/>
  <c r="I131" i="46"/>
  <c r="I130" i="46"/>
  <c r="J287" i="46"/>
  <c r="O1363" i="33" s="1"/>
  <c r="R9" i="46"/>
  <c r="G1363" i="33" s="1"/>
  <c r="I129" i="46"/>
  <c r="E1363" i="33" s="1"/>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D27" i="40" s="1"/>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B60" i="45" s="1"/>
  <c r="C60" i="45"/>
  <c r="A60" i="45"/>
  <c r="D59" i="45"/>
  <c r="B59" i="45" s="1"/>
  <c r="C59" i="45"/>
  <c r="A59" i="45"/>
  <c r="D58" i="45"/>
  <c r="B58" i="45" s="1"/>
  <c r="C58" i="45"/>
  <c r="A58" i="45"/>
  <c r="D57" i="45"/>
  <c r="C57" i="45"/>
  <c r="A57" i="45"/>
  <c r="D56" i="45"/>
  <c r="B56" i="45" s="1"/>
  <c r="C56" i="45"/>
  <c r="A56" i="45"/>
  <c r="D55" i="45"/>
  <c r="C55" i="45"/>
  <c r="A55" i="45"/>
  <c r="D54" i="45"/>
  <c r="C54" i="45"/>
  <c r="A54" i="45"/>
  <c r="D53" i="45"/>
  <c r="C53" i="45"/>
  <c r="A53" i="45"/>
  <c r="D52" i="45"/>
  <c r="B52" i="45" s="1"/>
  <c r="C52" i="45"/>
  <c r="A52" i="45"/>
  <c r="C51" i="45"/>
  <c r="A51" i="45"/>
  <c r="C50" i="45"/>
  <c r="A50" i="45"/>
  <c r="C49" i="45"/>
  <c r="A49" i="45"/>
  <c r="C48" i="45"/>
  <c r="A48" i="45"/>
  <c r="C47" i="45"/>
  <c r="A47" i="45"/>
  <c r="C46" i="45"/>
  <c r="A46" i="45"/>
  <c r="D45" i="45"/>
  <c r="C45" i="45"/>
  <c r="A45" i="45"/>
  <c r="D44" i="45"/>
  <c r="B44" i="45" s="1"/>
  <c r="C44" i="45"/>
  <c r="A44" i="45"/>
  <c r="D43" i="45"/>
  <c r="B43" i="45" s="1"/>
  <c r="C43" i="45"/>
  <c r="A43" i="45"/>
  <c r="D42" i="45"/>
  <c r="B42" i="45" s="1"/>
  <c r="C42" i="45"/>
  <c r="A42" i="45"/>
  <c r="D41" i="45"/>
  <c r="B41" i="45" s="1"/>
  <c r="C41" i="45"/>
  <c r="A41" i="45"/>
  <c r="D40" i="45"/>
  <c r="C40" i="45"/>
  <c r="A40" i="45"/>
  <c r="D39" i="45"/>
  <c r="C39" i="45"/>
  <c r="A39" i="45"/>
  <c r="D38" i="45"/>
  <c r="C38" i="45"/>
  <c r="A38" i="45"/>
  <c r="D37" i="45"/>
  <c r="C37" i="45"/>
  <c r="A37" i="45"/>
  <c r="D36" i="45"/>
  <c r="B36" i="45" s="1"/>
  <c r="C36" i="45"/>
  <c r="A36" i="45"/>
  <c r="D35" i="45"/>
  <c r="C35" i="45"/>
  <c r="A35" i="45"/>
  <c r="D34" i="45"/>
  <c r="B34" i="45" s="1"/>
  <c r="C34" i="45"/>
  <c r="A34" i="45"/>
  <c r="D33" i="45"/>
  <c r="B33" i="45" s="1"/>
  <c r="C33" i="45"/>
  <c r="A33" i="45"/>
  <c r="D32" i="45"/>
  <c r="C32" i="45"/>
  <c r="A32" i="45"/>
  <c r="D31" i="45"/>
  <c r="C31" i="45"/>
  <c r="A31" i="45"/>
  <c r="D30" i="45"/>
  <c r="C30" i="45"/>
  <c r="A30" i="45"/>
  <c r="D29" i="45"/>
  <c r="C29" i="45"/>
  <c r="A29" i="45"/>
  <c r="D28" i="45"/>
  <c r="B28" i="45" s="1"/>
  <c r="C28" i="45"/>
  <c r="A28" i="45"/>
  <c r="D27" i="45"/>
  <c r="B27" i="45" s="1"/>
  <c r="C27" i="45"/>
  <c r="A27" i="45"/>
  <c r="D26" i="45"/>
  <c r="B26" i="45" s="1"/>
  <c r="C26" i="45"/>
  <c r="A26" i="45"/>
  <c r="D25" i="45"/>
  <c r="C25" i="45"/>
  <c r="A25" i="45"/>
  <c r="D24" i="45"/>
  <c r="B24" i="45" s="1"/>
  <c r="C24" i="45"/>
  <c r="A24" i="45"/>
  <c r="D23" i="45"/>
  <c r="C23" i="45"/>
  <c r="A23" i="45"/>
  <c r="D22" i="45"/>
  <c r="C22" i="45"/>
  <c r="A22" i="45"/>
  <c r="D21" i="45"/>
  <c r="C21" i="45"/>
  <c r="A21" i="45"/>
  <c r="D20" i="45"/>
  <c r="C20" i="45"/>
  <c r="A20" i="45"/>
  <c r="D19" i="45"/>
  <c r="B19" i="45" s="1"/>
  <c r="C19" i="45"/>
  <c r="A19" i="45"/>
  <c r="D18" i="45"/>
  <c r="B18" i="45" s="1"/>
  <c r="C18" i="45"/>
  <c r="A18" i="45"/>
  <c r="D17" i="45"/>
  <c r="C17" i="45"/>
  <c r="A17" i="45"/>
  <c r="D16" i="45"/>
  <c r="B16" i="45" s="1"/>
  <c r="C16" i="45"/>
  <c r="A16" i="45"/>
  <c r="D15" i="45"/>
  <c r="C15" i="45"/>
  <c r="A15" i="45"/>
  <c r="D14" i="45"/>
  <c r="C14" i="45"/>
  <c r="A14" i="45"/>
  <c r="D13" i="45"/>
  <c r="C13" i="45"/>
  <c r="A13" i="45"/>
  <c r="D12" i="45"/>
  <c r="C12" i="45"/>
  <c r="A12" i="45"/>
  <c r="D11" i="45"/>
  <c r="B11" i="45" s="1"/>
  <c r="C11" i="45"/>
  <c r="A11" i="45"/>
  <c r="D10" i="45"/>
  <c r="B10" i="45" s="1"/>
  <c r="C10" i="45"/>
  <c r="A10" i="45"/>
  <c r="D9" i="45"/>
  <c r="C9" i="45"/>
  <c r="A9" i="45"/>
  <c r="D8" i="45"/>
  <c r="C8" i="45"/>
  <c r="A8" i="45"/>
  <c r="D7" i="45"/>
  <c r="C7" i="45"/>
  <c r="A7" i="45"/>
  <c r="D6" i="45"/>
  <c r="C6" i="45"/>
  <c r="A6" i="45"/>
  <c r="D5" i="45"/>
  <c r="C5" i="45"/>
  <c r="A5" i="45"/>
  <c r="D4" i="45"/>
  <c r="C4" i="45"/>
  <c r="A4" i="45"/>
  <c r="D3" i="45"/>
  <c r="B3" i="45" s="1"/>
  <c r="C3" i="45"/>
  <c r="A3" i="45"/>
  <c r="D2" i="45"/>
  <c r="B2" i="45" s="1"/>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S56" i="33" s="1"/>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U57" i="33" s="1"/>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E257" i="33" s="1"/>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O269" i="33" s="1"/>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64" i="33" s="1"/>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67" i="33" s="1"/>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E974" i="33" s="1"/>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Q548" i="33" s="1"/>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E986" i="33" s="1"/>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G235" i="33" s="1"/>
  <c r="K254" i="46"/>
  <c r="G234" i="33" s="1"/>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E724" i="33" s="1"/>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O331" i="33" s="1"/>
  <c r="J241" i="46"/>
  <c r="G931" i="33" s="1"/>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E1303" i="33" s="1"/>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G178" i="33" s="1"/>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Q1250" i="33" s="1"/>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E806" i="33" s="1"/>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O199" i="33" s="1"/>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U1250" i="33" s="1"/>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G253" i="33" s="1"/>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O1156" i="33" s="1"/>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O84" i="4" s="1"/>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E273" i="33" s="1"/>
  <c r="K194" i="46"/>
  <c r="E272" i="33" s="1"/>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E815" i="33" s="1"/>
  <c r="K193" i="46"/>
  <c r="E812" i="33" s="1"/>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G3" i="56" s="1"/>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O658" i="33" s="1"/>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O1361" i="33" s="1"/>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W1250" i="33" s="1"/>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O878" i="33" s="1"/>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G182" i="33" s="1"/>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G721" i="33" s="1"/>
  <c r="K161" i="46"/>
  <c r="J161" i="46"/>
  <c r="G715" i="33" s="1"/>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O369" i="33" s="1"/>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O294" i="4" s="1"/>
  <c r="AY157" i="46"/>
  <c r="AW157" i="46"/>
  <c r="AV157" i="46"/>
  <c r="AU157" i="46"/>
  <c r="AK157" i="46"/>
  <c r="AH157" i="46"/>
  <c r="AG157" i="46"/>
  <c r="AF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I288" i="4" s="1"/>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O1320" i="33" s="1"/>
  <c r="J155" i="46"/>
  <c r="I155" i="46"/>
  <c r="H155" i="46"/>
  <c r="G155" i="46"/>
  <c r="F155" i="46"/>
  <c r="D155" i="46"/>
  <c r="C155" i="46"/>
  <c r="AZ154" i="46"/>
  <c r="AY154" i="46"/>
  <c r="AW154" i="46"/>
  <c r="AV154" i="46"/>
  <c r="AU154" i="46"/>
  <c r="AK154" i="46"/>
  <c r="AH154" i="46"/>
  <c r="AG154" i="46"/>
  <c r="AF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E5" i="33" s="1"/>
  <c r="AW152" i="46"/>
  <c r="AV152" i="46"/>
  <c r="AU152" i="46"/>
  <c r="AK152" i="46"/>
  <c r="AH152" i="46"/>
  <c r="AG152" i="46"/>
  <c r="AF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D151" i="46"/>
  <c r="AC151" i="46"/>
  <c r="AB151" i="46"/>
  <c r="AA151" i="46"/>
  <c r="Z151" i="46"/>
  <c r="Y151" i="46"/>
  <c r="X151" i="46"/>
  <c r="W151" i="46"/>
  <c r="V151" i="46"/>
  <c r="U151" i="46"/>
  <c r="T151" i="46"/>
  <c r="S151" i="46"/>
  <c r="R151" i="46"/>
  <c r="Q151" i="46"/>
  <c r="P151" i="46"/>
  <c r="O151" i="46"/>
  <c r="N151" i="46"/>
  <c r="M151" i="46"/>
  <c r="L151" i="46"/>
  <c r="E118" i="33" s="1"/>
  <c r="K151" i="46"/>
  <c r="E117" i="33" s="1"/>
  <c r="J151" i="46"/>
  <c r="I151" i="46"/>
  <c r="H151" i="46"/>
  <c r="G151" i="46"/>
  <c r="F151" i="46"/>
  <c r="D151" i="46"/>
  <c r="C151" i="46"/>
  <c r="AZ150" i="46"/>
  <c r="AY150" i="46"/>
  <c r="AW150" i="46"/>
  <c r="AV150" i="46"/>
  <c r="AU150" i="46"/>
  <c r="AK150" i="46"/>
  <c r="AH150" i="46"/>
  <c r="AG150" i="46"/>
  <c r="AF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D80" i="45" s="1"/>
  <c r="B80" i="45" s="1"/>
  <c r="AY148" i="46"/>
  <c r="AW148" i="46"/>
  <c r="AV148" i="46"/>
  <c r="AU148" i="46"/>
  <c r="AK148" i="46"/>
  <c r="AH148" i="46"/>
  <c r="AG148" i="46"/>
  <c r="AF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D147" i="46"/>
  <c r="AC147" i="46"/>
  <c r="AB147" i="46"/>
  <c r="AA147" i="46"/>
  <c r="Z147" i="46"/>
  <c r="Y147" i="46"/>
  <c r="X147" i="46"/>
  <c r="W147" i="46"/>
  <c r="V147" i="46"/>
  <c r="U147" i="46"/>
  <c r="T147" i="46"/>
  <c r="S147" i="46"/>
  <c r="R147" i="46"/>
  <c r="Q147" i="46"/>
  <c r="P147" i="46"/>
  <c r="O147" i="46"/>
  <c r="N147" i="46"/>
  <c r="M147" i="46"/>
  <c r="L147" i="46"/>
  <c r="G612" i="33" s="1"/>
  <c r="K147" i="46"/>
  <c r="J147" i="46"/>
  <c r="I147" i="46"/>
  <c r="H147" i="46"/>
  <c r="G147" i="46"/>
  <c r="F147" i="46"/>
  <c r="D147" i="46"/>
  <c r="C147" i="46"/>
  <c r="AZ146" i="46"/>
  <c r="AY146" i="46"/>
  <c r="AW146" i="46"/>
  <c r="AV146" i="46"/>
  <c r="AU146" i="46"/>
  <c r="AK146" i="46"/>
  <c r="AH146" i="46"/>
  <c r="AG146" i="46"/>
  <c r="AF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I186" i="4" s="1"/>
  <c r="AW145" i="46"/>
  <c r="AV145" i="46"/>
  <c r="AU145" i="46"/>
  <c r="AK145" i="46"/>
  <c r="AH145" i="46"/>
  <c r="AG145" i="46"/>
  <c r="AF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D142" i="46"/>
  <c r="AC142" i="46"/>
  <c r="AB142" i="46"/>
  <c r="AA142" i="46"/>
  <c r="Z142" i="46"/>
  <c r="Y142" i="46"/>
  <c r="X142" i="46"/>
  <c r="W142" i="46"/>
  <c r="V142" i="46"/>
  <c r="U142" i="46"/>
  <c r="T142" i="46"/>
  <c r="S142" i="46"/>
  <c r="R142" i="46"/>
  <c r="Q142" i="46"/>
  <c r="P142" i="46"/>
  <c r="O142" i="46"/>
  <c r="N142" i="46"/>
  <c r="M142" i="46"/>
  <c r="L142" i="46"/>
  <c r="K142" i="46"/>
  <c r="E38" i="33" s="1"/>
  <c r="J142" i="46"/>
  <c r="E37" i="33" s="1"/>
  <c r="I142" i="46"/>
  <c r="H142" i="46"/>
  <c r="G142" i="46"/>
  <c r="F142" i="46"/>
  <c r="D142" i="46"/>
  <c r="C142" i="46"/>
  <c r="AZ141" i="46"/>
  <c r="AY141" i="46"/>
  <c r="AW141" i="46"/>
  <c r="AV141" i="46"/>
  <c r="AU141" i="46"/>
  <c r="AK141" i="46"/>
  <c r="AH141" i="46"/>
  <c r="AG141" i="46"/>
  <c r="AF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D140" i="46"/>
  <c r="AC140" i="46"/>
  <c r="AB140" i="46"/>
  <c r="AA140" i="46"/>
  <c r="Z140" i="46"/>
  <c r="Y140" i="46"/>
  <c r="X140" i="46"/>
  <c r="W140" i="46"/>
  <c r="V140" i="46"/>
  <c r="U140" i="46"/>
  <c r="T140" i="46"/>
  <c r="S140" i="46"/>
  <c r="R140" i="46"/>
  <c r="Q140" i="46"/>
  <c r="P140" i="46"/>
  <c r="O140" i="46"/>
  <c r="N140" i="46"/>
  <c r="M140" i="46"/>
  <c r="L140" i="46"/>
  <c r="E92" i="33" s="1"/>
  <c r="K140" i="46"/>
  <c r="E228" i="33" s="1"/>
  <c r="J140" i="46"/>
  <c r="I140" i="46"/>
  <c r="H140" i="46"/>
  <c r="G140" i="46"/>
  <c r="F140" i="46"/>
  <c r="D140" i="46"/>
  <c r="C140" i="46"/>
  <c r="AZ139" i="46"/>
  <c r="AY139" i="46"/>
  <c r="AW139" i="46"/>
  <c r="AV139" i="46"/>
  <c r="AU139" i="46"/>
  <c r="AK139" i="46"/>
  <c r="AH139" i="46"/>
  <c r="AG139" i="46"/>
  <c r="AF139" i="46"/>
  <c r="AD139" i="46"/>
  <c r="AC139" i="46"/>
  <c r="AB139" i="46"/>
  <c r="AA139" i="46"/>
  <c r="Z139" i="46"/>
  <c r="Y139" i="46"/>
  <c r="X139" i="46"/>
  <c r="W139" i="46"/>
  <c r="V139" i="46"/>
  <c r="U139" i="46"/>
  <c r="T139" i="46"/>
  <c r="S139" i="46"/>
  <c r="R139" i="46"/>
  <c r="Q139" i="46"/>
  <c r="P139" i="46"/>
  <c r="O139" i="46"/>
  <c r="N139" i="46"/>
  <c r="M139" i="46"/>
  <c r="L139" i="46"/>
  <c r="K139" i="46"/>
  <c r="J139" i="46"/>
  <c r="E61" i="33" s="1"/>
  <c r="I139" i="46"/>
  <c r="H139" i="46"/>
  <c r="G139" i="46"/>
  <c r="F139" i="46"/>
  <c r="D139" i="46"/>
  <c r="C139" i="46"/>
  <c r="AZ138" i="46"/>
  <c r="AY138" i="46"/>
  <c r="I630" i="33" s="1"/>
  <c r="AW138" i="46"/>
  <c r="AV138" i="46"/>
  <c r="AU138" i="46"/>
  <c r="AK138" i="46"/>
  <c r="AH138" i="46"/>
  <c r="AG138" i="46"/>
  <c r="AF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D134" i="46"/>
  <c r="AC134" i="46"/>
  <c r="AB134" i="46"/>
  <c r="AA134" i="46"/>
  <c r="Z134" i="46"/>
  <c r="Y134" i="46"/>
  <c r="X134" i="46"/>
  <c r="W134" i="46"/>
  <c r="V134" i="46"/>
  <c r="U134" i="46"/>
  <c r="T134" i="46"/>
  <c r="S134" i="46"/>
  <c r="R134" i="46"/>
  <c r="Q134" i="46"/>
  <c r="P134" i="46"/>
  <c r="O134" i="46"/>
  <c r="N134" i="46"/>
  <c r="M134" i="46"/>
  <c r="L134" i="46"/>
  <c r="O34" i="33" s="1"/>
  <c r="K134" i="46"/>
  <c r="G210" i="33" s="1"/>
  <c r="J134" i="46"/>
  <c r="I134" i="46"/>
  <c r="H134" i="46"/>
  <c r="G134" i="46"/>
  <c r="F134" i="46"/>
  <c r="D134" i="46"/>
  <c r="C134" i="46"/>
  <c r="AZ133" i="46"/>
  <c r="AY133" i="46"/>
  <c r="AW133" i="46"/>
  <c r="AV133" i="46"/>
  <c r="AU133" i="46"/>
  <c r="AK133" i="46"/>
  <c r="AH133" i="46"/>
  <c r="AG133" i="46"/>
  <c r="AF133" i="46"/>
  <c r="AD133" i="46"/>
  <c r="AC133" i="46"/>
  <c r="AB133" i="46"/>
  <c r="AA133" i="46"/>
  <c r="Z133" i="46"/>
  <c r="Y133" i="46"/>
  <c r="X133" i="46"/>
  <c r="W133" i="46"/>
  <c r="V133" i="46"/>
  <c r="U133" i="46"/>
  <c r="T133" i="46"/>
  <c r="S133" i="46"/>
  <c r="R133" i="46"/>
  <c r="Q133" i="46"/>
  <c r="P133" i="46"/>
  <c r="O133" i="46"/>
  <c r="N133" i="46"/>
  <c r="M133" i="46"/>
  <c r="L133" i="46"/>
  <c r="K133" i="46"/>
  <c r="J133" i="46"/>
  <c r="I133" i="46"/>
  <c r="G8" i="36" s="1"/>
  <c r="H133" i="46"/>
  <c r="G133" i="46"/>
  <c r="F133" i="46"/>
  <c r="D133" i="46"/>
  <c r="C133" i="46"/>
  <c r="AZ132" i="46"/>
  <c r="AY132" i="46"/>
  <c r="AW132" i="46"/>
  <c r="AV132" i="46"/>
  <c r="AU132" i="46"/>
  <c r="AK132" i="46"/>
  <c r="AH132" i="46"/>
  <c r="AG132" i="46"/>
  <c r="AF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K319" i="4" s="1"/>
  <c r="AW131" i="46"/>
  <c r="AV131" i="46"/>
  <c r="AU131" i="46"/>
  <c r="AK131" i="46"/>
  <c r="AH131" i="46"/>
  <c r="AG131" i="46"/>
  <c r="AF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E320" i="4" s="1"/>
  <c r="AW129" i="46"/>
  <c r="AV129" i="46"/>
  <c r="AU129" i="46"/>
  <c r="AK129" i="46"/>
  <c r="AH129" i="46"/>
  <c r="AG129" i="46"/>
  <c r="AF129" i="46"/>
  <c r="AD129" i="46"/>
  <c r="AC129" i="46"/>
  <c r="AB129" i="46"/>
  <c r="AA129" i="46"/>
  <c r="Z129" i="46"/>
  <c r="Y129" i="46"/>
  <c r="X129" i="46"/>
  <c r="W129" i="46"/>
  <c r="V129" i="46"/>
  <c r="U129" i="46"/>
  <c r="T129" i="46"/>
  <c r="S129" i="46"/>
  <c r="R129" i="46"/>
  <c r="Q129" i="46"/>
  <c r="P129" i="46"/>
  <c r="O129" i="46"/>
  <c r="N129" i="46"/>
  <c r="M129" i="46"/>
  <c r="L129" i="46"/>
  <c r="K129" i="46"/>
  <c r="O225" i="33" s="1"/>
  <c r="J129" i="46"/>
  <c r="O224" i="33" s="1"/>
  <c r="H129" i="46"/>
  <c r="G129" i="46"/>
  <c r="F129" i="46"/>
  <c r="D129" i="46"/>
  <c r="C129" i="46"/>
  <c r="AZ128" i="46"/>
  <c r="D89" i="45" s="1"/>
  <c r="B89" i="45" s="1"/>
  <c r="AY128" i="46"/>
  <c r="AW128" i="46"/>
  <c r="AV128" i="46"/>
  <c r="AU128" i="46"/>
  <c r="AK128" i="46"/>
  <c r="AH128" i="46"/>
  <c r="AG128" i="46"/>
  <c r="AF128" i="46"/>
  <c r="AD128" i="46"/>
  <c r="AC128" i="46"/>
  <c r="AB128" i="46"/>
  <c r="AA128" i="46"/>
  <c r="Z128" i="46"/>
  <c r="Y128" i="46"/>
  <c r="X128" i="46"/>
  <c r="W128" i="46"/>
  <c r="V128" i="46"/>
  <c r="U128" i="46"/>
  <c r="T128" i="46"/>
  <c r="S128" i="46"/>
  <c r="R128" i="46"/>
  <c r="Q128" i="46"/>
  <c r="P128" i="46"/>
  <c r="O128" i="46"/>
  <c r="N128" i="46"/>
  <c r="M128" i="46"/>
  <c r="L128" i="46"/>
  <c r="G85" i="33" s="1"/>
  <c r="K128" i="46"/>
  <c r="J128" i="46"/>
  <c r="I128" i="46"/>
  <c r="H128" i="46"/>
  <c r="G128" i="46"/>
  <c r="F128" i="46"/>
  <c r="D128" i="46"/>
  <c r="C128" i="46"/>
  <c r="AZ127" i="46"/>
  <c r="D72" i="45" s="1"/>
  <c r="B72" i="45" s="1"/>
  <c r="AY127" i="46"/>
  <c r="K314" i="4" s="1"/>
  <c r="AW127" i="46"/>
  <c r="AV127" i="46"/>
  <c r="AU127" i="46"/>
  <c r="AK127" i="46"/>
  <c r="AH127" i="46"/>
  <c r="AG127" i="46"/>
  <c r="AF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D125" i="46"/>
  <c r="AC125" i="46"/>
  <c r="AB125" i="46"/>
  <c r="AA125" i="46"/>
  <c r="Z125" i="46"/>
  <c r="Y125" i="46"/>
  <c r="X125" i="46"/>
  <c r="W125" i="46"/>
  <c r="V125" i="46"/>
  <c r="U125" i="46"/>
  <c r="T125" i="46"/>
  <c r="S125" i="46"/>
  <c r="R125" i="46"/>
  <c r="Q125" i="46"/>
  <c r="P125" i="46"/>
  <c r="O125" i="46"/>
  <c r="N125" i="46"/>
  <c r="M125" i="46"/>
  <c r="L125" i="46"/>
  <c r="K125" i="46"/>
  <c r="J125" i="46"/>
  <c r="Q55" i="33" s="1"/>
  <c r="I125" i="46"/>
  <c r="H125" i="46"/>
  <c r="G125" i="46"/>
  <c r="F125" i="46"/>
  <c r="D125" i="46"/>
  <c r="C125" i="46"/>
  <c r="AZ124" i="46"/>
  <c r="AY124" i="46"/>
  <c r="AW124" i="46"/>
  <c r="AV124" i="46"/>
  <c r="AU124" i="46"/>
  <c r="AK124" i="46"/>
  <c r="AH124" i="46"/>
  <c r="AG124" i="46"/>
  <c r="AF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D123" i="46"/>
  <c r="AC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D122" i="46"/>
  <c r="AC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I311" i="4" s="1"/>
  <c r="AW121" i="46"/>
  <c r="AV121" i="46"/>
  <c r="AU121" i="46"/>
  <c r="AK121" i="46"/>
  <c r="AH121" i="46"/>
  <c r="AG121" i="46"/>
  <c r="AF121" i="46"/>
  <c r="AD121" i="46"/>
  <c r="AC121" i="46"/>
  <c r="AA121" i="46"/>
  <c r="Z121" i="46"/>
  <c r="Y121" i="46"/>
  <c r="X121" i="46"/>
  <c r="W121" i="46"/>
  <c r="V121" i="46"/>
  <c r="U121" i="46"/>
  <c r="T121" i="46"/>
  <c r="S121" i="46"/>
  <c r="R121" i="46"/>
  <c r="Q121" i="46"/>
  <c r="P121" i="46"/>
  <c r="O121" i="46"/>
  <c r="N121" i="46"/>
  <c r="M121" i="46"/>
  <c r="L121" i="46"/>
  <c r="K121" i="46"/>
  <c r="J121" i="46"/>
  <c r="I121" i="46"/>
  <c r="K19" i="36" s="1"/>
  <c r="H121" i="46"/>
  <c r="G121" i="46"/>
  <c r="F121" i="46"/>
  <c r="D121" i="46"/>
  <c r="C121" i="46"/>
  <c r="AZ120" i="46"/>
  <c r="AW120" i="46"/>
  <c r="AV120" i="46"/>
  <c r="AU120" i="46"/>
  <c r="AK120" i="46"/>
  <c r="AH120" i="46"/>
  <c r="AG120" i="46"/>
  <c r="AF120" i="46"/>
  <c r="AD120" i="46"/>
  <c r="AC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D119" i="46"/>
  <c r="AC119" i="46"/>
  <c r="Y119" i="46"/>
  <c r="X119" i="46"/>
  <c r="W119" i="46"/>
  <c r="V119" i="46"/>
  <c r="O1297" i="33" s="1"/>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D118" i="46"/>
  <c r="AC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D117" i="46"/>
  <c r="AC117" i="46"/>
  <c r="Y117" i="46"/>
  <c r="X117" i="46"/>
  <c r="W117" i="46"/>
  <c r="V117" i="46"/>
  <c r="U117" i="46"/>
  <c r="T117" i="46"/>
  <c r="S117" i="46"/>
  <c r="R117" i="46"/>
  <c r="Q117" i="46"/>
  <c r="P117" i="46"/>
  <c r="O117" i="46"/>
  <c r="N117" i="46"/>
  <c r="M117" i="46"/>
  <c r="L117" i="46"/>
  <c r="G199" i="33" s="1"/>
  <c r="K117" i="46"/>
  <c r="G198" i="33" s="1"/>
  <c r="J117" i="46"/>
  <c r="G197" i="33" s="1"/>
  <c r="I117" i="46"/>
  <c r="H117" i="46"/>
  <c r="G117" i="46"/>
  <c r="F117" i="46"/>
  <c r="D117" i="46"/>
  <c r="C117" i="46"/>
  <c r="AZ116" i="46"/>
  <c r="AY116" i="46"/>
  <c r="I319" i="4" s="1"/>
  <c r="AW116" i="46"/>
  <c r="AV116" i="46"/>
  <c r="AU116" i="46"/>
  <c r="AK116" i="46"/>
  <c r="AH116" i="46"/>
  <c r="AG116" i="46"/>
  <c r="AF116" i="46"/>
  <c r="AD116" i="46"/>
  <c r="AC116" i="46"/>
  <c r="Y116" i="46"/>
  <c r="X116" i="46"/>
  <c r="O543" i="33" s="1"/>
  <c r="W116" i="46"/>
  <c r="V116" i="46"/>
  <c r="O540" i="33" s="1"/>
  <c r="U116" i="46"/>
  <c r="T116" i="46"/>
  <c r="S116" i="46"/>
  <c r="R116" i="46"/>
  <c r="Q116" i="46"/>
  <c r="P116" i="46"/>
  <c r="O116" i="46"/>
  <c r="N116" i="46"/>
  <c r="M116" i="46"/>
  <c r="L116" i="46"/>
  <c r="E571" i="33" s="1"/>
  <c r="K116" i="46"/>
  <c r="J116" i="46"/>
  <c r="E566" i="33" s="1"/>
  <c r="I116" i="46"/>
  <c r="H116" i="46"/>
  <c r="G116" i="46"/>
  <c r="F116" i="46"/>
  <c r="D116" i="46"/>
  <c r="C116" i="46"/>
  <c r="AZ115" i="46"/>
  <c r="AY115" i="46"/>
  <c r="AW115" i="46"/>
  <c r="AV115" i="46"/>
  <c r="AU115" i="46"/>
  <c r="AK115" i="46"/>
  <c r="AH115" i="46"/>
  <c r="AG115" i="46"/>
  <c r="AF115" i="46"/>
  <c r="AD115" i="46"/>
  <c r="AC115" i="46"/>
  <c r="Y115" i="46"/>
  <c r="X115" i="46"/>
  <c r="W115" i="46"/>
  <c r="O577" i="33" s="1"/>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D114" i="46"/>
  <c r="AC114" i="46"/>
  <c r="Y114" i="46"/>
  <c r="X114" i="46"/>
  <c r="W114" i="46"/>
  <c r="O50" i="33" s="1"/>
  <c r="V114" i="46"/>
  <c r="U114" i="46"/>
  <c r="T114" i="46"/>
  <c r="S114" i="46"/>
  <c r="R114" i="46"/>
  <c r="Q114" i="46"/>
  <c r="P114" i="46"/>
  <c r="O114" i="46"/>
  <c r="N114" i="46"/>
  <c r="M114" i="46"/>
  <c r="L114" i="46"/>
  <c r="K114" i="46"/>
  <c r="E523" i="33" s="1"/>
  <c r="J114" i="46"/>
  <c r="O510" i="33" s="1"/>
  <c r="H114" i="46"/>
  <c r="G114" i="46"/>
  <c r="F114" i="46"/>
  <c r="D114" i="46"/>
  <c r="C114" i="46"/>
  <c r="AZ113" i="46"/>
  <c r="AY113" i="46"/>
  <c r="E615" i="33" s="1"/>
  <c r="AW113" i="46"/>
  <c r="AV113" i="46"/>
  <c r="AU113" i="46"/>
  <c r="AK113" i="46"/>
  <c r="AH113" i="46"/>
  <c r="AG113" i="46"/>
  <c r="AF113" i="46"/>
  <c r="AD113" i="46"/>
  <c r="AC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D112" i="46"/>
  <c r="AC112" i="46"/>
  <c r="Y112" i="46"/>
  <c r="X112" i="46"/>
  <c r="W112" i="46"/>
  <c r="V112" i="46"/>
  <c r="U112" i="46"/>
  <c r="T112" i="46"/>
  <c r="S112" i="46"/>
  <c r="R112" i="46"/>
  <c r="Q112" i="46"/>
  <c r="P112" i="46"/>
  <c r="O112" i="46"/>
  <c r="N112" i="46"/>
  <c r="M112" i="46"/>
  <c r="L112" i="46"/>
  <c r="G1356" i="33" s="1"/>
  <c r="K112" i="46"/>
  <c r="G1355" i="33" s="1"/>
  <c r="J112" i="46"/>
  <c r="G1354" i="33" s="1"/>
  <c r="I112" i="46"/>
  <c r="H112" i="46"/>
  <c r="G112" i="46"/>
  <c r="F112" i="46"/>
  <c r="D112" i="46"/>
  <c r="C112" i="46"/>
  <c r="AZ111" i="46"/>
  <c r="AY111" i="46"/>
  <c r="K306" i="4" s="1"/>
  <c r="AW111" i="46"/>
  <c r="AV111" i="46"/>
  <c r="AU111" i="46"/>
  <c r="AK111" i="46"/>
  <c r="AH111" i="46"/>
  <c r="AG111" i="46"/>
  <c r="AF111" i="46"/>
  <c r="AD111" i="46"/>
  <c r="AC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D110" i="46"/>
  <c r="AC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D109" i="46"/>
  <c r="AC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D108" i="46"/>
  <c r="AC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D107" i="46"/>
  <c r="AC107" i="46"/>
  <c r="Y107" i="46"/>
  <c r="X107" i="46"/>
  <c r="W107" i="46"/>
  <c r="V107" i="46"/>
  <c r="O684" i="33" s="1"/>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D106" i="46"/>
  <c r="AC106" i="46"/>
  <c r="Y106" i="46"/>
  <c r="X106" i="46"/>
  <c r="O1165" i="33" s="1"/>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D105" i="46"/>
  <c r="AC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D104" i="46"/>
  <c r="AC104" i="46"/>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D103" i="46"/>
  <c r="AC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D102" i="46"/>
  <c r="AC102" i="46"/>
  <c r="Y102" i="46"/>
  <c r="X102" i="46"/>
  <c r="W102" i="46"/>
  <c r="V102" i="46"/>
  <c r="U102" i="46"/>
  <c r="T102" i="46"/>
  <c r="S102" i="46"/>
  <c r="R102" i="46"/>
  <c r="Q102" i="46"/>
  <c r="P102" i="46"/>
  <c r="O102" i="46"/>
  <c r="N102" i="46"/>
  <c r="M102" i="46"/>
  <c r="L102" i="46"/>
  <c r="K102" i="46"/>
  <c r="J102" i="46"/>
  <c r="H102" i="46"/>
  <c r="G102" i="46"/>
  <c r="F102" i="46"/>
  <c r="D102" i="46"/>
  <c r="C102" i="46"/>
  <c r="AZ101" i="46"/>
  <c r="D87" i="45" s="1"/>
  <c r="B87" i="45" s="1"/>
  <c r="AY101" i="46"/>
  <c r="AW101" i="46"/>
  <c r="AV101" i="46"/>
  <c r="AU101" i="46"/>
  <c r="AK101" i="46"/>
  <c r="AH101" i="46"/>
  <c r="AG101" i="46"/>
  <c r="AF101" i="46"/>
  <c r="AD101" i="46"/>
  <c r="AC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D100" i="46"/>
  <c r="AC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G616" i="33" s="1"/>
  <c r="AW99" i="46"/>
  <c r="AV99" i="46"/>
  <c r="AU99" i="46"/>
  <c r="AK99" i="46"/>
  <c r="AH99" i="46"/>
  <c r="AG99" i="46"/>
  <c r="AF99" i="46"/>
  <c r="AD99" i="46"/>
  <c r="AC99" i="46"/>
  <c r="Y99" i="46"/>
  <c r="X99" i="46"/>
  <c r="O54" i="33" s="1"/>
  <c r="W99" i="46"/>
  <c r="O53" i="33" s="1"/>
  <c r="V99" i="46"/>
  <c r="U99" i="46"/>
  <c r="T99" i="46"/>
  <c r="S99" i="46"/>
  <c r="R99" i="46"/>
  <c r="Q99" i="46"/>
  <c r="P99" i="46"/>
  <c r="O99" i="46"/>
  <c r="N99" i="46"/>
  <c r="M99" i="46"/>
  <c r="L99" i="46"/>
  <c r="K99" i="46"/>
  <c r="J99" i="46"/>
  <c r="I99" i="46"/>
  <c r="H95" i="34" s="1"/>
  <c r="H99" i="46"/>
  <c r="G99" i="46"/>
  <c r="F99" i="46"/>
  <c r="D99" i="46"/>
  <c r="C99" i="46"/>
  <c r="AZ98" i="46"/>
  <c r="AY98" i="46"/>
  <c r="AW98" i="46"/>
  <c r="AV98" i="46"/>
  <c r="AU98" i="46"/>
  <c r="AK98" i="46"/>
  <c r="AH98" i="46"/>
  <c r="AG98" i="46"/>
  <c r="AF98" i="46"/>
  <c r="AD98" i="46"/>
  <c r="AC98" i="46"/>
  <c r="Y98" i="46"/>
  <c r="X98" i="46"/>
  <c r="O145" i="33" s="1"/>
  <c r="W98" i="46"/>
  <c r="O144" i="33" s="1"/>
  <c r="V98" i="46"/>
  <c r="O143" i="33" s="1"/>
  <c r="U98" i="46"/>
  <c r="T98" i="46"/>
  <c r="S98" i="46"/>
  <c r="R98" i="46"/>
  <c r="Q98" i="46"/>
  <c r="P98" i="46"/>
  <c r="O98" i="46"/>
  <c r="N98" i="46"/>
  <c r="M98" i="46"/>
  <c r="L98" i="46"/>
  <c r="K98" i="46"/>
  <c r="J98" i="46"/>
  <c r="I98" i="46"/>
  <c r="H94" i="34" s="1"/>
  <c r="H98" i="46"/>
  <c r="G98" i="46"/>
  <c r="F98" i="46"/>
  <c r="D98" i="46"/>
  <c r="C98" i="46"/>
  <c r="AZ97" i="46"/>
  <c r="AY97" i="46"/>
  <c r="AW97" i="46"/>
  <c r="AV97" i="46"/>
  <c r="AU97" i="46"/>
  <c r="AK97" i="46"/>
  <c r="AH97" i="46"/>
  <c r="AG97" i="46"/>
  <c r="AF97" i="46"/>
  <c r="AD97" i="46"/>
  <c r="AC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E4" i="56" s="1"/>
  <c r="AV96" i="46"/>
  <c r="AU96" i="46"/>
  <c r="AK96" i="46"/>
  <c r="AH96" i="46"/>
  <c r="AG96" i="46"/>
  <c r="AF96" i="46"/>
  <c r="AD96" i="46"/>
  <c r="AC96" i="46"/>
  <c r="Y96" i="46"/>
  <c r="X96" i="46"/>
  <c r="W96" i="46"/>
  <c r="V96" i="46"/>
  <c r="U96" i="46"/>
  <c r="T96" i="46"/>
  <c r="S96" i="46"/>
  <c r="R96" i="46"/>
  <c r="Q96" i="46"/>
  <c r="P96" i="46"/>
  <c r="O96" i="46"/>
  <c r="N96" i="46"/>
  <c r="M96" i="46"/>
  <c r="L96" i="46"/>
  <c r="K96" i="46"/>
  <c r="J96" i="46"/>
  <c r="I96" i="46"/>
  <c r="H96" i="46"/>
  <c r="G96" i="46"/>
  <c r="F96" i="46"/>
  <c r="D96" i="46"/>
  <c r="C96" i="46"/>
  <c r="AZ95" i="46"/>
  <c r="AY95" i="46"/>
  <c r="K317" i="4" s="1"/>
  <c r="AW95" i="46"/>
  <c r="E3" i="56" s="1"/>
  <c r="AV95" i="46"/>
  <c r="AU95" i="46"/>
  <c r="AK95" i="46"/>
  <c r="AH95" i="46"/>
  <c r="AG95" i="46"/>
  <c r="AF95" i="46"/>
  <c r="AD95" i="46"/>
  <c r="AC95" i="46"/>
  <c r="Y95" i="46"/>
  <c r="X95" i="46"/>
  <c r="W95" i="46"/>
  <c r="O44" i="33" s="1"/>
  <c r="V95" i="46"/>
  <c r="U95" i="46"/>
  <c r="T95" i="46"/>
  <c r="S95" i="46"/>
  <c r="R95" i="46"/>
  <c r="Q95" i="46"/>
  <c r="P95" i="46"/>
  <c r="O95" i="46"/>
  <c r="N95" i="46"/>
  <c r="M95" i="46"/>
  <c r="L95" i="46"/>
  <c r="K95" i="46"/>
  <c r="J95" i="46"/>
  <c r="I95" i="46"/>
  <c r="H95" i="46"/>
  <c r="G95" i="46"/>
  <c r="F95" i="46"/>
  <c r="D95" i="46"/>
  <c r="C95" i="46"/>
  <c r="AZ94" i="46"/>
  <c r="AY94" i="46"/>
  <c r="AW94" i="46"/>
  <c r="I3" i="56" s="1"/>
  <c r="AV94" i="46"/>
  <c r="AU94" i="46"/>
  <c r="AK94" i="46"/>
  <c r="AH94" i="46"/>
  <c r="AG94" i="46"/>
  <c r="AF94" i="46"/>
  <c r="AD94" i="46"/>
  <c r="AC94" i="46"/>
  <c r="Y94" i="46"/>
  <c r="X94" i="46"/>
  <c r="W94" i="46"/>
  <c r="O1042" i="33" s="1"/>
  <c r="V94" i="46"/>
  <c r="O1037" i="33" s="1"/>
  <c r="U94" i="46"/>
  <c r="T94" i="46"/>
  <c r="S94" i="46"/>
  <c r="R94" i="46"/>
  <c r="Q94" i="46"/>
  <c r="P94" i="46"/>
  <c r="O94" i="46"/>
  <c r="N94" i="46"/>
  <c r="M94" i="46"/>
  <c r="I94" i="46"/>
  <c r="H94" i="46"/>
  <c r="G94" i="46"/>
  <c r="F94" i="46"/>
  <c r="D94" i="46"/>
  <c r="C94" i="46"/>
  <c r="AZ93" i="46"/>
  <c r="AY93" i="46"/>
  <c r="AW93" i="46"/>
  <c r="AV93" i="46"/>
  <c r="AU93" i="46"/>
  <c r="AK93" i="46"/>
  <c r="AH93" i="46"/>
  <c r="AG93" i="46"/>
  <c r="AF93" i="46"/>
  <c r="AD93" i="46"/>
  <c r="AC93" i="46"/>
  <c r="Y93" i="46"/>
  <c r="X93" i="46"/>
  <c r="W93" i="46"/>
  <c r="V93" i="46"/>
  <c r="U93" i="46"/>
  <c r="T93" i="46"/>
  <c r="S93" i="46"/>
  <c r="R93" i="46"/>
  <c r="Q93" i="46"/>
  <c r="P93" i="46"/>
  <c r="O93" i="46"/>
  <c r="N93" i="46"/>
  <c r="M93" i="46"/>
  <c r="L93" i="46"/>
  <c r="K93" i="46"/>
  <c r="J93" i="46"/>
  <c r="I93" i="46"/>
  <c r="H93" i="46"/>
  <c r="G93" i="46"/>
  <c r="F93" i="46"/>
  <c r="D93" i="46"/>
  <c r="C93" i="46"/>
  <c r="AZ92" i="46"/>
  <c r="AY92" i="46"/>
  <c r="AV92" i="46"/>
  <c r="AU92" i="46"/>
  <c r="AK92" i="46"/>
  <c r="AH92" i="46"/>
  <c r="AG92" i="46"/>
  <c r="AF92" i="46"/>
  <c r="AD92" i="46"/>
  <c r="AC92" i="46"/>
  <c r="Y92" i="46"/>
  <c r="X92" i="46"/>
  <c r="W92" i="46"/>
  <c r="V92" i="46"/>
  <c r="U92" i="46"/>
  <c r="T92" i="46"/>
  <c r="S92" i="46"/>
  <c r="R92" i="46"/>
  <c r="Q92" i="46"/>
  <c r="P92" i="46"/>
  <c r="O92" i="46"/>
  <c r="N92" i="46"/>
  <c r="M92" i="46"/>
  <c r="L92" i="46"/>
  <c r="E582" i="33" s="1"/>
  <c r="K92" i="46"/>
  <c r="E578" i="33" s="1"/>
  <c r="J92" i="46"/>
  <c r="I92" i="46"/>
  <c r="H92" i="46"/>
  <c r="G92" i="46"/>
  <c r="F92" i="46"/>
  <c r="D92" i="46"/>
  <c r="C92" i="46"/>
  <c r="AZ91" i="46"/>
  <c r="AY91" i="46"/>
  <c r="AV91" i="46"/>
  <c r="AU91" i="46"/>
  <c r="AK91" i="46"/>
  <c r="AH91" i="46"/>
  <c r="AG91" i="46"/>
  <c r="AF91" i="46"/>
  <c r="AD91" i="46"/>
  <c r="AC91" i="46"/>
  <c r="Y91" i="46"/>
  <c r="X91" i="46"/>
  <c r="W91" i="46"/>
  <c r="V91" i="46"/>
  <c r="U91" i="46"/>
  <c r="T91" i="46"/>
  <c r="S91" i="46"/>
  <c r="R91" i="46"/>
  <c r="Q91" i="46"/>
  <c r="P91" i="46"/>
  <c r="O91" i="46"/>
  <c r="N91" i="46"/>
  <c r="M91" i="46"/>
  <c r="L91" i="46"/>
  <c r="K91" i="46"/>
  <c r="J91" i="46"/>
  <c r="I91" i="46"/>
  <c r="H91" i="46"/>
  <c r="G91" i="46"/>
  <c r="F91" i="46"/>
  <c r="D91" i="46"/>
  <c r="C91" i="46"/>
  <c r="AZ90" i="46"/>
  <c r="AY90" i="46"/>
  <c r="M320" i="4" s="1"/>
  <c r="AW90" i="46"/>
  <c r="AV90" i="46"/>
  <c r="AU90" i="46"/>
  <c r="AK90" i="46"/>
  <c r="AH90" i="46"/>
  <c r="AG90" i="46"/>
  <c r="AF90" i="46"/>
  <c r="AD90" i="46"/>
  <c r="AC90" i="46"/>
  <c r="Y90" i="46"/>
  <c r="X90" i="46"/>
  <c r="W90" i="46"/>
  <c r="V90" i="46"/>
  <c r="U90" i="46"/>
  <c r="T90" i="46"/>
  <c r="S90" i="46"/>
  <c r="R90" i="46"/>
  <c r="Q90" i="46"/>
  <c r="P90" i="46"/>
  <c r="O90" i="46"/>
  <c r="N90" i="46"/>
  <c r="M90" i="46"/>
  <c r="L90" i="46"/>
  <c r="K90" i="46"/>
  <c r="J90" i="46"/>
  <c r="I90" i="46"/>
  <c r="H89" i="34" s="1"/>
  <c r="H90" i="46"/>
  <c r="G90" i="46"/>
  <c r="F90" i="46"/>
  <c r="D90" i="46"/>
  <c r="C90" i="46"/>
  <c r="AZ89" i="46"/>
  <c r="AY89" i="46"/>
  <c r="AW89" i="46"/>
  <c r="AV89" i="46"/>
  <c r="AU89" i="46"/>
  <c r="AK89" i="46"/>
  <c r="AH89" i="46"/>
  <c r="AG89" i="46"/>
  <c r="AF89" i="46"/>
  <c r="AD89" i="46"/>
  <c r="AC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D88" i="46"/>
  <c r="AC88" i="46"/>
  <c r="Y88" i="46"/>
  <c r="X88" i="46"/>
  <c r="W88" i="46"/>
  <c r="V88" i="46"/>
  <c r="U88" i="46"/>
  <c r="T88" i="46"/>
  <c r="S88" i="46"/>
  <c r="R88" i="46"/>
  <c r="Q88" i="46"/>
  <c r="P88" i="46"/>
  <c r="O88" i="46"/>
  <c r="N88" i="46"/>
  <c r="M88" i="46"/>
  <c r="L88" i="46"/>
  <c r="K88" i="46"/>
  <c r="J88" i="46"/>
  <c r="I88" i="46"/>
  <c r="H88" i="46"/>
  <c r="G88" i="46"/>
  <c r="F88" i="46"/>
  <c r="D88" i="46"/>
  <c r="C88" i="46"/>
  <c r="AZ87" i="46"/>
  <c r="D85" i="45" s="1"/>
  <c r="B85" i="45" s="1"/>
  <c r="AY87" i="46"/>
  <c r="G322" i="4" s="1"/>
  <c r="AW87" i="46"/>
  <c r="AV87" i="46"/>
  <c r="AU87" i="46"/>
  <c r="AK87" i="46"/>
  <c r="AH87" i="46"/>
  <c r="AG87" i="46"/>
  <c r="AF87" i="46"/>
  <c r="AD87" i="46"/>
  <c r="AC87" i="46"/>
  <c r="Y87" i="46"/>
  <c r="X87" i="46"/>
  <c r="O364" i="33" s="1"/>
  <c r="W87" i="46"/>
  <c r="O362" i="33" s="1"/>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D86" i="46"/>
  <c r="AC86" i="46"/>
  <c r="Y86" i="46"/>
  <c r="X86" i="46"/>
  <c r="W86" i="46"/>
  <c r="V86" i="46"/>
  <c r="U86" i="46"/>
  <c r="T86" i="46"/>
  <c r="S86" i="46"/>
  <c r="R86" i="46"/>
  <c r="Q86" i="46"/>
  <c r="P86" i="46"/>
  <c r="O86" i="46"/>
  <c r="N86" i="46"/>
  <c r="M86" i="46"/>
  <c r="L86" i="46"/>
  <c r="K86" i="46"/>
  <c r="J86" i="46"/>
  <c r="I86" i="46"/>
  <c r="H86" i="34" s="1"/>
  <c r="H86" i="46"/>
  <c r="G86" i="46"/>
  <c r="F86" i="46"/>
  <c r="D86" i="46"/>
  <c r="C86" i="46"/>
  <c r="AZ85" i="46"/>
  <c r="AW85" i="46"/>
  <c r="K310" i="4" s="1"/>
  <c r="AV85" i="46"/>
  <c r="AU85" i="46"/>
  <c r="AN85" i="46"/>
  <c r="AM85" i="46"/>
  <c r="AL85" i="46"/>
  <c r="AK85" i="46"/>
  <c r="AH85" i="46"/>
  <c r="AG85" i="46"/>
  <c r="AF85" i="46"/>
  <c r="AD85" i="46"/>
  <c r="AC85" i="46"/>
  <c r="Y85" i="46"/>
  <c r="X85" i="46"/>
  <c r="W85" i="46"/>
  <c r="V85" i="46"/>
  <c r="U85" i="46"/>
  <c r="T85" i="46"/>
  <c r="S85" i="46"/>
  <c r="R85" i="46"/>
  <c r="Q85" i="46"/>
  <c r="P85" i="46"/>
  <c r="O85" i="46"/>
  <c r="N85" i="46"/>
  <c r="M85" i="46"/>
  <c r="L85" i="46"/>
  <c r="K85" i="46"/>
  <c r="J85" i="46"/>
  <c r="I85" i="46"/>
  <c r="H85" i="46"/>
  <c r="G85" i="46"/>
  <c r="F85" i="46"/>
  <c r="D85" i="46"/>
  <c r="C85" i="46"/>
  <c r="AZ84" i="46"/>
  <c r="AY84" i="46"/>
  <c r="E103" i="33" s="1"/>
  <c r="AW84" i="46"/>
  <c r="AV84" i="46"/>
  <c r="AU84" i="46"/>
  <c r="AN84" i="46"/>
  <c r="AM84" i="46"/>
  <c r="AL84" i="46"/>
  <c r="AK84" i="46"/>
  <c r="AH84" i="46"/>
  <c r="AG84" i="46"/>
  <c r="AF84" i="46"/>
  <c r="AD84" i="46"/>
  <c r="AC84" i="46"/>
  <c r="Y84" i="46"/>
  <c r="X84" i="46"/>
  <c r="E8" i="33" s="1"/>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D83" i="46"/>
  <c r="AC83" i="46"/>
  <c r="Y83" i="46"/>
  <c r="X83" i="46"/>
  <c r="W83" i="46"/>
  <c r="O851" i="33" s="1"/>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D82" i="46"/>
  <c r="AC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D81" i="46"/>
  <c r="AC81" i="46"/>
  <c r="Y81" i="46"/>
  <c r="X81" i="46"/>
  <c r="W81" i="46"/>
  <c r="V81" i="46"/>
  <c r="U81" i="46"/>
  <c r="T81" i="46"/>
  <c r="S81" i="46"/>
  <c r="R81" i="46"/>
  <c r="Q81" i="46"/>
  <c r="P81" i="46"/>
  <c r="O81" i="46"/>
  <c r="N81" i="46"/>
  <c r="M81" i="46"/>
  <c r="L81" i="46"/>
  <c r="K81" i="46"/>
  <c r="J81" i="46"/>
  <c r="I81" i="46"/>
  <c r="H83" i="34" s="1"/>
  <c r="H81" i="46"/>
  <c r="G81" i="46"/>
  <c r="F81" i="46"/>
  <c r="D81" i="46"/>
  <c r="C81" i="46"/>
  <c r="AZ80" i="46"/>
  <c r="AY80" i="46"/>
  <c r="AW80" i="46"/>
  <c r="AV80" i="46"/>
  <c r="AU80" i="46"/>
  <c r="AN80" i="46"/>
  <c r="AM80" i="46"/>
  <c r="AL80" i="46"/>
  <c r="AK80" i="46"/>
  <c r="AH80" i="46"/>
  <c r="AG80" i="46"/>
  <c r="AF80" i="46"/>
  <c r="AD80" i="46"/>
  <c r="AC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I301" i="4" s="1"/>
  <c r="AV79" i="46"/>
  <c r="AU79" i="46"/>
  <c r="AN79" i="46"/>
  <c r="AM79" i="46"/>
  <c r="AL79" i="46"/>
  <c r="AK79" i="46"/>
  <c r="AH79" i="46"/>
  <c r="AG79" i="46"/>
  <c r="AF79" i="46"/>
  <c r="AD79" i="46"/>
  <c r="AC79" i="46"/>
  <c r="Y79" i="46"/>
  <c r="X79" i="46"/>
  <c r="W79" i="46"/>
  <c r="V79" i="46"/>
  <c r="U79" i="46"/>
  <c r="T79" i="46"/>
  <c r="S79" i="46"/>
  <c r="R79" i="46"/>
  <c r="Q79" i="46"/>
  <c r="P79" i="46"/>
  <c r="O79" i="46"/>
  <c r="N79" i="46"/>
  <c r="M79" i="46"/>
  <c r="L79" i="46"/>
  <c r="K79" i="46"/>
  <c r="J79" i="46"/>
  <c r="I79" i="46"/>
  <c r="N81" i="34" s="1"/>
  <c r="H79" i="46"/>
  <c r="G79" i="46"/>
  <c r="F79" i="46"/>
  <c r="D79" i="46"/>
  <c r="C79" i="46"/>
  <c r="AZ78" i="46"/>
  <c r="AY78" i="46"/>
  <c r="AW78" i="46"/>
  <c r="E300" i="4" s="1"/>
  <c r="AV78" i="46"/>
  <c r="AU78" i="46"/>
  <c r="AN78" i="46"/>
  <c r="AM78" i="46"/>
  <c r="AL78" i="46"/>
  <c r="AK78" i="46"/>
  <c r="AH78" i="46"/>
  <c r="AG78" i="46"/>
  <c r="AF78" i="46"/>
  <c r="AD78" i="46"/>
  <c r="AC78" i="46"/>
  <c r="Y78" i="46"/>
  <c r="X78" i="46"/>
  <c r="W78" i="46"/>
  <c r="V78" i="46"/>
  <c r="U78" i="46"/>
  <c r="T78" i="46"/>
  <c r="S78" i="46"/>
  <c r="R78" i="46"/>
  <c r="Q78" i="46"/>
  <c r="P78" i="46"/>
  <c r="O78" i="46"/>
  <c r="N78" i="46"/>
  <c r="M78" i="46"/>
  <c r="L78" i="46"/>
  <c r="K78" i="46"/>
  <c r="J78" i="46"/>
  <c r="I78" i="46"/>
  <c r="N78" i="34" s="1"/>
  <c r="H78" i="46"/>
  <c r="G78" i="46"/>
  <c r="F78" i="46"/>
  <c r="D78" i="46"/>
  <c r="C78" i="46"/>
  <c r="AZ77" i="46"/>
  <c r="AY77" i="46"/>
  <c r="O109" i="4" s="1"/>
  <c r="AW77" i="46"/>
  <c r="C20" i="51" s="1"/>
  <c r="X20" i="51" s="1"/>
  <c r="AV77" i="46"/>
  <c r="AU77" i="46"/>
  <c r="AN77" i="46"/>
  <c r="AM77" i="46"/>
  <c r="AL77" i="46"/>
  <c r="AK77" i="46"/>
  <c r="AH77" i="46"/>
  <c r="AG77" i="46"/>
  <c r="AF77" i="46"/>
  <c r="AD77" i="46"/>
  <c r="AC77" i="46"/>
  <c r="Y77" i="46"/>
  <c r="X77" i="46"/>
  <c r="W77" i="46"/>
  <c r="V77" i="46"/>
  <c r="U77" i="46"/>
  <c r="T77" i="46"/>
  <c r="S77" i="46"/>
  <c r="R77" i="46"/>
  <c r="Q77" i="46"/>
  <c r="P77" i="46"/>
  <c r="O77" i="46"/>
  <c r="N77" i="46"/>
  <c r="M77" i="46"/>
  <c r="L77" i="46"/>
  <c r="K77" i="46"/>
  <c r="J77" i="46"/>
  <c r="I77" i="46"/>
  <c r="N76" i="34" s="1"/>
  <c r="H77" i="46"/>
  <c r="G77" i="46"/>
  <c r="F77" i="46"/>
  <c r="D77" i="46"/>
  <c r="C77" i="46"/>
  <c r="AZ76" i="46"/>
  <c r="AY76" i="46"/>
  <c r="AW76" i="46"/>
  <c r="AV76" i="46"/>
  <c r="AU76" i="46"/>
  <c r="AN76" i="46"/>
  <c r="AM76" i="46"/>
  <c r="AL76" i="46"/>
  <c r="AK76" i="46"/>
  <c r="AH76" i="46"/>
  <c r="AG76" i="46"/>
  <c r="AF76" i="46"/>
  <c r="AD76" i="46"/>
  <c r="AC76" i="46"/>
  <c r="Y76" i="46"/>
  <c r="X76" i="46"/>
  <c r="O223" i="33" s="1"/>
  <c r="W76" i="46"/>
  <c r="V76" i="46"/>
  <c r="U76" i="46"/>
  <c r="T76" i="46"/>
  <c r="S76" i="46"/>
  <c r="R76" i="46"/>
  <c r="Q76" i="46"/>
  <c r="P76" i="46"/>
  <c r="O76" i="46"/>
  <c r="N76" i="46"/>
  <c r="M76" i="46"/>
  <c r="L76" i="46"/>
  <c r="K76" i="46"/>
  <c r="J76" i="46"/>
  <c r="I76" i="46"/>
  <c r="P81" i="34" s="1"/>
  <c r="H76" i="46"/>
  <c r="G76" i="46"/>
  <c r="F76" i="46"/>
  <c r="D76" i="46"/>
  <c r="C76" i="46"/>
  <c r="AZ75" i="46"/>
  <c r="AY75" i="46"/>
  <c r="AW75" i="46"/>
  <c r="AV75" i="46"/>
  <c r="AU75" i="46"/>
  <c r="AN75" i="46"/>
  <c r="AM75" i="46"/>
  <c r="AL75" i="46"/>
  <c r="AK75" i="46"/>
  <c r="AH75" i="46"/>
  <c r="AG75" i="46"/>
  <c r="AF75" i="46"/>
  <c r="AD75" i="46"/>
  <c r="AC75" i="46"/>
  <c r="Y75" i="46"/>
  <c r="X75" i="46"/>
  <c r="W75" i="46"/>
  <c r="V75" i="46"/>
  <c r="U75" i="46"/>
  <c r="T75" i="46"/>
  <c r="S75" i="46"/>
  <c r="R75" i="46"/>
  <c r="Q75" i="46"/>
  <c r="P75" i="46"/>
  <c r="O75" i="46"/>
  <c r="N75" i="46"/>
  <c r="M75" i="46"/>
  <c r="L75" i="46"/>
  <c r="K75" i="46"/>
  <c r="J75" i="46"/>
  <c r="I75" i="46"/>
  <c r="P78" i="34" s="1"/>
  <c r="H75" i="46"/>
  <c r="G75" i="46"/>
  <c r="F75" i="46"/>
  <c r="D75" i="46"/>
  <c r="C75" i="46"/>
  <c r="AZ74" i="46"/>
  <c r="AY74" i="46"/>
  <c r="AW74" i="46"/>
  <c r="E283" i="4" s="1"/>
  <c r="AV74" i="46"/>
  <c r="AU74" i="46"/>
  <c r="AN74" i="46"/>
  <c r="AM74" i="46"/>
  <c r="AL74" i="46"/>
  <c r="AK74" i="46"/>
  <c r="AH74" i="46"/>
  <c r="AG74" i="46"/>
  <c r="AF74" i="46"/>
  <c r="AD74" i="46"/>
  <c r="AC74" i="46"/>
  <c r="Y74" i="46"/>
  <c r="X74" i="46"/>
  <c r="O867" i="33" s="1"/>
  <c r="W74" i="46"/>
  <c r="V74" i="46"/>
  <c r="O859" i="33" s="1"/>
  <c r="U74" i="46"/>
  <c r="T74" i="46"/>
  <c r="S74" i="46"/>
  <c r="R74" i="46"/>
  <c r="Q74" i="46"/>
  <c r="P74" i="46"/>
  <c r="O74" i="46"/>
  <c r="N74" i="46"/>
  <c r="M74" i="46"/>
  <c r="L74" i="46"/>
  <c r="K74" i="46"/>
  <c r="J74" i="46"/>
  <c r="I74" i="46"/>
  <c r="P75" i="34" s="1"/>
  <c r="H74" i="46"/>
  <c r="G74" i="46"/>
  <c r="F74" i="46"/>
  <c r="D74" i="46"/>
  <c r="C74" i="46"/>
  <c r="AZ73" i="46"/>
  <c r="AY73" i="46"/>
  <c r="AW73" i="46"/>
  <c r="E282" i="4" s="1"/>
  <c r="AV73" i="46"/>
  <c r="AU73" i="46"/>
  <c r="AN73" i="46"/>
  <c r="AM73" i="46"/>
  <c r="AL73" i="46"/>
  <c r="AK73" i="46"/>
  <c r="AH73" i="46"/>
  <c r="AG73" i="46"/>
  <c r="AF73" i="46"/>
  <c r="AD73" i="46"/>
  <c r="AC73" i="46"/>
  <c r="Y73" i="46"/>
  <c r="X73" i="46"/>
  <c r="W73" i="46"/>
  <c r="V73" i="46"/>
  <c r="U73" i="46"/>
  <c r="T73" i="46"/>
  <c r="S73" i="46"/>
  <c r="R73" i="46"/>
  <c r="Q73" i="46"/>
  <c r="P73" i="46"/>
  <c r="O73" i="46"/>
  <c r="N73" i="46"/>
  <c r="M73" i="46"/>
  <c r="I73" i="46"/>
  <c r="H73" i="46"/>
  <c r="G73" i="46"/>
  <c r="F73" i="46"/>
  <c r="D73" i="46"/>
  <c r="C73" i="46"/>
  <c r="AZ72" i="46"/>
  <c r="AY72" i="46"/>
  <c r="F2" i="34" s="1"/>
  <c r="AW72" i="46"/>
  <c r="AV72" i="46"/>
  <c r="AU72" i="46"/>
  <c r="AN72" i="46"/>
  <c r="AM72" i="46"/>
  <c r="AL72" i="46"/>
  <c r="AK72" i="46"/>
  <c r="AH72" i="46"/>
  <c r="AG72" i="46"/>
  <c r="AF72" i="46"/>
  <c r="AD72" i="46"/>
  <c r="AC72" i="46"/>
  <c r="Y72" i="46"/>
  <c r="X72" i="46"/>
  <c r="W72" i="46"/>
  <c r="V72" i="46"/>
  <c r="U72" i="46"/>
  <c r="T72" i="46"/>
  <c r="S72" i="46"/>
  <c r="R72" i="46"/>
  <c r="M72" i="46"/>
  <c r="L72" i="46"/>
  <c r="K72" i="46"/>
  <c r="G237" i="33" s="1"/>
  <c r="J72" i="46"/>
  <c r="G236" i="33" s="1"/>
  <c r="I72" i="46"/>
  <c r="L79" i="34" s="1"/>
  <c r="H72" i="46"/>
  <c r="G72" i="46"/>
  <c r="F72" i="46"/>
  <c r="D72" i="46"/>
  <c r="C72" i="46"/>
  <c r="AZ71" i="46"/>
  <c r="AY71" i="46"/>
  <c r="W148" i="33" s="1"/>
  <c r="AW71" i="46"/>
  <c r="E279" i="4" s="1"/>
  <c r="AV71" i="46"/>
  <c r="AU71" i="46"/>
  <c r="AN71" i="46"/>
  <c r="AM71" i="46"/>
  <c r="AL71" i="46"/>
  <c r="AK71" i="46"/>
  <c r="AH71" i="46"/>
  <c r="AG71" i="46"/>
  <c r="AF71" i="46"/>
  <c r="AD71" i="46"/>
  <c r="AC71" i="46"/>
  <c r="Y71" i="46"/>
  <c r="X71" i="46"/>
  <c r="W71" i="46"/>
  <c r="V71" i="46"/>
  <c r="U71" i="46"/>
  <c r="T71" i="46"/>
  <c r="S71" i="46"/>
  <c r="R71" i="46"/>
  <c r="Q71" i="46"/>
  <c r="M71" i="46"/>
  <c r="L71" i="46"/>
  <c r="K71" i="46"/>
  <c r="J71" i="46"/>
  <c r="AA1250" i="33" s="1"/>
  <c r="I71" i="46"/>
  <c r="H71" i="46"/>
  <c r="G71" i="46"/>
  <c r="F71" i="46"/>
  <c r="D71" i="46"/>
  <c r="C71" i="46"/>
  <c r="AZ70" i="46"/>
  <c r="AY70" i="46"/>
  <c r="AW70" i="46"/>
  <c r="AV70" i="46"/>
  <c r="AU70" i="46"/>
  <c r="AN70" i="46"/>
  <c r="AM70" i="46"/>
  <c r="AL70" i="46"/>
  <c r="AK70" i="46"/>
  <c r="AH70" i="46"/>
  <c r="AG70" i="46"/>
  <c r="AF70" i="46"/>
  <c r="AD70" i="46"/>
  <c r="AC70" i="46"/>
  <c r="Y70" i="46"/>
  <c r="X70" i="46"/>
  <c r="W70" i="46"/>
  <c r="V70" i="46"/>
  <c r="U70" i="46"/>
  <c r="T70" i="46"/>
  <c r="S70" i="46"/>
  <c r="R70" i="46"/>
  <c r="Q70" i="46"/>
  <c r="P70" i="46"/>
  <c r="O70" i="46"/>
  <c r="N70" i="46"/>
  <c r="M70" i="46"/>
  <c r="I70" i="46"/>
  <c r="H70" i="46"/>
  <c r="G70" i="46"/>
  <c r="F70" i="46"/>
  <c r="D70" i="46"/>
  <c r="C70" i="46"/>
  <c r="AZ69" i="46"/>
  <c r="AY69" i="46"/>
  <c r="AW69" i="46"/>
  <c r="AV69" i="46"/>
  <c r="AU69" i="46"/>
  <c r="AN69" i="46"/>
  <c r="AM69" i="46"/>
  <c r="AL69" i="46"/>
  <c r="AK69" i="46"/>
  <c r="AH69" i="46"/>
  <c r="AG69" i="46"/>
  <c r="AF69" i="46"/>
  <c r="AD69" i="46"/>
  <c r="AC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E17" i="51" s="1"/>
  <c r="Y17" i="51" s="1"/>
  <c r="AV68" i="46"/>
  <c r="AU68" i="46"/>
  <c r="AN68" i="46"/>
  <c r="AM68" i="46"/>
  <c r="AL68" i="46"/>
  <c r="AK68" i="46"/>
  <c r="AH68" i="46"/>
  <c r="AG68" i="46"/>
  <c r="AF68" i="46"/>
  <c r="AD68" i="46"/>
  <c r="AC68" i="46"/>
  <c r="Y68" i="46"/>
  <c r="X68" i="46"/>
  <c r="W68" i="46"/>
  <c r="O1352" i="33" s="1"/>
  <c r="V68" i="46"/>
  <c r="O1351" i="33" s="1"/>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D67" i="46"/>
  <c r="AC67" i="46"/>
  <c r="Y67" i="46"/>
  <c r="X67" i="46"/>
  <c r="W67" i="46"/>
  <c r="V67" i="46"/>
  <c r="U67" i="46"/>
  <c r="T67" i="46"/>
  <c r="S67" i="46"/>
  <c r="R67" i="46"/>
  <c r="Q67" i="46"/>
  <c r="P67" i="46"/>
  <c r="O67" i="46"/>
  <c r="N67" i="46"/>
  <c r="M67" i="46"/>
  <c r="L67" i="46"/>
  <c r="G543" i="33" s="1"/>
  <c r="K67" i="46"/>
  <c r="O481" i="33" s="1"/>
  <c r="J67" i="46"/>
  <c r="I67" i="46"/>
  <c r="H80" i="34" s="1"/>
  <c r="H67" i="46"/>
  <c r="G67" i="46"/>
  <c r="F67" i="46"/>
  <c r="D67" i="46"/>
  <c r="C67" i="46"/>
  <c r="AZ66" i="46"/>
  <c r="AY66" i="46"/>
  <c r="AW66" i="46"/>
  <c r="M264" i="4" s="1"/>
  <c r="AV66" i="46"/>
  <c r="AU66" i="46"/>
  <c r="AN66" i="46"/>
  <c r="AM66" i="46"/>
  <c r="AL66" i="46"/>
  <c r="AK66" i="46"/>
  <c r="AH66" i="46"/>
  <c r="AG66" i="46"/>
  <c r="AF66" i="46"/>
  <c r="AD66" i="46"/>
  <c r="AC66" i="46"/>
  <c r="Y66" i="46"/>
  <c r="X66" i="46"/>
  <c r="W66" i="46"/>
  <c r="V66" i="46"/>
  <c r="U66" i="46"/>
  <c r="T66" i="46"/>
  <c r="S66" i="46"/>
  <c r="R66" i="46"/>
  <c r="Q66" i="46"/>
  <c r="P66" i="46"/>
  <c r="O66" i="46"/>
  <c r="N66" i="46"/>
  <c r="O1129" i="33" s="1"/>
  <c r="M66" i="46"/>
  <c r="L66" i="46"/>
  <c r="K66" i="46"/>
  <c r="J66" i="46"/>
  <c r="I66" i="46"/>
  <c r="H66" i="46"/>
  <c r="G66" i="46"/>
  <c r="F66" i="46"/>
  <c r="D66" i="46"/>
  <c r="C66" i="46"/>
  <c r="AZ65" i="46"/>
  <c r="AY65" i="46"/>
  <c r="K303" i="4" s="1"/>
  <c r="AW65" i="46"/>
  <c r="AV65" i="46"/>
  <c r="AU65" i="46"/>
  <c r="AN65" i="46"/>
  <c r="AM65" i="46"/>
  <c r="AL65" i="46"/>
  <c r="AK65" i="46"/>
  <c r="AH65" i="46"/>
  <c r="AG65" i="46"/>
  <c r="AF65" i="46"/>
  <c r="AD65" i="46"/>
  <c r="AC65" i="46"/>
  <c r="Y65" i="46"/>
  <c r="X65" i="46"/>
  <c r="W65" i="46"/>
  <c r="V65" i="46"/>
  <c r="U65" i="46"/>
  <c r="T65" i="46"/>
  <c r="S65" i="46"/>
  <c r="R65" i="46"/>
  <c r="Q65" i="46"/>
  <c r="P65" i="46"/>
  <c r="O65" i="46"/>
  <c r="E1122" i="33" s="1"/>
  <c r="N65" i="46"/>
  <c r="E1120" i="33" s="1"/>
  <c r="M65" i="46"/>
  <c r="L65" i="46"/>
  <c r="K65" i="46"/>
  <c r="J65" i="46"/>
  <c r="I65" i="46"/>
  <c r="H65" i="46"/>
  <c r="G65" i="46"/>
  <c r="F65" i="46"/>
  <c r="D65" i="46"/>
  <c r="C65" i="46"/>
  <c r="AZ64" i="46"/>
  <c r="AY64" i="46"/>
  <c r="AW64" i="46"/>
  <c r="AV64" i="46"/>
  <c r="AU64" i="46"/>
  <c r="AN64" i="46"/>
  <c r="AM64" i="46"/>
  <c r="AL64" i="46"/>
  <c r="AK64" i="46"/>
  <c r="AH64" i="46"/>
  <c r="AG64" i="46"/>
  <c r="AF64" i="46"/>
  <c r="AD64" i="46"/>
  <c r="AC64" i="46"/>
  <c r="Y64" i="46"/>
  <c r="X64" i="46"/>
  <c r="W64" i="46"/>
  <c r="V64" i="46"/>
  <c r="U64" i="46"/>
  <c r="T64" i="46"/>
  <c r="S64" i="46"/>
  <c r="R64" i="46"/>
  <c r="Q64" i="46"/>
  <c r="P64" i="46"/>
  <c r="O1105" i="33" s="1"/>
  <c r="O64" i="46"/>
  <c r="O1103" i="33" s="1"/>
  <c r="N64" i="46"/>
  <c r="E1110" i="33" s="1"/>
  <c r="M64" i="46"/>
  <c r="L64" i="46"/>
  <c r="K64" i="46"/>
  <c r="J64" i="46"/>
  <c r="I64" i="46"/>
  <c r="H64" i="46"/>
  <c r="G64" i="46"/>
  <c r="F64" i="46"/>
  <c r="D64" i="46"/>
  <c r="C64" i="46"/>
  <c r="AZ63" i="46"/>
  <c r="U293" i="4" s="1"/>
  <c r="AY63" i="46"/>
  <c r="AW63" i="46"/>
  <c r="AV63" i="46"/>
  <c r="AU63" i="46"/>
  <c r="AN63" i="46"/>
  <c r="AM63" i="46"/>
  <c r="AL63" i="46"/>
  <c r="AK63" i="46"/>
  <c r="AH63" i="46"/>
  <c r="AG63" i="46"/>
  <c r="AF63" i="46"/>
  <c r="AD63" i="46"/>
  <c r="AC63" i="46"/>
  <c r="Y63" i="46"/>
  <c r="X63" i="46"/>
  <c r="W63" i="46"/>
  <c r="V63" i="46"/>
  <c r="U63" i="46"/>
  <c r="T63" i="46"/>
  <c r="S63" i="46"/>
  <c r="R63" i="46"/>
  <c r="Q63" i="46"/>
  <c r="P63" i="46"/>
  <c r="O63" i="46"/>
  <c r="O1091" i="33" s="1"/>
  <c r="N63" i="46"/>
  <c r="E1099" i="33" s="1"/>
  <c r="M63" i="46"/>
  <c r="I63" i="46"/>
  <c r="H63" i="46"/>
  <c r="G63" i="46"/>
  <c r="F63" i="46"/>
  <c r="D63" i="46"/>
  <c r="C63" i="46"/>
  <c r="AZ62" i="46"/>
  <c r="AY62" i="46"/>
  <c r="AW62" i="46"/>
  <c r="E224" i="4" s="1"/>
  <c r="AV62" i="46"/>
  <c r="AU62" i="46"/>
  <c r="AN62" i="46"/>
  <c r="AM62" i="46"/>
  <c r="AL62" i="46"/>
  <c r="AK62" i="46"/>
  <c r="AH62" i="46"/>
  <c r="AG62" i="46"/>
  <c r="AF62" i="46"/>
  <c r="AD62" i="46"/>
  <c r="AC62" i="46"/>
  <c r="Y62" i="46"/>
  <c r="X62" i="46"/>
  <c r="W62" i="46"/>
  <c r="V62" i="46"/>
  <c r="U62" i="46"/>
  <c r="T62" i="46"/>
  <c r="S62" i="46"/>
  <c r="R62" i="46"/>
  <c r="Q62" i="46"/>
  <c r="P62" i="46"/>
  <c r="E1095" i="33" s="1"/>
  <c r="O62" i="46"/>
  <c r="E1093" i="33" s="1"/>
  <c r="N62" i="46"/>
  <c r="M62" i="46"/>
  <c r="I62" i="46"/>
  <c r="H62" i="46"/>
  <c r="G62" i="46"/>
  <c r="F62" i="46"/>
  <c r="D62" i="46"/>
  <c r="C62" i="46"/>
  <c r="AZ61" i="46"/>
  <c r="AY61" i="46"/>
  <c r="AW61" i="46"/>
  <c r="AV61" i="46"/>
  <c r="AU61" i="46"/>
  <c r="AN61" i="46"/>
  <c r="AM61" i="46"/>
  <c r="AL61" i="46"/>
  <c r="AK61" i="46"/>
  <c r="AH61" i="46"/>
  <c r="AG61" i="46"/>
  <c r="AF61" i="46"/>
  <c r="AD61" i="46"/>
  <c r="AC61" i="46"/>
  <c r="Y61" i="46"/>
  <c r="X61" i="46"/>
  <c r="W61" i="46"/>
  <c r="V61" i="46"/>
  <c r="U61" i="46"/>
  <c r="T61" i="46"/>
  <c r="S61" i="46"/>
  <c r="R61" i="46"/>
  <c r="Q61" i="46"/>
  <c r="P61" i="46"/>
  <c r="O1127" i="33" s="1"/>
  <c r="O61" i="46"/>
  <c r="N61" i="46"/>
  <c r="M61" i="46"/>
  <c r="L61" i="46"/>
  <c r="K61" i="46"/>
  <c r="J61" i="46"/>
  <c r="I61" i="46"/>
  <c r="H61" i="46"/>
  <c r="G61" i="46"/>
  <c r="F61" i="46"/>
  <c r="D61" i="46"/>
  <c r="C61" i="46"/>
  <c r="AZ60" i="46"/>
  <c r="D76" i="45" s="1"/>
  <c r="B76" i="45" s="1"/>
  <c r="AY60" i="46"/>
  <c r="AW60" i="46"/>
  <c r="AV60" i="46"/>
  <c r="AU60" i="46"/>
  <c r="AN60" i="46"/>
  <c r="AM60" i="46"/>
  <c r="AL60" i="46"/>
  <c r="AK60" i="46"/>
  <c r="AH60" i="46"/>
  <c r="AG60" i="46"/>
  <c r="AF60" i="46"/>
  <c r="AD60" i="46"/>
  <c r="AC60" i="46"/>
  <c r="Y60" i="46"/>
  <c r="X60" i="46"/>
  <c r="W60" i="46"/>
  <c r="V60" i="46"/>
  <c r="U60" i="46"/>
  <c r="T60" i="46"/>
  <c r="S60" i="46"/>
  <c r="R60" i="46"/>
  <c r="Q60" i="46"/>
  <c r="P60" i="46"/>
  <c r="O1067" i="33" s="1"/>
  <c r="O60" i="46"/>
  <c r="N60" i="46"/>
  <c r="M60" i="46"/>
  <c r="L60" i="46"/>
  <c r="K60" i="46"/>
  <c r="J60" i="46"/>
  <c r="I60" i="46"/>
  <c r="J69" i="34" s="1"/>
  <c r="H60" i="46"/>
  <c r="G60" i="46"/>
  <c r="F60" i="46"/>
  <c r="D60" i="46"/>
  <c r="C60" i="46"/>
  <c r="AZ59" i="46"/>
  <c r="AY59" i="46"/>
  <c r="AW59" i="46"/>
  <c r="AV59" i="46"/>
  <c r="AU59" i="46"/>
  <c r="AN59" i="46"/>
  <c r="AM59" i="46"/>
  <c r="AL59" i="46"/>
  <c r="AK59" i="46"/>
  <c r="AH59" i="46"/>
  <c r="AG59" i="46"/>
  <c r="AF59" i="46"/>
  <c r="AD59" i="46"/>
  <c r="AC59" i="46"/>
  <c r="Y59" i="46"/>
  <c r="X59" i="46"/>
  <c r="W59" i="46"/>
  <c r="V59" i="46"/>
  <c r="M78" i="4" s="1"/>
  <c r="U59" i="46"/>
  <c r="T59" i="46"/>
  <c r="S59" i="46"/>
  <c r="R59" i="46"/>
  <c r="Q59" i="46"/>
  <c r="P59" i="46"/>
  <c r="Q1107" i="33" s="1"/>
  <c r="O59" i="46"/>
  <c r="O1073" i="33" s="1"/>
  <c r="N59" i="46"/>
  <c r="M59" i="46"/>
  <c r="L59" i="46"/>
  <c r="K59" i="46"/>
  <c r="J59" i="46"/>
  <c r="I59" i="46"/>
  <c r="H59" i="46"/>
  <c r="G59" i="46"/>
  <c r="F59" i="46"/>
  <c r="D59" i="46"/>
  <c r="C59" i="46"/>
  <c r="AZ58" i="46"/>
  <c r="AY58" i="46"/>
  <c r="AW58" i="46"/>
  <c r="AV58" i="46"/>
  <c r="AU58" i="46"/>
  <c r="AN58" i="46"/>
  <c r="AM58" i="46"/>
  <c r="AL58" i="46"/>
  <c r="AK58" i="46"/>
  <c r="AH58" i="46"/>
  <c r="AG58" i="46"/>
  <c r="AF58" i="46"/>
  <c r="AD58" i="46"/>
  <c r="AC58" i="46"/>
  <c r="Y58" i="46"/>
  <c r="X58" i="46"/>
  <c r="W58" i="46"/>
  <c r="O168" i="33" s="1"/>
  <c r="V58" i="46"/>
  <c r="O167" i="33" s="1"/>
  <c r="U58" i="46"/>
  <c r="T58" i="46"/>
  <c r="S58" i="46"/>
  <c r="R58" i="46"/>
  <c r="Q58" i="46"/>
  <c r="M58" i="46"/>
  <c r="L58" i="46"/>
  <c r="K58" i="46"/>
  <c r="J58" i="46"/>
  <c r="I58" i="46"/>
  <c r="H58" i="46"/>
  <c r="G58" i="46"/>
  <c r="F58" i="46"/>
  <c r="D58" i="46"/>
  <c r="C58" i="46"/>
  <c r="AZ57" i="46"/>
  <c r="AY57" i="46"/>
  <c r="AW57" i="46"/>
  <c r="AV57" i="46"/>
  <c r="AU57" i="46"/>
  <c r="AN57" i="46"/>
  <c r="AM57" i="46"/>
  <c r="AL57" i="46"/>
  <c r="O177" i="4" s="1"/>
  <c r="AK57" i="46"/>
  <c r="AH57" i="46"/>
  <c r="AG57" i="46"/>
  <c r="AF57" i="46"/>
  <c r="AD57" i="46"/>
  <c r="AC57" i="46"/>
  <c r="Y57" i="46"/>
  <c r="X57" i="46"/>
  <c r="W57" i="46"/>
  <c r="V57" i="46"/>
  <c r="U57" i="46"/>
  <c r="T57" i="46"/>
  <c r="S57" i="46"/>
  <c r="R57" i="46"/>
  <c r="Q57" i="46"/>
  <c r="P57" i="46"/>
  <c r="O57" i="46"/>
  <c r="N57" i="46"/>
  <c r="K1098" i="33" s="1"/>
  <c r="M57" i="46"/>
  <c r="L57" i="46"/>
  <c r="K57" i="46"/>
  <c r="J57" i="46"/>
  <c r="I57" i="46"/>
  <c r="H57" i="46"/>
  <c r="G57" i="46"/>
  <c r="F57" i="46"/>
  <c r="D57" i="46"/>
  <c r="C57" i="46"/>
  <c r="AZ56" i="46"/>
  <c r="D77" i="45" s="1"/>
  <c r="B77" i="45" s="1"/>
  <c r="AY56" i="46"/>
  <c r="AW56" i="46"/>
  <c r="AV56" i="46"/>
  <c r="AU56" i="46"/>
  <c r="AN56" i="46"/>
  <c r="AM56" i="46"/>
  <c r="AL56" i="46"/>
  <c r="O176" i="4" s="1"/>
  <c r="AK56" i="46"/>
  <c r="AH56" i="46"/>
  <c r="AF56" i="46"/>
  <c r="AD56" i="46"/>
  <c r="AC56" i="46"/>
  <c r="Y56" i="46"/>
  <c r="X56" i="46"/>
  <c r="W56" i="46"/>
  <c r="V56" i="46"/>
  <c r="U56" i="46"/>
  <c r="T56" i="46"/>
  <c r="S56" i="46"/>
  <c r="R56" i="46"/>
  <c r="M56" i="46"/>
  <c r="L56" i="46"/>
  <c r="K56" i="46"/>
  <c r="J56" i="46"/>
  <c r="I56" i="46"/>
  <c r="H56" i="46"/>
  <c r="G56" i="46"/>
  <c r="F56" i="46"/>
  <c r="D56" i="46"/>
  <c r="C56" i="46"/>
  <c r="AZ55" i="46"/>
  <c r="AY55" i="46"/>
  <c r="AW55" i="46"/>
  <c r="AV55" i="46"/>
  <c r="AU55" i="46"/>
  <c r="AN55" i="46"/>
  <c r="AM55" i="46"/>
  <c r="AL55" i="46"/>
  <c r="AK55" i="46"/>
  <c r="AH55" i="46"/>
  <c r="AD55" i="46"/>
  <c r="AC55" i="46"/>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O171" i="4" s="1"/>
  <c r="AK54" i="46"/>
  <c r="AH54" i="46"/>
  <c r="AD54" i="46"/>
  <c r="AC54" i="46"/>
  <c r="Y54" i="46"/>
  <c r="X54" i="46"/>
  <c r="W54" i="46"/>
  <c r="V54" i="46"/>
  <c r="U54" i="46"/>
  <c r="T54" i="46"/>
  <c r="S54" i="46"/>
  <c r="R54" i="46"/>
  <c r="Q54" i="46"/>
  <c r="P54" i="46"/>
  <c r="G1146" i="33" s="1"/>
  <c r="O54" i="46"/>
  <c r="G1143" i="33" s="1"/>
  <c r="N54" i="46"/>
  <c r="G1138" i="33" s="1"/>
  <c r="M54" i="46"/>
  <c r="L54" i="46"/>
  <c r="K54" i="46"/>
  <c r="G573" i="33" s="1"/>
  <c r="J54" i="46"/>
  <c r="I54" i="46"/>
  <c r="H54" i="46"/>
  <c r="G54" i="46"/>
  <c r="F54" i="46"/>
  <c r="D54" i="46"/>
  <c r="C54" i="46"/>
  <c r="AZ53" i="46"/>
  <c r="AY53" i="46"/>
  <c r="AW53" i="46"/>
  <c r="AV53" i="46"/>
  <c r="AU53" i="46"/>
  <c r="AN53" i="46"/>
  <c r="AM53" i="46"/>
  <c r="AL53" i="46"/>
  <c r="AK53" i="46"/>
  <c r="AH53" i="46"/>
  <c r="AD53" i="46"/>
  <c r="AC53" i="46"/>
  <c r="Y53" i="46"/>
  <c r="X53" i="46"/>
  <c r="O254" i="33" s="1"/>
  <c r="W53" i="46"/>
  <c r="V53" i="46"/>
  <c r="U53" i="46"/>
  <c r="T53" i="46"/>
  <c r="S53" i="46"/>
  <c r="R53" i="46"/>
  <c r="Q53" i="46"/>
  <c r="P53" i="46"/>
  <c r="O53" i="46"/>
  <c r="Q902" i="33" s="1"/>
  <c r="N53" i="46"/>
  <c r="Q901" i="33" s="1"/>
  <c r="M53" i="46"/>
  <c r="L53" i="46"/>
  <c r="K53" i="46"/>
  <c r="J53" i="46"/>
  <c r="I53" i="46"/>
  <c r="H53" i="46"/>
  <c r="G53" i="46"/>
  <c r="F53" i="46"/>
  <c r="E53" i="46"/>
  <c r="D53" i="46"/>
  <c r="C53" i="46"/>
  <c r="AZ52" i="46"/>
  <c r="AY52" i="46"/>
  <c r="AW52" i="46"/>
  <c r="E150" i="4" s="1"/>
  <c r="AV52" i="46"/>
  <c r="AU52" i="46"/>
  <c r="AN52" i="46"/>
  <c r="AM52" i="46"/>
  <c r="AL52" i="46"/>
  <c r="O169" i="4" s="1"/>
  <c r="AK52" i="46"/>
  <c r="AJ52" i="46"/>
  <c r="AI52" i="46"/>
  <c r="AH52" i="46"/>
  <c r="AD52" i="46"/>
  <c r="AC52" i="46"/>
  <c r="Y52" i="46"/>
  <c r="X52" i="46"/>
  <c r="W52" i="46"/>
  <c r="V52" i="46"/>
  <c r="U52" i="46"/>
  <c r="T52" i="46"/>
  <c r="S52" i="46"/>
  <c r="R52" i="46"/>
  <c r="Q52" i="46"/>
  <c r="P52" i="46"/>
  <c r="O52" i="46"/>
  <c r="N52" i="46"/>
  <c r="O899" i="33" s="1"/>
  <c r="M52" i="46"/>
  <c r="L52" i="46"/>
  <c r="K52" i="46"/>
  <c r="J52" i="46"/>
  <c r="I52" i="46"/>
  <c r="H52" i="46"/>
  <c r="G52" i="46"/>
  <c r="F52" i="46"/>
  <c r="E52" i="46"/>
  <c r="D52" i="46"/>
  <c r="C52" i="46"/>
  <c r="AZ51" i="46"/>
  <c r="AY51" i="46"/>
  <c r="AW51" i="46"/>
  <c r="E147" i="4" s="1"/>
  <c r="AV51" i="46"/>
  <c r="AU51" i="46"/>
  <c r="AN51" i="46"/>
  <c r="AM51" i="46"/>
  <c r="AL51" i="46"/>
  <c r="O115" i="4" s="1"/>
  <c r="AK51" i="46"/>
  <c r="AJ51" i="46"/>
  <c r="AI51" i="46"/>
  <c r="AH51" i="46"/>
  <c r="AD51" i="46"/>
  <c r="AC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O114" i="4" s="1"/>
  <c r="AK50" i="46"/>
  <c r="AJ50" i="46"/>
  <c r="AI50" i="46"/>
  <c r="AH50" i="46"/>
  <c r="AD50" i="46"/>
  <c r="AC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D49" i="46"/>
  <c r="AC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E162" i="4" s="1"/>
  <c r="AV48" i="46"/>
  <c r="AU48" i="46"/>
  <c r="AN48" i="46"/>
  <c r="AM48" i="46"/>
  <c r="E182" i="4" s="1"/>
  <c r="AL48" i="46"/>
  <c r="AK48" i="46"/>
  <c r="AJ48" i="46"/>
  <c r="AI48" i="46"/>
  <c r="AH48" i="46"/>
  <c r="AD48" i="46"/>
  <c r="AC48" i="46"/>
  <c r="Y48" i="46"/>
  <c r="X48" i="46"/>
  <c r="W48" i="46"/>
  <c r="V48" i="46"/>
  <c r="Q48" i="46"/>
  <c r="P48" i="46"/>
  <c r="O48" i="46"/>
  <c r="Q883" i="33" s="1"/>
  <c r="N48" i="46"/>
  <c r="Q878" i="33" s="1"/>
  <c r="M48" i="46"/>
  <c r="L48" i="46"/>
  <c r="K48" i="46"/>
  <c r="J48" i="46"/>
  <c r="I48" i="46"/>
  <c r="H48" i="46"/>
  <c r="G48" i="46"/>
  <c r="F48" i="46"/>
  <c r="E48" i="46"/>
  <c r="D48" i="46"/>
  <c r="C48" i="46"/>
  <c r="AZ47" i="46"/>
  <c r="AY47" i="46"/>
  <c r="AW47" i="46"/>
  <c r="AV47" i="46"/>
  <c r="AU47" i="46"/>
  <c r="AN47" i="46"/>
  <c r="AM47" i="46"/>
  <c r="AL47" i="46"/>
  <c r="AK47" i="46"/>
  <c r="AJ47" i="46"/>
  <c r="AI47" i="46"/>
  <c r="AH47" i="46"/>
  <c r="AD47" i="46"/>
  <c r="AC47" i="46"/>
  <c r="Y47" i="46"/>
  <c r="X47" i="46"/>
  <c r="Q1147" i="33" s="1"/>
  <c r="W47" i="46"/>
  <c r="V47" i="46"/>
  <c r="O1139" i="33" s="1"/>
  <c r="U47" i="46"/>
  <c r="T47" i="46"/>
  <c r="S47" i="46"/>
  <c r="R47" i="46"/>
  <c r="Q47" i="46"/>
  <c r="P47" i="46"/>
  <c r="O47" i="46"/>
  <c r="N47" i="46"/>
  <c r="M47" i="46"/>
  <c r="L47" i="46"/>
  <c r="K47" i="46"/>
  <c r="J47" i="46"/>
  <c r="I47" i="46"/>
  <c r="F47" i="34" s="1"/>
  <c r="H47" i="46"/>
  <c r="G47" i="46"/>
  <c r="F47" i="46"/>
  <c r="E47" i="46"/>
  <c r="D47" i="46"/>
  <c r="C47" i="46"/>
  <c r="AZ46" i="46"/>
  <c r="K46" i="4" s="1"/>
  <c r="AY46" i="46"/>
  <c r="AW46" i="46"/>
  <c r="E160" i="4" s="1"/>
  <c r="AV46" i="46"/>
  <c r="AU46" i="46"/>
  <c r="AN46" i="46"/>
  <c r="AM46" i="46"/>
  <c r="AL46" i="46"/>
  <c r="AK46" i="46"/>
  <c r="AJ46" i="46"/>
  <c r="AI46" i="46"/>
  <c r="AH46" i="46"/>
  <c r="AD46" i="46"/>
  <c r="AC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D92" i="45" s="1"/>
  <c r="AV45" i="46"/>
  <c r="AU45" i="46"/>
  <c r="AN45" i="46"/>
  <c r="AM45" i="46"/>
  <c r="AL45" i="46"/>
  <c r="AK45" i="46"/>
  <c r="AJ45" i="46"/>
  <c r="AI45" i="46"/>
  <c r="AH45" i="46"/>
  <c r="AD45" i="46"/>
  <c r="AC45" i="46"/>
  <c r="Y45" i="46"/>
  <c r="X45" i="46"/>
  <c r="W45" i="46"/>
  <c r="V45" i="46"/>
  <c r="U45" i="46"/>
  <c r="T45" i="46"/>
  <c r="S45" i="46"/>
  <c r="R45" i="46"/>
  <c r="Q45" i="46"/>
  <c r="P45" i="46"/>
  <c r="O45" i="46"/>
  <c r="N45" i="46"/>
  <c r="M45" i="46"/>
  <c r="K45" i="46"/>
  <c r="J45" i="46"/>
  <c r="H45" i="46"/>
  <c r="G45" i="46"/>
  <c r="F45" i="46"/>
  <c r="E45" i="46"/>
  <c r="D45" i="46"/>
  <c r="C45" i="46"/>
  <c r="AZ44" i="46"/>
  <c r="Q122" i="4" s="1"/>
  <c r="AY44" i="46"/>
  <c r="AW44" i="46"/>
  <c r="AV44" i="46"/>
  <c r="AU44" i="46"/>
  <c r="AN44" i="46"/>
  <c r="AM44" i="46"/>
  <c r="AL44" i="46"/>
  <c r="AK44" i="46"/>
  <c r="AJ44" i="46"/>
  <c r="AI44" i="46"/>
  <c r="AH44" i="46"/>
  <c r="AD44" i="46"/>
  <c r="AC44" i="46"/>
  <c r="Y44" i="46"/>
  <c r="X44" i="46"/>
  <c r="W44" i="46"/>
  <c r="V44" i="46"/>
  <c r="U44" i="46"/>
  <c r="T44" i="46"/>
  <c r="S44" i="46"/>
  <c r="R44" i="46"/>
  <c r="Q44" i="46"/>
  <c r="P44" i="46"/>
  <c r="O44" i="46"/>
  <c r="N44" i="46"/>
  <c r="Q1260" i="33" s="1"/>
  <c r="M44" i="46"/>
  <c r="L44" i="46"/>
  <c r="K44" i="46"/>
  <c r="J44" i="46"/>
  <c r="H44" i="46"/>
  <c r="G44" i="46"/>
  <c r="F44" i="46"/>
  <c r="E44" i="46"/>
  <c r="D44" i="46"/>
  <c r="C44" i="46"/>
  <c r="AZ43" i="46"/>
  <c r="Q35" i="4" s="1"/>
  <c r="AY43" i="46"/>
  <c r="AW43" i="46"/>
  <c r="AV43" i="46"/>
  <c r="AU43" i="46"/>
  <c r="AN43" i="46"/>
  <c r="AM43" i="46"/>
  <c r="AL43" i="46"/>
  <c r="AK43" i="46"/>
  <c r="AJ43" i="46"/>
  <c r="AI43" i="46"/>
  <c r="AH43" i="46"/>
  <c r="AD43" i="46"/>
  <c r="AC43" i="46"/>
  <c r="Y43" i="46"/>
  <c r="X43" i="46"/>
  <c r="O506" i="33" s="1"/>
  <c r="W43" i="46"/>
  <c r="V43" i="46"/>
  <c r="U43" i="46"/>
  <c r="T43" i="46"/>
  <c r="S43" i="46"/>
  <c r="R43" i="46"/>
  <c r="Q43" i="46"/>
  <c r="P43" i="46"/>
  <c r="O43" i="46"/>
  <c r="N43" i="46"/>
  <c r="M43" i="46"/>
  <c r="L43" i="46"/>
  <c r="K43" i="46"/>
  <c r="J43" i="46"/>
  <c r="I43" i="46"/>
  <c r="H43" i="46"/>
  <c r="G43" i="46"/>
  <c r="F43" i="46"/>
  <c r="E43" i="46"/>
  <c r="D43" i="46"/>
  <c r="C43" i="46"/>
  <c r="AZ42" i="46"/>
  <c r="AY42" i="46"/>
  <c r="E104" i="33" s="1"/>
  <c r="AW42" i="46"/>
  <c r="E77" i="4" s="1"/>
  <c r="AV42" i="46"/>
  <c r="AU42" i="46"/>
  <c r="AN42" i="46"/>
  <c r="AM42" i="46"/>
  <c r="AL42" i="46"/>
  <c r="AK42" i="46"/>
  <c r="AJ42" i="46"/>
  <c r="AI42" i="46"/>
  <c r="AH42" i="46"/>
  <c r="AD42" i="46"/>
  <c r="AC42" i="46"/>
  <c r="Y42" i="46"/>
  <c r="X42" i="46"/>
  <c r="O172" i="33" s="1"/>
  <c r="W42" i="46"/>
  <c r="V42" i="46"/>
  <c r="O170" i="33" s="1"/>
  <c r="U42" i="46"/>
  <c r="T42" i="46"/>
  <c r="S42" i="46"/>
  <c r="R42" i="46"/>
  <c r="Q42" i="46"/>
  <c r="P42" i="46"/>
  <c r="E1064" i="33" s="1"/>
  <c r="O42" i="46"/>
  <c r="N42" i="46"/>
  <c r="E1060" i="33" s="1"/>
  <c r="M42" i="46"/>
  <c r="L42" i="46"/>
  <c r="K42" i="46"/>
  <c r="J42" i="46"/>
  <c r="I42" i="46"/>
  <c r="J40" i="34" s="1"/>
  <c r="H42" i="46"/>
  <c r="G42" i="46"/>
  <c r="F42" i="46"/>
  <c r="E42" i="46"/>
  <c r="D42" i="46"/>
  <c r="C42" i="46"/>
  <c r="AZ41" i="46"/>
  <c r="AY41" i="46"/>
  <c r="AW41" i="46"/>
  <c r="AV41" i="46"/>
  <c r="AU41" i="46"/>
  <c r="AN41" i="46"/>
  <c r="AM41" i="46"/>
  <c r="AL41" i="46"/>
  <c r="AK41" i="46"/>
  <c r="AJ41" i="46"/>
  <c r="AI41" i="46"/>
  <c r="AH41" i="46"/>
  <c r="AD41" i="46"/>
  <c r="AC41" i="46"/>
  <c r="Y41" i="46"/>
  <c r="X41" i="46"/>
  <c r="O247" i="33" s="1"/>
  <c r="W41" i="46"/>
  <c r="V41" i="46"/>
  <c r="O242" i="33" s="1"/>
  <c r="U41" i="46"/>
  <c r="T41" i="46"/>
  <c r="S41" i="46"/>
  <c r="R41" i="46"/>
  <c r="Q41" i="46"/>
  <c r="P41" i="46"/>
  <c r="O590" i="33" s="1"/>
  <c r="O41" i="46"/>
  <c r="N41" i="46"/>
  <c r="M41" i="46"/>
  <c r="L41" i="46"/>
  <c r="K41" i="46"/>
  <c r="J41" i="46"/>
  <c r="I41" i="46"/>
  <c r="H41" i="46"/>
  <c r="G41" i="46"/>
  <c r="F41" i="46"/>
  <c r="E41" i="46"/>
  <c r="D41" i="46"/>
  <c r="C41" i="46"/>
  <c r="AZ40" i="46"/>
  <c r="AY40" i="46"/>
  <c r="AW40" i="46"/>
  <c r="E180" i="4" s="1"/>
  <c r="AV40" i="46"/>
  <c r="AU40" i="46"/>
  <c r="AN40" i="46"/>
  <c r="AM40" i="46"/>
  <c r="AL40" i="46"/>
  <c r="AK40" i="46"/>
  <c r="AJ40" i="46"/>
  <c r="AI40" i="46"/>
  <c r="AH40" i="46"/>
  <c r="AD40" i="46"/>
  <c r="AC40" i="46"/>
  <c r="Y40" i="46"/>
  <c r="X40" i="46"/>
  <c r="W40" i="46"/>
  <c r="O256" i="33" s="1"/>
  <c r="V40" i="46"/>
  <c r="U40" i="46"/>
  <c r="T40" i="46"/>
  <c r="S40" i="46"/>
  <c r="R40" i="46"/>
  <c r="Q40" i="46"/>
  <c r="P40" i="46"/>
  <c r="O40" i="46"/>
  <c r="N40" i="46"/>
  <c r="O521" i="33" s="1"/>
  <c r="M40" i="46"/>
  <c r="L40" i="46"/>
  <c r="K40" i="46"/>
  <c r="J40" i="46"/>
  <c r="I40" i="46"/>
  <c r="H40" i="46"/>
  <c r="G40" i="46"/>
  <c r="F40" i="46"/>
  <c r="E40" i="46"/>
  <c r="D40" i="46"/>
  <c r="C40" i="46"/>
  <c r="AZ39" i="46"/>
  <c r="AY39" i="46"/>
  <c r="AW39" i="46"/>
  <c r="AV39" i="46"/>
  <c r="AU39" i="46"/>
  <c r="AN39" i="46"/>
  <c r="AM39" i="46"/>
  <c r="AL39" i="46"/>
  <c r="AK39" i="46"/>
  <c r="AJ39" i="46"/>
  <c r="AI39" i="46"/>
  <c r="AH39" i="46"/>
  <c r="AD39" i="46"/>
  <c r="AC39" i="46"/>
  <c r="Y39" i="46"/>
  <c r="X39" i="46"/>
  <c r="W39" i="46"/>
  <c r="V39" i="46"/>
  <c r="O662" i="33" s="1"/>
  <c r="U39" i="46"/>
  <c r="T39" i="46"/>
  <c r="S39" i="46"/>
  <c r="R39" i="46"/>
  <c r="Q39" i="46"/>
  <c r="P39" i="46"/>
  <c r="O39" i="46"/>
  <c r="O842" i="33" s="1"/>
  <c r="N39" i="46"/>
  <c r="M39" i="46"/>
  <c r="L39" i="46"/>
  <c r="K39" i="46"/>
  <c r="J39" i="46"/>
  <c r="I39" i="46"/>
  <c r="H39" i="46"/>
  <c r="G39" i="46"/>
  <c r="F39" i="46"/>
  <c r="E39" i="46"/>
  <c r="D39" i="46"/>
  <c r="C39" i="46"/>
  <c r="AZ38" i="46"/>
  <c r="AY38" i="46"/>
  <c r="AW38" i="46"/>
  <c r="E79" i="4" s="1"/>
  <c r="AV38" i="46"/>
  <c r="AU38" i="46"/>
  <c r="AN38" i="46"/>
  <c r="I183" i="4" s="1"/>
  <c r="AM38" i="46"/>
  <c r="AL38" i="46"/>
  <c r="AK38" i="46"/>
  <c r="I181" i="4" s="1"/>
  <c r="AJ38" i="46"/>
  <c r="AI38" i="46"/>
  <c r="AH38" i="46"/>
  <c r="AD38" i="46"/>
  <c r="AC38" i="46"/>
  <c r="Y38" i="46"/>
  <c r="X38" i="46"/>
  <c r="W38" i="46"/>
  <c r="O677" i="33" s="1"/>
  <c r="V38" i="46"/>
  <c r="U38" i="46"/>
  <c r="T38" i="46"/>
  <c r="S38" i="46"/>
  <c r="R38" i="46"/>
  <c r="Q38" i="46"/>
  <c r="P38" i="46"/>
  <c r="O38" i="46"/>
  <c r="O832" i="33" s="1"/>
  <c r="N38" i="46"/>
  <c r="M38" i="46"/>
  <c r="L38" i="46"/>
  <c r="K38" i="46"/>
  <c r="J38" i="46"/>
  <c r="I38" i="46"/>
  <c r="H38" i="46"/>
  <c r="G38" i="46"/>
  <c r="F38" i="46"/>
  <c r="E38" i="46"/>
  <c r="D38" i="46"/>
  <c r="C38" i="46"/>
  <c r="AZ37" i="46"/>
  <c r="I34" i="4" s="1"/>
  <c r="AY37" i="46"/>
  <c r="AW37" i="46"/>
  <c r="E153" i="4" s="1"/>
  <c r="AV37" i="46"/>
  <c r="AU37" i="46"/>
  <c r="AN37" i="46"/>
  <c r="AM37" i="46"/>
  <c r="AL37" i="46"/>
  <c r="AK37" i="46"/>
  <c r="AJ37" i="46"/>
  <c r="AI37" i="46"/>
  <c r="AH37" i="46"/>
  <c r="AD37" i="46"/>
  <c r="AC37" i="46"/>
  <c r="Y37" i="46"/>
  <c r="X37" i="46"/>
  <c r="C55" i="30" s="1"/>
  <c r="W37" i="46"/>
  <c r="V37" i="46"/>
  <c r="U37" i="46"/>
  <c r="T37" i="46"/>
  <c r="S37" i="46"/>
  <c r="R37" i="46"/>
  <c r="Q37" i="46"/>
  <c r="P37" i="46"/>
  <c r="O827" i="33" s="1"/>
  <c r="O37" i="46"/>
  <c r="O822" i="33" s="1"/>
  <c r="N37" i="46"/>
  <c r="O819" i="33" s="1"/>
  <c r="M37" i="46"/>
  <c r="L37" i="46"/>
  <c r="O202" i="33" s="1"/>
  <c r="K37" i="46"/>
  <c r="J37" i="46"/>
  <c r="O200" i="33" s="1"/>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D36" i="46"/>
  <c r="AC36" i="46"/>
  <c r="Y36" i="46"/>
  <c r="X36" i="46"/>
  <c r="W36" i="46"/>
  <c r="O450" i="33" s="1"/>
  <c r="V36" i="46"/>
  <c r="O448" i="33" s="1"/>
  <c r="U36" i="46"/>
  <c r="T36" i="46"/>
  <c r="S36" i="46"/>
  <c r="R36" i="46"/>
  <c r="G1031" i="33" s="1"/>
  <c r="Q36" i="46"/>
  <c r="P36" i="46"/>
  <c r="O36" i="46"/>
  <c r="E842" i="33" s="1"/>
  <c r="N36" i="46"/>
  <c r="E840" i="33" s="1"/>
  <c r="M36" i="46"/>
  <c r="L36" i="46"/>
  <c r="G580" i="33" s="1"/>
  <c r="K36" i="46"/>
  <c r="G577" i="33" s="1"/>
  <c r="J36" i="46"/>
  <c r="I36" i="46"/>
  <c r="H36" i="46"/>
  <c r="G36" i="46"/>
  <c r="Q897" i="33" s="1"/>
  <c r="F36" i="46"/>
  <c r="E36" i="46"/>
  <c r="D36" i="46"/>
  <c r="C36" i="46"/>
  <c r="AZ35" i="46"/>
  <c r="Q41" i="4" s="1"/>
  <c r="AY35" i="46"/>
  <c r="AX35" i="46"/>
  <c r="AW35" i="46"/>
  <c r="AV35" i="46"/>
  <c r="AU35" i="46"/>
  <c r="AS35" i="46"/>
  <c r="AR35" i="46"/>
  <c r="AQ35" i="46"/>
  <c r="AP35" i="46"/>
  <c r="AO35" i="46"/>
  <c r="AN35" i="46"/>
  <c r="AM35" i="46"/>
  <c r="AL35" i="46"/>
  <c r="AK35" i="46"/>
  <c r="AJ35" i="46"/>
  <c r="AI35" i="46"/>
  <c r="AH35" i="46"/>
  <c r="AD35" i="46"/>
  <c r="AC35" i="46"/>
  <c r="Y35" i="46"/>
  <c r="X35" i="46"/>
  <c r="W35" i="46"/>
  <c r="V35" i="46"/>
  <c r="U35" i="46"/>
  <c r="T35" i="46"/>
  <c r="S35" i="46"/>
  <c r="R35" i="46"/>
  <c r="Q35" i="46"/>
  <c r="P35" i="46"/>
  <c r="O805" i="33" s="1"/>
  <c r="O35" i="46"/>
  <c r="N35" i="46"/>
  <c r="O800" i="33" s="1"/>
  <c r="M35" i="46"/>
  <c r="L35" i="46"/>
  <c r="O405" i="33" s="1"/>
  <c r="K35" i="46"/>
  <c r="J35" i="46"/>
  <c r="I35" i="46"/>
  <c r="H29" i="34" s="1"/>
  <c r="H35" i="46"/>
  <c r="G35" i="46"/>
  <c r="S1047" i="33" s="1"/>
  <c r="F35" i="46"/>
  <c r="E35" i="46"/>
  <c r="D35" i="46"/>
  <c r="C35" i="46"/>
  <c r="AZ34" i="46"/>
  <c r="AX34" i="46"/>
  <c r="AW34" i="46"/>
  <c r="O99" i="33" s="1"/>
  <c r="AV34" i="46"/>
  <c r="AU34" i="46"/>
  <c r="AS34" i="46"/>
  <c r="AR34" i="46"/>
  <c r="AQ34" i="46"/>
  <c r="AP34" i="46"/>
  <c r="AO34" i="46"/>
  <c r="AN34" i="46"/>
  <c r="AM34" i="46"/>
  <c r="AL34" i="46"/>
  <c r="AK34" i="46"/>
  <c r="AJ34" i="46"/>
  <c r="AI34" i="46"/>
  <c r="AH34" i="46"/>
  <c r="AD34" i="46"/>
  <c r="C167" i="29" s="1"/>
  <c r="AC34" i="46"/>
  <c r="Y34" i="46"/>
  <c r="X34" i="46"/>
  <c r="W34" i="46"/>
  <c r="V34" i="46"/>
  <c r="U34" i="46"/>
  <c r="T34" i="46"/>
  <c r="S34" i="46"/>
  <c r="AA109" i="33" s="1"/>
  <c r="R34" i="46"/>
  <c r="Q34" i="46"/>
  <c r="P34" i="46"/>
  <c r="I981" i="33" s="1"/>
  <c r="O34" i="46"/>
  <c r="S792" i="33" s="1"/>
  <c r="N34" i="46"/>
  <c r="S789" i="33" s="1"/>
  <c r="M34" i="46"/>
  <c r="L34" i="46"/>
  <c r="K34" i="46"/>
  <c r="J34" i="46"/>
  <c r="I34" i="46"/>
  <c r="H34" i="46"/>
  <c r="G34" i="46"/>
  <c r="I1048" i="33" s="1"/>
  <c r="F34" i="46"/>
  <c r="E34" i="46"/>
  <c r="D34" i="46"/>
  <c r="C34" i="46"/>
  <c r="AZ33" i="46"/>
  <c r="AY33" i="46"/>
  <c r="I324" i="4" s="1"/>
  <c r="AX33" i="46"/>
  <c r="AW33" i="46"/>
  <c r="AV33" i="46"/>
  <c r="AU33" i="46"/>
  <c r="AS33" i="46"/>
  <c r="AR33" i="46"/>
  <c r="AQ33" i="46"/>
  <c r="AP33" i="46"/>
  <c r="AO33" i="46"/>
  <c r="AN33" i="46"/>
  <c r="AM33" i="46"/>
  <c r="AL33" i="46"/>
  <c r="AK33" i="46"/>
  <c r="AJ33" i="46"/>
  <c r="AI33" i="46"/>
  <c r="AH33" i="46"/>
  <c r="AD33" i="46"/>
  <c r="C162" i="29" s="1"/>
  <c r="AC33" i="46"/>
  <c r="Y33" i="46"/>
  <c r="X33" i="46"/>
  <c r="W33" i="46"/>
  <c r="V33" i="46"/>
  <c r="U33" i="46"/>
  <c r="T33" i="46"/>
  <c r="S33" i="46"/>
  <c r="R33" i="46"/>
  <c r="Q33" i="46"/>
  <c r="P33" i="46"/>
  <c r="E787" i="33" s="1"/>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D32" i="46"/>
  <c r="AC32" i="46"/>
  <c r="Y32" i="46"/>
  <c r="X32" i="46"/>
  <c r="W32" i="46"/>
  <c r="V32" i="46"/>
  <c r="U32" i="46"/>
  <c r="T32" i="46"/>
  <c r="S32" i="46"/>
  <c r="R32" i="46"/>
  <c r="M32" i="46"/>
  <c r="L32" i="46"/>
  <c r="Q474" i="33" s="1"/>
  <c r="K32" i="46"/>
  <c r="J32" i="46"/>
  <c r="Q467" i="33" s="1"/>
  <c r="I32" i="46"/>
  <c r="H32" i="46"/>
  <c r="G32" i="46"/>
  <c r="I1153" i="33" s="1"/>
  <c r="F32" i="46"/>
  <c r="E32" i="46"/>
  <c r="D32" i="46"/>
  <c r="C32" i="46"/>
  <c r="AZ31" i="46"/>
  <c r="AY31" i="46"/>
  <c r="AX31" i="46"/>
  <c r="AW31" i="46"/>
  <c r="K151" i="4" s="1"/>
  <c r="AV31" i="46"/>
  <c r="AU31" i="46"/>
  <c r="AS31" i="46"/>
  <c r="AR31" i="46"/>
  <c r="AQ31" i="46"/>
  <c r="AP31" i="46"/>
  <c r="AO31" i="46"/>
  <c r="AN31" i="46"/>
  <c r="AM31" i="46"/>
  <c r="AL31" i="46"/>
  <c r="AK31" i="46"/>
  <c r="AJ31" i="46"/>
  <c r="AI31" i="46"/>
  <c r="AH31" i="46"/>
  <c r="AD31" i="46"/>
  <c r="AC31" i="46"/>
  <c r="Y31" i="46"/>
  <c r="X31" i="46"/>
  <c r="O264" i="33" s="1"/>
  <c r="W31" i="46"/>
  <c r="O259" i="33" s="1"/>
  <c r="V31" i="46"/>
  <c r="U31" i="46"/>
  <c r="T31" i="46"/>
  <c r="S31" i="46"/>
  <c r="R31" i="46"/>
  <c r="Q31" i="46"/>
  <c r="P31" i="46"/>
  <c r="O31" i="46"/>
  <c r="E853" i="33" s="1"/>
  <c r="N31" i="46"/>
  <c r="M31" i="46"/>
  <c r="L31" i="46"/>
  <c r="G36" i="33" s="1"/>
  <c r="K31" i="46"/>
  <c r="G832" i="33" s="1"/>
  <c r="J31" i="46"/>
  <c r="I31" i="46"/>
  <c r="H31" i="46"/>
  <c r="G31" i="46"/>
  <c r="G627" i="33" s="1"/>
  <c r="F31" i="46"/>
  <c r="E31" i="46"/>
  <c r="D31" i="46"/>
  <c r="C31" i="46"/>
  <c r="AZ30" i="46"/>
  <c r="AY30" i="46"/>
  <c r="AX30" i="46"/>
  <c r="AW30" i="46"/>
  <c r="O232" i="4" s="1"/>
  <c r="AV30" i="46"/>
  <c r="AU30" i="46"/>
  <c r="AS30" i="46"/>
  <c r="AR30" i="46"/>
  <c r="AQ30" i="46"/>
  <c r="AP30" i="46"/>
  <c r="AO30" i="46"/>
  <c r="AN30" i="46"/>
  <c r="AM30" i="46"/>
  <c r="AL30" i="46"/>
  <c r="AK30" i="46"/>
  <c r="AJ30" i="46"/>
  <c r="AI30" i="46"/>
  <c r="AH30" i="46"/>
  <c r="AD30" i="46"/>
  <c r="C147" i="29" s="1"/>
  <c r="AC30" i="46"/>
  <c r="Y30" i="46"/>
  <c r="X30" i="46"/>
  <c r="W30" i="46"/>
  <c r="V30" i="46"/>
  <c r="U30" i="46"/>
  <c r="T30" i="46"/>
  <c r="S30" i="46"/>
  <c r="R30" i="46"/>
  <c r="Q30" i="46"/>
  <c r="P30" i="46"/>
  <c r="O768" i="33" s="1"/>
  <c r="O30" i="46"/>
  <c r="O762" i="33" s="1"/>
  <c r="N30" i="46"/>
  <c r="M30" i="46"/>
  <c r="L30" i="46"/>
  <c r="E211" i="33" s="1"/>
  <c r="K30" i="46"/>
  <c r="J30" i="46"/>
  <c r="I30" i="46"/>
  <c r="H30" i="46"/>
  <c r="G30" i="46"/>
  <c r="Q334" i="33" s="1"/>
  <c r="E30" i="46"/>
  <c r="D30" i="46"/>
  <c r="C30" i="46"/>
  <c r="AZ29" i="46"/>
  <c r="AY29" i="46"/>
  <c r="AX29" i="46"/>
  <c r="AW29" i="46"/>
  <c r="AV29" i="46"/>
  <c r="AU29" i="46"/>
  <c r="AS29" i="46"/>
  <c r="AR29" i="46"/>
  <c r="AQ29" i="46"/>
  <c r="AP29" i="46"/>
  <c r="AO29" i="46"/>
  <c r="AN29" i="46"/>
  <c r="AM29" i="46"/>
  <c r="AL29" i="46"/>
  <c r="AK29" i="46"/>
  <c r="AJ29" i="46"/>
  <c r="AI29" i="46"/>
  <c r="AH29" i="46"/>
  <c r="AD29" i="46"/>
  <c r="C142" i="29" s="1"/>
  <c r="AC29" i="46"/>
  <c r="Y29" i="46"/>
  <c r="X29" i="46"/>
  <c r="O205" i="33" s="1"/>
  <c r="W29" i="46"/>
  <c r="V29" i="46"/>
  <c r="O203" i="33" s="1"/>
  <c r="U29" i="46"/>
  <c r="T29" i="46"/>
  <c r="S29" i="46"/>
  <c r="R29" i="46"/>
  <c r="Q29" i="46"/>
  <c r="P29" i="46"/>
  <c r="O756" i="33" s="1"/>
  <c r="O29" i="46"/>
  <c r="N29" i="46"/>
  <c r="M29" i="46"/>
  <c r="L29" i="46"/>
  <c r="K29" i="46"/>
  <c r="G265" i="33" s="1"/>
  <c r="J29" i="46"/>
  <c r="I29" i="46"/>
  <c r="H29" i="46"/>
  <c r="G29" i="46"/>
  <c r="E29" i="46"/>
  <c r="D29" i="46"/>
  <c r="C29" i="46"/>
  <c r="AZ28" i="46"/>
  <c r="AY28" i="46"/>
  <c r="AX28" i="46"/>
  <c r="AW28" i="46"/>
  <c r="AV28" i="46"/>
  <c r="AU28" i="46"/>
  <c r="AS28" i="46"/>
  <c r="AR28" i="46"/>
  <c r="AQ28" i="46"/>
  <c r="AP28" i="46"/>
  <c r="AO28" i="46"/>
  <c r="AN28" i="46"/>
  <c r="AM28" i="46"/>
  <c r="AL28" i="46"/>
  <c r="AK28" i="46"/>
  <c r="AJ28" i="46"/>
  <c r="AI28" i="46"/>
  <c r="AH28" i="46"/>
  <c r="AD28" i="46"/>
  <c r="C137" i="29" s="1"/>
  <c r="AC28" i="46"/>
  <c r="Y28" i="46"/>
  <c r="X28" i="46"/>
  <c r="W28" i="46"/>
  <c r="O219" i="33" s="1"/>
  <c r="V28" i="46"/>
  <c r="O218" i="33" s="1"/>
  <c r="U28" i="46"/>
  <c r="T28" i="46"/>
  <c r="S28" i="46"/>
  <c r="R28" i="46"/>
  <c r="Q28" i="46"/>
  <c r="P28" i="46"/>
  <c r="O28" i="46"/>
  <c r="E471" i="33" s="1"/>
  <c r="N28" i="46"/>
  <c r="M28" i="46"/>
  <c r="L28" i="46"/>
  <c r="K28" i="46"/>
  <c r="E265" i="33" s="1"/>
  <c r="J28" i="46"/>
  <c r="H28" i="46"/>
  <c r="G28" i="46"/>
  <c r="E28" i="46"/>
  <c r="D28" i="46"/>
  <c r="C28" i="46"/>
  <c r="AZ27" i="46"/>
  <c r="D82" i="45" s="1"/>
  <c r="B82" i="45" s="1"/>
  <c r="AY27" i="46"/>
  <c r="AX27" i="46"/>
  <c r="AW27" i="46"/>
  <c r="M94" i="4" s="1"/>
  <c r="AV27" i="46"/>
  <c r="AU27" i="46"/>
  <c r="AS27" i="46"/>
  <c r="AR27" i="46"/>
  <c r="AQ27" i="46"/>
  <c r="AP27" i="46"/>
  <c r="AO27" i="46"/>
  <c r="AN27" i="46"/>
  <c r="AM27" i="46"/>
  <c r="AL27" i="46"/>
  <c r="AK27" i="46"/>
  <c r="AJ27" i="46"/>
  <c r="AI27" i="46"/>
  <c r="E340" i="4" s="1"/>
  <c r="AH27" i="46"/>
  <c r="AD27" i="46"/>
  <c r="C132" i="29" s="1"/>
  <c r="AC27" i="46"/>
  <c r="Y27" i="46"/>
  <c r="X27" i="46"/>
  <c r="W27" i="46"/>
  <c r="E996" i="33" s="1"/>
  <c r="V27" i="46"/>
  <c r="U27" i="46"/>
  <c r="T27" i="46"/>
  <c r="S27" i="46"/>
  <c r="R27" i="46"/>
  <c r="Q27" i="46"/>
  <c r="P27" i="46"/>
  <c r="O27" i="46"/>
  <c r="N27" i="46"/>
  <c r="O436" i="33" s="1"/>
  <c r="M27" i="46"/>
  <c r="L27" i="46"/>
  <c r="K27" i="46"/>
  <c r="J27" i="46"/>
  <c r="H27" i="46"/>
  <c r="G27" i="46"/>
  <c r="D27" i="46"/>
  <c r="C27" i="46"/>
  <c r="AZ26" i="46"/>
  <c r="AY26" i="46"/>
  <c r="U330" i="4" s="1"/>
  <c r="AX26" i="46"/>
  <c r="AW26" i="46"/>
  <c r="S94" i="4" s="1"/>
  <c r="AV26" i="46"/>
  <c r="AU26" i="46"/>
  <c r="AS26" i="46"/>
  <c r="AR26" i="46"/>
  <c r="AQ26" i="46"/>
  <c r="AP26" i="46"/>
  <c r="AO26" i="46"/>
  <c r="AN26" i="46"/>
  <c r="AM26" i="46"/>
  <c r="AL26" i="46"/>
  <c r="AK26" i="46"/>
  <c r="AJ26" i="46"/>
  <c r="AI26" i="46"/>
  <c r="E336" i="4" s="1"/>
  <c r="AH26" i="46"/>
  <c r="AD26" i="46"/>
  <c r="AC26" i="46"/>
  <c r="Y26" i="46"/>
  <c r="X26" i="46"/>
  <c r="W26" i="46"/>
  <c r="V26" i="46"/>
  <c r="O206" i="33" s="1"/>
  <c r="U26" i="46"/>
  <c r="T26" i="46"/>
  <c r="S26" i="46"/>
  <c r="R26" i="46"/>
  <c r="Q26" i="46"/>
  <c r="P26" i="46"/>
  <c r="O26" i="46"/>
  <c r="E440" i="33" s="1"/>
  <c r="N26" i="46"/>
  <c r="M26" i="46"/>
  <c r="L26" i="46"/>
  <c r="K26" i="46"/>
  <c r="G259" i="33" s="1"/>
  <c r="J26" i="46"/>
  <c r="H26" i="46"/>
  <c r="G26" i="46"/>
  <c r="G660" i="33" s="1"/>
  <c r="C26" i="46"/>
  <c r="AZ25" i="46"/>
  <c r="AY25" i="46"/>
  <c r="AX25" i="46"/>
  <c r="AW25" i="46"/>
  <c r="W97" i="4" s="1"/>
  <c r="AV25" i="46"/>
  <c r="AU25" i="46"/>
  <c r="AS25" i="46"/>
  <c r="AR25" i="46"/>
  <c r="AQ25" i="46"/>
  <c r="AP25" i="46"/>
  <c r="AO25" i="46"/>
  <c r="AN25" i="46"/>
  <c r="AM25" i="46"/>
  <c r="AL25" i="46"/>
  <c r="AK25" i="46"/>
  <c r="AJ25" i="46"/>
  <c r="AI25" i="46"/>
  <c r="E328" i="4" s="1"/>
  <c r="AH25" i="46"/>
  <c r="AD25" i="46"/>
  <c r="C117" i="29" s="1"/>
  <c r="AC25" i="46"/>
  <c r="Y25" i="46"/>
  <c r="X25" i="46"/>
  <c r="W25" i="46"/>
  <c r="V25" i="46"/>
  <c r="U25" i="46"/>
  <c r="T25" i="46"/>
  <c r="S25" i="46"/>
  <c r="R25" i="46"/>
  <c r="Q25" i="46"/>
  <c r="P25" i="46"/>
  <c r="O25" i="46"/>
  <c r="O430" i="33" s="1"/>
  <c r="N25" i="46"/>
  <c r="M25" i="46"/>
  <c r="L25" i="46"/>
  <c r="K25" i="46"/>
  <c r="E259" i="33" s="1"/>
  <c r="J25" i="46"/>
  <c r="H25" i="46"/>
  <c r="G25" i="46"/>
  <c r="D25" i="46"/>
  <c r="E5" i="4" s="1"/>
  <c r="C25" i="46"/>
  <c r="AZ24" i="46"/>
  <c r="AY24" i="46"/>
  <c r="AX24" i="46"/>
  <c r="AW24" i="46"/>
  <c r="G108" i="4" s="1"/>
  <c r="AV24" i="46"/>
  <c r="AU24" i="46"/>
  <c r="AS24" i="46"/>
  <c r="AR24" i="46"/>
  <c r="AQ24" i="46"/>
  <c r="AP24" i="46"/>
  <c r="AO24" i="46"/>
  <c r="AN24" i="46"/>
  <c r="AM24" i="46"/>
  <c r="AL24" i="46"/>
  <c r="AK24" i="46"/>
  <c r="AJ24" i="46"/>
  <c r="AI24" i="46"/>
  <c r="AH24" i="46"/>
  <c r="AD24" i="46"/>
  <c r="C112" i="29" s="1"/>
  <c r="AC24" i="46"/>
  <c r="Y24" i="46"/>
  <c r="X24" i="46"/>
  <c r="W24" i="46"/>
  <c r="V24" i="46"/>
  <c r="U24" i="46"/>
  <c r="T24" i="46"/>
  <c r="S24" i="46"/>
  <c r="R24" i="46"/>
  <c r="Q24" i="46"/>
  <c r="P24" i="46"/>
  <c r="O24" i="46"/>
  <c r="O389" i="33" s="1"/>
  <c r="N24" i="46"/>
  <c r="O387" i="33" s="1"/>
  <c r="M24" i="46"/>
  <c r="L24" i="46"/>
  <c r="K24" i="46"/>
  <c r="O234" i="33" s="1"/>
  <c r="J24" i="46"/>
  <c r="H24" i="46"/>
  <c r="G24" i="46"/>
  <c r="D24" i="46"/>
  <c r="C24" i="46"/>
  <c r="AZ23" i="46"/>
  <c r="AY23" i="46"/>
  <c r="AX23" i="46"/>
  <c r="AW23" i="46"/>
  <c r="I171" i="4" s="1"/>
  <c r="AV23" i="46"/>
  <c r="AU23" i="46"/>
  <c r="AS23" i="46"/>
  <c r="AR23" i="46"/>
  <c r="AQ23" i="46"/>
  <c r="AP23" i="46"/>
  <c r="AO23" i="46"/>
  <c r="AN23" i="46"/>
  <c r="AM23" i="46"/>
  <c r="AL23" i="46"/>
  <c r="AK23" i="46"/>
  <c r="AJ23" i="46"/>
  <c r="AI23" i="46"/>
  <c r="E324" i="4" s="1"/>
  <c r="AH23" i="46"/>
  <c r="AD23" i="46"/>
  <c r="AC23" i="46"/>
  <c r="Y23" i="46"/>
  <c r="X23" i="46"/>
  <c r="W23" i="46"/>
  <c r="O29" i="33" s="1"/>
  <c r="V23" i="46"/>
  <c r="M280" i="4" s="1"/>
  <c r="U23" i="46"/>
  <c r="T23" i="46"/>
  <c r="S23" i="46"/>
  <c r="R23" i="46"/>
  <c r="Q23" i="46"/>
  <c r="P23" i="46"/>
  <c r="E536" i="33" s="1"/>
  <c r="O23" i="46"/>
  <c r="E542" i="33" s="1"/>
  <c r="N23" i="46"/>
  <c r="M23" i="46"/>
  <c r="L23" i="46"/>
  <c r="K23" i="46"/>
  <c r="J23" i="46"/>
  <c r="H23" i="46"/>
  <c r="G23" i="46"/>
  <c r="D23" i="46"/>
  <c r="C23" i="46"/>
  <c r="AZ22" i="46"/>
  <c r="AY22" i="46"/>
  <c r="AX22" i="46"/>
  <c r="AW22" i="46"/>
  <c r="G118" i="4" s="1"/>
  <c r="AV22" i="46"/>
  <c r="AU22" i="46"/>
  <c r="AS22" i="46"/>
  <c r="AR22" i="46"/>
  <c r="AQ22" i="46"/>
  <c r="AP22" i="46"/>
  <c r="AO22" i="46"/>
  <c r="AN22" i="46"/>
  <c r="AM22" i="46"/>
  <c r="AL22" i="46"/>
  <c r="AK22" i="46"/>
  <c r="AI22" i="46"/>
  <c r="E84" i="30" s="1"/>
  <c r="AH22" i="46"/>
  <c r="AD22" i="46"/>
  <c r="AC22" i="46"/>
  <c r="Y22" i="46"/>
  <c r="X22" i="46"/>
  <c r="W22" i="46"/>
  <c r="O265" i="33" s="1"/>
  <c r="V22" i="46"/>
  <c r="U22" i="46"/>
  <c r="T22" i="46"/>
  <c r="S22" i="46"/>
  <c r="R22" i="46"/>
  <c r="Q22" i="46"/>
  <c r="M22" i="46"/>
  <c r="L22" i="46"/>
  <c r="K22" i="46"/>
  <c r="J22" i="46"/>
  <c r="H22" i="46"/>
  <c r="G22" i="46"/>
  <c r="D22" i="46"/>
  <c r="C22" i="46"/>
  <c r="Z11" i="47" s="1"/>
  <c r="AZ21" i="46"/>
  <c r="AY21" i="46"/>
  <c r="AX21" i="46"/>
  <c r="AW21" i="46"/>
  <c r="G74" i="4" s="1"/>
  <c r="AV21" i="46"/>
  <c r="AU21" i="46"/>
  <c r="AS21" i="46"/>
  <c r="AR21" i="46"/>
  <c r="AQ21" i="46"/>
  <c r="AP21" i="46"/>
  <c r="AO21" i="46"/>
  <c r="AN21" i="46"/>
  <c r="AM21" i="46"/>
  <c r="AL21" i="46"/>
  <c r="AK21" i="46"/>
  <c r="AI21" i="46"/>
  <c r="E83" i="30" s="1"/>
  <c r="AH21" i="46"/>
  <c r="AD21" i="46"/>
  <c r="C97" i="29" s="1"/>
  <c r="AC21" i="46"/>
  <c r="Y21" i="46"/>
  <c r="X21" i="46"/>
  <c r="W21" i="46"/>
  <c r="V21" i="46"/>
  <c r="U21" i="46"/>
  <c r="T21" i="46"/>
  <c r="S21" i="46"/>
  <c r="R21" i="46"/>
  <c r="Q21" i="46"/>
  <c r="P21" i="46"/>
  <c r="O21" i="46"/>
  <c r="H2" i="34" s="1"/>
  <c r="N21" i="46"/>
  <c r="G3" i="33" s="1"/>
  <c r="M21" i="46"/>
  <c r="L21" i="46"/>
  <c r="K21" i="46"/>
  <c r="J21" i="46"/>
  <c r="H21" i="46"/>
  <c r="G21" i="46"/>
  <c r="D21" i="46"/>
  <c r="AZ20" i="46"/>
  <c r="F147" i="34" s="1"/>
  <c r="AY20" i="46"/>
  <c r="AX20" i="46"/>
  <c r="AW20" i="46"/>
  <c r="AV20" i="46"/>
  <c r="AU20" i="46"/>
  <c r="AS20" i="46"/>
  <c r="AR20" i="46"/>
  <c r="AQ20" i="46"/>
  <c r="AP20" i="46"/>
  <c r="AO20" i="46"/>
  <c r="AN20" i="46"/>
  <c r="AM20" i="46"/>
  <c r="AL20" i="46"/>
  <c r="AK20" i="46"/>
  <c r="AI20" i="46"/>
  <c r="AH20" i="46"/>
  <c r="AD20" i="46"/>
  <c r="C92" i="29" s="1"/>
  <c r="AC20" i="46"/>
  <c r="Y20" i="46"/>
  <c r="X20" i="46"/>
  <c r="W20" i="46"/>
  <c r="V20" i="46"/>
  <c r="U20" i="46"/>
  <c r="T20" i="46"/>
  <c r="S20" i="46"/>
  <c r="R20" i="46"/>
  <c r="G308" i="4" s="1"/>
  <c r="Q20" i="46"/>
  <c r="P20" i="46"/>
  <c r="O20" i="46"/>
  <c r="N20" i="46"/>
  <c r="M20" i="46"/>
  <c r="L20" i="46"/>
  <c r="K20" i="46"/>
  <c r="J20" i="46"/>
  <c r="H20" i="46"/>
  <c r="G20" i="46"/>
  <c r="D20" i="46"/>
  <c r="C20" i="46"/>
  <c r="E23" i="30" s="1"/>
  <c r="AZ19" i="46"/>
  <c r="G2" i="56" s="1"/>
  <c r="AY19" i="46"/>
  <c r="AX19" i="46"/>
  <c r="AW19" i="46"/>
  <c r="AV19" i="46"/>
  <c r="AU19" i="46"/>
  <c r="AS19" i="46"/>
  <c r="AR19" i="46"/>
  <c r="AQ19" i="46"/>
  <c r="AP19" i="46"/>
  <c r="AO19" i="46"/>
  <c r="AN19" i="46"/>
  <c r="AM19" i="46"/>
  <c r="AL19" i="46"/>
  <c r="AK19" i="46"/>
  <c r="AI19" i="46"/>
  <c r="E81" i="30" s="1"/>
  <c r="AH19" i="46"/>
  <c r="AD19" i="46"/>
  <c r="C87" i="29" s="1"/>
  <c r="AC19" i="46"/>
  <c r="Y19" i="46"/>
  <c r="X19" i="46"/>
  <c r="E1034" i="33" s="1"/>
  <c r="W19" i="46"/>
  <c r="O1015" i="33" s="1"/>
  <c r="V19" i="46"/>
  <c r="U19" i="46"/>
  <c r="T19" i="46"/>
  <c r="S19" i="46"/>
  <c r="R19" i="46"/>
  <c r="Q19" i="46"/>
  <c r="P19" i="46"/>
  <c r="O704" i="33" s="1"/>
  <c r="O19" i="46"/>
  <c r="N19" i="46"/>
  <c r="M19" i="46"/>
  <c r="L19" i="46"/>
  <c r="O229" i="33" s="1"/>
  <c r="K19" i="46"/>
  <c r="O228" i="33" s="1"/>
  <c r="J19" i="46"/>
  <c r="O227" i="33" s="1"/>
  <c r="H19" i="46"/>
  <c r="G19" i="46"/>
  <c r="D19" i="46"/>
  <c r="C19" i="46"/>
  <c r="E631" i="33" s="1"/>
  <c r="AZ18" i="46"/>
  <c r="AY18" i="46"/>
  <c r="AX18" i="46"/>
  <c r="AW18" i="46"/>
  <c r="AV18" i="46"/>
  <c r="AU18" i="46"/>
  <c r="AS18" i="46"/>
  <c r="AR18" i="46"/>
  <c r="AQ18" i="46"/>
  <c r="AP18" i="46"/>
  <c r="AO18" i="46"/>
  <c r="AN18" i="46"/>
  <c r="AM18" i="46"/>
  <c r="AL18" i="46"/>
  <c r="AK18" i="46"/>
  <c r="AI18" i="46"/>
  <c r="AH18" i="46"/>
  <c r="AD18" i="46"/>
  <c r="C82" i="29" s="1"/>
  <c r="AC18" i="46"/>
  <c r="Y18" i="46"/>
  <c r="X18" i="46"/>
  <c r="O1002" i="33" s="1"/>
  <c r="W18" i="46"/>
  <c r="O996" i="33" s="1"/>
  <c r="V18" i="46"/>
  <c r="U18" i="46"/>
  <c r="T18" i="46"/>
  <c r="G758" i="33" s="1"/>
  <c r="S18" i="46"/>
  <c r="G1024" i="33" s="1"/>
  <c r="R18" i="46"/>
  <c r="G1023" i="33" s="1"/>
  <c r="Q18" i="46"/>
  <c r="P18" i="46"/>
  <c r="O18" i="46"/>
  <c r="N18" i="46"/>
  <c r="M18" i="46"/>
  <c r="L18" i="46"/>
  <c r="K18" i="46"/>
  <c r="J18" i="46"/>
  <c r="H18" i="46"/>
  <c r="G18" i="46"/>
  <c r="D18" i="46"/>
  <c r="C18" i="46"/>
  <c r="F5" i="34" s="1"/>
  <c r="AZ17" i="46"/>
  <c r="AY17" i="46"/>
  <c r="AX17" i="46"/>
  <c r="AW17" i="46"/>
  <c r="AV17" i="46"/>
  <c r="AU17" i="46"/>
  <c r="AS17" i="46"/>
  <c r="AR17" i="46"/>
  <c r="AQ17" i="46"/>
  <c r="AP17" i="46"/>
  <c r="AO17" i="46"/>
  <c r="AN17" i="46"/>
  <c r="AM17" i="46"/>
  <c r="AL17" i="46"/>
  <c r="AK17" i="46"/>
  <c r="AI17" i="46"/>
  <c r="AH17" i="46"/>
  <c r="AD17" i="46"/>
  <c r="C77" i="29" s="1"/>
  <c r="AC17" i="46"/>
  <c r="Y17" i="46"/>
  <c r="X17" i="46"/>
  <c r="W17" i="46"/>
  <c r="O114" i="33" s="1"/>
  <c r="V17" i="46"/>
  <c r="O113" i="33" s="1"/>
  <c r="U17" i="46"/>
  <c r="T17" i="46"/>
  <c r="S17" i="46"/>
  <c r="R17" i="46"/>
  <c r="Q17" i="46"/>
  <c r="P17" i="46"/>
  <c r="O17" i="46"/>
  <c r="N17" i="46"/>
  <c r="M17" i="46"/>
  <c r="L17" i="46"/>
  <c r="K17" i="46"/>
  <c r="J17" i="46"/>
  <c r="H17" i="46"/>
  <c r="G17" i="46"/>
  <c r="D17" i="46"/>
  <c r="C17" i="46"/>
  <c r="F4" i="34" s="1"/>
  <c r="AZ16" i="46"/>
  <c r="AY16" i="46"/>
  <c r="AX16" i="46"/>
  <c r="AW16" i="46"/>
  <c r="AV16" i="46"/>
  <c r="AU16" i="46"/>
  <c r="AS16" i="46"/>
  <c r="AR16" i="46"/>
  <c r="AQ16" i="46"/>
  <c r="AP16" i="46"/>
  <c r="AO16" i="46"/>
  <c r="AN16" i="46"/>
  <c r="AM16" i="46"/>
  <c r="AL16" i="46"/>
  <c r="AK16" i="46"/>
  <c r="AI16" i="46"/>
  <c r="AH16" i="46"/>
  <c r="AD16" i="46"/>
  <c r="C72" i="29" s="1"/>
  <c r="AC16" i="46"/>
  <c r="Y16" i="46"/>
  <c r="X16" i="46"/>
  <c r="W16" i="46"/>
  <c r="O47" i="33" s="1"/>
  <c r="V16" i="46"/>
  <c r="O46" i="33" s="1"/>
  <c r="U16" i="46"/>
  <c r="T16" i="46"/>
  <c r="S16" i="46"/>
  <c r="R16" i="46"/>
  <c r="Q16" i="46"/>
  <c r="P16" i="46"/>
  <c r="O16" i="46"/>
  <c r="N16" i="46"/>
  <c r="M16" i="46"/>
  <c r="L16" i="46"/>
  <c r="O232" i="33" s="1"/>
  <c r="K16" i="46"/>
  <c r="O231" i="33" s="1"/>
  <c r="J16" i="46"/>
  <c r="O230" i="33" s="1"/>
  <c r="I16" i="46"/>
  <c r="F25" i="34" s="1"/>
  <c r="H16" i="46"/>
  <c r="D16" i="46"/>
  <c r="G5" i="33" s="1"/>
  <c r="C16" i="46"/>
  <c r="AZ15" i="46"/>
  <c r="J7" i="34" s="1"/>
  <c r="AY15" i="46"/>
  <c r="AX15" i="46"/>
  <c r="AW15" i="46"/>
  <c r="AV15" i="46"/>
  <c r="AU15" i="46"/>
  <c r="AS15" i="46"/>
  <c r="AR15" i="46"/>
  <c r="AQ15" i="46"/>
  <c r="AP15" i="46"/>
  <c r="AO15" i="46"/>
  <c r="AN15" i="46"/>
  <c r="AM15" i="46"/>
  <c r="AL15" i="46"/>
  <c r="AK15" i="46"/>
  <c r="AI15" i="46"/>
  <c r="AH15" i="46"/>
  <c r="AD15" i="46"/>
  <c r="C67" i="29" s="1"/>
  <c r="AC15" i="46"/>
  <c r="Y15" i="46"/>
  <c r="X15" i="46"/>
  <c r="W15" i="46"/>
  <c r="V15" i="46"/>
  <c r="U15" i="46"/>
  <c r="T15" i="46"/>
  <c r="S15" i="46"/>
  <c r="R15" i="46"/>
  <c r="Q15" i="46"/>
  <c r="P15" i="46"/>
  <c r="O633" i="33" s="1"/>
  <c r="O15" i="46"/>
  <c r="N15" i="46"/>
  <c r="O631" i="33" s="1"/>
  <c r="M15" i="46"/>
  <c r="L15" i="46"/>
  <c r="K15" i="46"/>
  <c r="J15" i="46"/>
  <c r="I15" i="46"/>
  <c r="F20" i="34" s="1"/>
  <c r="H15" i="46"/>
  <c r="G15" i="46"/>
  <c r="D15" i="46"/>
  <c r="C15" i="46"/>
  <c r="AZ14" i="46"/>
  <c r="M1286" i="33" s="1"/>
  <c r="AY14" i="46"/>
  <c r="AX14" i="46"/>
  <c r="AW14" i="46"/>
  <c r="E115" i="4" s="1"/>
  <c r="AV14" i="46"/>
  <c r="AU14" i="46"/>
  <c r="AS14" i="46"/>
  <c r="AR14" i="46"/>
  <c r="AQ14" i="46"/>
  <c r="AP14" i="46"/>
  <c r="AO14" i="46"/>
  <c r="AN14" i="46"/>
  <c r="AM14" i="46"/>
  <c r="AL14" i="46"/>
  <c r="AK14" i="46"/>
  <c r="AI14" i="46"/>
  <c r="AH14" i="46"/>
  <c r="AD14" i="46"/>
  <c r="AC14" i="46"/>
  <c r="Y14" i="46"/>
  <c r="X14" i="46"/>
  <c r="Q1344" i="33" s="1"/>
  <c r="W14" i="46"/>
  <c r="O1340" i="33" s="1"/>
  <c r="V14" i="46"/>
  <c r="O1335" i="33" s="1"/>
  <c r="U14" i="46"/>
  <c r="T14" i="46"/>
  <c r="S14" i="46"/>
  <c r="R14" i="46"/>
  <c r="Q14" i="46"/>
  <c r="P14" i="46"/>
  <c r="O14" i="46"/>
  <c r="O635" i="33" s="1"/>
  <c r="N14" i="46"/>
  <c r="M14" i="46"/>
  <c r="L14" i="46"/>
  <c r="K14" i="46"/>
  <c r="J14" i="46"/>
  <c r="I14" i="46"/>
  <c r="F18" i="34" s="1"/>
  <c r="H14" i="46"/>
  <c r="G14" i="46"/>
  <c r="G114" i="33" s="1"/>
  <c r="D14" i="46"/>
  <c r="C14" i="46"/>
  <c r="E31" i="30" s="1"/>
  <c r="AZ13" i="46"/>
  <c r="AY13" i="46"/>
  <c r="AX13" i="46"/>
  <c r="AW13" i="46"/>
  <c r="U92" i="4" s="1"/>
  <c r="AV13" i="46"/>
  <c r="AU13" i="46"/>
  <c r="AS13" i="46"/>
  <c r="AR13" i="46"/>
  <c r="AQ13" i="46"/>
  <c r="AP13" i="46"/>
  <c r="AO13" i="46"/>
  <c r="AN13" i="46"/>
  <c r="AM13" i="46"/>
  <c r="AL13" i="46"/>
  <c r="AK13" i="46"/>
  <c r="AI13" i="46"/>
  <c r="E75" i="30" s="1"/>
  <c r="AH13" i="46"/>
  <c r="AD13" i="46"/>
  <c r="C122" i="29" s="1"/>
  <c r="Y13" i="46"/>
  <c r="X13" i="46"/>
  <c r="W13" i="46"/>
  <c r="V13" i="46"/>
  <c r="U13" i="46"/>
  <c r="T13" i="46"/>
  <c r="S13" i="46"/>
  <c r="R13" i="46"/>
  <c r="Q13" i="46"/>
  <c r="P13" i="46"/>
  <c r="O13" i="46"/>
  <c r="O634" i="33" s="1"/>
  <c r="N13" i="46"/>
  <c r="M13" i="46"/>
  <c r="L13" i="46"/>
  <c r="O238" i="33" s="1"/>
  <c r="K13" i="46"/>
  <c r="O237" i="33" s="1"/>
  <c r="J13" i="46"/>
  <c r="O236" i="33" s="1"/>
  <c r="I13" i="46"/>
  <c r="H13" i="46"/>
  <c r="G13" i="46"/>
  <c r="I415" i="33" s="1"/>
  <c r="D13" i="46"/>
  <c r="O1047" i="33" s="1"/>
  <c r="C13" i="46"/>
  <c r="E1047" i="33" s="1"/>
  <c r="AZ12" i="46"/>
  <c r="AY12" i="46"/>
  <c r="AX12" i="46"/>
  <c r="AW12" i="46"/>
  <c r="AV12" i="46"/>
  <c r="AU12" i="46"/>
  <c r="AS12" i="46"/>
  <c r="AR12" i="46"/>
  <c r="AQ12" i="46"/>
  <c r="AP12" i="46"/>
  <c r="AO12" i="46"/>
  <c r="AN12" i="46"/>
  <c r="AM12" i="46"/>
  <c r="AL12" i="46"/>
  <c r="AK12" i="46"/>
  <c r="AI12" i="46"/>
  <c r="E74" i="30" s="1"/>
  <c r="AH12" i="46"/>
  <c r="AD12" i="46"/>
  <c r="C47" i="29" s="1"/>
  <c r="Y12" i="46"/>
  <c r="X12" i="46"/>
  <c r="E1293" i="33" s="1"/>
  <c r="W12" i="46"/>
  <c r="V12" i="46"/>
  <c r="E1288" i="33" s="1"/>
  <c r="U12" i="46"/>
  <c r="T12" i="46"/>
  <c r="E971" i="33" s="1"/>
  <c r="S12" i="46"/>
  <c r="S108" i="33" s="1"/>
  <c r="R12" i="46"/>
  <c r="Q12" i="46"/>
  <c r="P12" i="46"/>
  <c r="O12" i="46"/>
  <c r="N12" i="46"/>
  <c r="S628" i="33" s="1"/>
  <c r="M12" i="46"/>
  <c r="L12" i="46"/>
  <c r="K12" i="46"/>
  <c r="J12" i="46"/>
  <c r="I12" i="46"/>
  <c r="F130" i="34" s="1"/>
  <c r="H12" i="46"/>
  <c r="G12" i="46"/>
  <c r="D12" i="46"/>
  <c r="U52" i="4" s="1"/>
  <c r="C12" i="46"/>
  <c r="E35" i="30" s="1"/>
  <c r="AZ11" i="46"/>
  <c r="AY11" i="46"/>
  <c r="E8" i="30" s="1"/>
  <c r="AX11" i="46"/>
  <c r="AW11" i="46"/>
  <c r="AV11" i="46"/>
  <c r="AU11" i="46"/>
  <c r="AS11" i="46"/>
  <c r="AR11" i="46"/>
  <c r="AQ11" i="46"/>
  <c r="AP11" i="46"/>
  <c r="AO11" i="46"/>
  <c r="AN11" i="46"/>
  <c r="AM11" i="46"/>
  <c r="AL11" i="46"/>
  <c r="AK11" i="46"/>
  <c r="AI11" i="46"/>
  <c r="AH11" i="46"/>
  <c r="AD11" i="46"/>
  <c r="C42" i="29" s="1"/>
  <c r="Y11" i="46"/>
  <c r="X11" i="46"/>
  <c r="O1026" i="33" s="1"/>
  <c r="W11" i="46"/>
  <c r="V11" i="46"/>
  <c r="O1021" i="33" s="1"/>
  <c r="U11" i="46"/>
  <c r="T11" i="46"/>
  <c r="S11" i="46"/>
  <c r="R11" i="46"/>
  <c r="Q11" i="46"/>
  <c r="P11" i="46"/>
  <c r="O11" i="46"/>
  <c r="N11" i="46"/>
  <c r="Q628" i="33" s="1"/>
  <c r="M11" i="46"/>
  <c r="L11" i="46"/>
  <c r="K11" i="46"/>
  <c r="J11" i="46"/>
  <c r="I11" i="46"/>
  <c r="F127" i="34" s="1"/>
  <c r="H11" i="46"/>
  <c r="G11" i="46"/>
  <c r="S195" i="33" s="1"/>
  <c r="D11" i="46"/>
  <c r="C21" i="30" s="1"/>
  <c r="C11" i="46"/>
  <c r="AZ10" i="46"/>
  <c r="AY10" i="46"/>
  <c r="I81" i="4" s="1"/>
  <c r="AX10" i="46"/>
  <c r="AW10" i="46"/>
  <c r="E301" i="4" s="1"/>
  <c r="AV10" i="46"/>
  <c r="AU10" i="46"/>
  <c r="AS10" i="46"/>
  <c r="AR10" i="46"/>
  <c r="AQ10" i="46"/>
  <c r="AP10" i="46"/>
  <c r="AO10" i="46"/>
  <c r="AN10" i="46"/>
  <c r="AM10" i="46"/>
  <c r="AL10" i="46"/>
  <c r="AK10" i="46"/>
  <c r="AI10" i="46"/>
  <c r="AH10" i="46"/>
  <c r="AD10" i="46"/>
  <c r="Y10" i="46"/>
  <c r="X10" i="46"/>
  <c r="W10" i="46"/>
  <c r="V10" i="46"/>
  <c r="U10" i="46"/>
  <c r="T10" i="46"/>
  <c r="S10" i="46"/>
  <c r="R10" i="46"/>
  <c r="Q10" i="46"/>
  <c r="P10" i="46"/>
  <c r="O10" i="46"/>
  <c r="N10" i="46"/>
  <c r="O628" i="33" s="1"/>
  <c r="M10" i="46"/>
  <c r="L10" i="46"/>
  <c r="K10" i="46"/>
  <c r="J10" i="46"/>
  <c r="H10" i="46"/>
  <c r="G10" i="46"/>
  <c r="Q422" i="33" s="1"/>
  <c r="D10" i="46"/>
  <c r="C10" i="46"/>
  <c r="AZ9" i="46"/>
  <c r="AX9" i="46"/>
  <c r="AW9" i="46"/>
  <c r="AV9" i="46"/>
  <c r="AU9" i="46"/>
  <c r="AS9" i="46"/>
  <c r="AR9" i="46"/>
  <c r="AQ9" i="46"/>
  <c r="AP9" i="46"/>
  <c r="AO9" i="46"/>
  <c r="AN9" i="46"/>
  <c r="AM9" i="46"/>
  <c r="AL9" i="46"/>
  <c r="AK9" i="46"/>
  <c r="AI9" i="46"/>
  <c r="AH9" i="46"/>
  <c r="E274" i="4" s="1"/>
  <c r="AD9" i="46"/>
  <c r="C32" i="29" s="1"/>
  <c r="Y9" i="46"/>
  <c r="X9" i="46"/>
  <c r="W9" i="46"/>
  <c r="V9" i="46"/>
  <c r="U9" i="46"/>
  <c r="Q9" i="46"/>
  <c r="P9" i="46"/>
  <c r="O9" i="46"/>
  <c r="N9" i="46"/>
  <c r="M9" i="46"/>
  <c r="L9" i="46"/>
  <c r="K9" i="46"/>
  <c r="J9" i="46"/>
  <c r="H9" i="46"/>
  <c r="G9" i="46"/>
  <c r="D9" i="46"/>
  <c r="C9" i="46"/>
  <c r="AZ8" i="46"/>
  <c r="AY8" i="46"/>
  <c r="K313" i="4" s="1"/>
  <c r="AX8" i="46"/>
  <c r="AW8" i="46"/>
  <c r="AV8" i="46"/>
  <c r="AU8" i="46"/>
  <c r="AS8" i="46"/>
  <c r="AR8" i="46"/>
  <c r="AQ8" i="46"/>
  <c r="AP8" i="46"/>
  <c r="AO8" i="46"/>
  <c r="AN8" i="46"/>
  <c r="AM8" i="46"/>
  <c r="AL8" i="46"/>
  <c r="AK8" i="46"/>
  <c r="AI8" i="46"/>
  <c r="E70" i="30" s="1"/>
  <c r="AH8" i="46"/>
  <c r="Q285" i="4" s="1"/>
  <c r="AD8" i="46"/>
  <c r="Y8" i="46"/>
  <c r="X8" i="46"/>
  <c r="W8" i="46"/>
  <c r="V8" i="46"/>
  <c r="U8" i="46"/>
  <c r="T8" i="46"/>
  <c r="S8" i="46"/>
  <c r="S1102" i="33" s="1"/>
  <c r="R8" i="46"/>
  <c r="E289" i="33" s="1"/>
  <c r="Q8" i="46"/>
  <c r="P8" i="46"/>
  <c r="O8" i="46"/>
  <c r="N8" i="46"/>
  <c r="E622" i="33" s="1"/>
  <c r="M8" i="46"/>
  <c r="L8" i="46"/>
  <c r="K8" i="46"/>
  <c r="J8" i="46"/>
  <c r="H8" i="46"/>
  <c r="G8" i="46"/>
  <c r="D8" i="46"/>
  <c r="E19" i="30" s="1"/>
  <c r="C8" i="46"/>
  <c r="AZ7" i="46"/>
  <c r="U2" i="4" s="1"/>
  <c r="AY7" i="46"/>
  <c r="G313" i="4" s="1"/>
  <c r="AX7" i="46"/>
  <c r="AW7" i="46"/>
  <c r="AV7" i="46"/>
  <c r="AU7" i="46"/>
  <c r="AS7" i="46"/>
  <c r="AR7" i="46"/>
  <c r="AQ7" i="46"/>
  <c r="AP7" i="46"/>
  <c r="AO7" i="46"/>
  <c r="AN7" i="46"/>
  <c r="AM7" i="46"/>
  <c r="AL7" i="46"/>
  <c r="AK7" i="46"/>
  <c r="AI7" i="46"/>
  <c r="AH7" i="46"/>
  <c r="AD7" i="46"/>
  <c r="C22" i="29" s="1"/>
  <c r="Y7" i="46"/>
  <c r="X7" i="46"/>
  <c r="W7" i="46"/>
  <c r="V7" i="46"/>
  <c r="U7" i="46"/>
  <c r="T7" i="46"/>
  <c r="S7" i="46"/>
  <c r="R7" i="46"/>
  <c r="Q7" i="46"/>
  <c r="P7" i="46"/>
  <c r="O7" i="46"/>
  <c r="K39" i="36" s="1"/>
  <c r="N7" i="46"/>
  <c r="K34" i="36" s="1"/>
  <c r="M7" i="46"/>
  <c r="L7" i="46"/>
  <c r="K7" i="46"/>
  <c r="J7" i="46"/>
  <c r="I7" i="46"/>
  <c r="H7" i="46"/>
  <c r="G7" i="46"/>
  <c r="E60" i="4" s="1"/>
  <c r="D7" i="46"/>
  <c r="G3" i="51" s="1"/>
  <c r="Z3" i="51" s="1"/>
  <c r="C7" i="46"/>
  <c r="E25" i="30" s="1"/>
  <c r="AZ6" i="46"/>
  <c r="Q62" i="4" s="1"/>
  <c r="AY6" i="46"/>
  <c r="F82" i="34" s="1"/>
  <c r="AX6" i="46"/>
  <c r="AW6" i="46"/>
  <c r="U138" i="4" s="1"/>
  <c r="AV6" i="46"/>
  <c r="AU6" i="46"/>
  <c r="AS6" i="46"/>
  <c r="AR6" i="46"/>
  <c r="AQ6" i="46"/>
  <c r="AP6" i="46"/>
  <c r="AO6" i="46"/>
  <c r="AN6" i="46"/>
  <c r="AM6" i="46"/>
  <c r="AL6" i="46"/>
  <c r="AK6" i="46"/>
  <c r="AI6" i="46"/>
  <c r="E68" i="30" s="1"/>
  <c r="AH6" i="46"/>
  <c r="G285" i="4" s="1"/>
  <c r="AD6" i="46"/>
  <c r="C17" i="29" s="1"/>
  <c r="Y6" i="46"/>
  <c r="X6" i="46"/>
  <c r="W6" i="46"/>
  <c r="O1032" i="33" s="1"/>
  <c r="V6" i="46"/>
  <c r="U6" i="46"/>
  <c r="T6" i="46"/>
  <c r="S6" i="46"/>
  <c r="R6" i="46"/>
  <c r="Q6" i="46"/>
  <c r="P6" i="46"/>
  <c r="K28" i="36" s="1"/>
  <c r="O6" i="46"/>
  <c r="K31" i="36" s="1"/>
  <c r="N6" i="46"/>
  <c r="K30" i="36" s="1"/>
  <c r="M6" i="46"/>
  <c r="L6" i="46"/>
  <c r="E241" i="33" s="1"/>
  <c r="K6" i="46"/>
  <c r="E240" i="33" s="1"/>
  <c r="J6" i="46"/>
  <c r="Q1281" i="33" s="1"/>
  <c r="I6" i="46"/>
  <c r="H6" i="46"/>
  <c r="G6" i="46"/>
  <c r="S86" i="33" s="1"/>
  <c r="D6" i="46"/>
  <c r="M57" i="4" s="1"/>
  <c r="C6" i="46"/>
  <c r="AZ5" i="46"/>
  <c r="AY5" i="46"/>
  <c r="AX5" i="46"/>
  <c r="E15" i="4" s="1"/>
  <c r="AW5" i="46"/>
  <c r="I132" i="4" s="1"/>
  <c r="AV5" i="46"/>
  <c r="E35" i="4" s="1"/>
  <c r="AU5" i="46"/>
  <c r="AS5" i="46"/>
  <c r="AR5" i="46"/>
  <c r="AQ5" i="46"/>
  <c r="AP5" i="46"/>
  <c r="AO5" i="46"/>
  <c r="AN5" i="46"/>
  <c r="AM5" i="46"/>
  <c r="AL5" i="46"/>
  <c r="AK5" i="46"/>
  <c r="AI5" i="46"/>
  <c r="E67" i="30" s="1"/>
  <c r="AH5" i="46"/>
  <c r="AD5" i="46"/>
  <c r="Y5" i="46"/>
  <c r="X5" i="46"/>
  <c r="O79" i="33" s="1"/>
  <c r="W5" i="46"/>
  <c r="O87" i="33" s="1"/>
  <c r="V5" i="46"/>
  <c r="U5" i="46"/>
  <c r="T5" i="46"/>
  <c r="S5" i="46"/>
  <c r="R5" i="46"/>
  <c r="Q5" i="46"/>
  <c r="P5" i="46"/>
  <c r="O5" i="46"/>
  <c r="N5" i="46"/>
  <c r="M5" i="46"/>
  <c r="L5" i="46"/>
  <c r="G249" i="33" s="1"/>
  <c r="K5" i="46"/>
  <c r="J5" i="46"/>
  <c r="I5" i="46"/>
  <c r="H10" i="34" s="1"/>
  <c r="H5" i="46"/>
  <c r="G5" i="46"/>
  <c r="I523" i="33" s="1"/>
  <c r="D5" i="46"/>
  <c r="C24" i="30" s="1"/>
  <c r="C5" i="46"/>
  <c r="E24" i="30" s="1"/>
  <c r="AZ4" i="46"/>
  <c r="AY4" i="46"/>
  <c r="AX4" i="46"/>
  <c r="AW4" i="46"/>
  <c r="U146" i="4" s="1"/>
  <c r="AV4" i="46"/>
  <c r="AU4" i="46"/>
  <c r="AS4" i="46"/>
  <c r="AR4" i="46"/>
  <c r="AQ4" i="46"/>
  <c r="AP4" i="46"/>
  <c r="AO4" i="46"/>
  <c r="AN4" i="46"/>
  <c r="AM4" i="46"/>
  <c r="AL4" i="46"/>
  <c r="AK4" i="46"/>
  <c r="AI4" i="46"/>
  <c r="AH4" i="46"/>
  <c r="E269" i="4" s="1"/>
  <c r="AD4" i="46"/>
  <c r="Y4" i="46"/>
  <c r="X4" i="46"/>
  <c r="W4" i="46"/>
  <c r="V4" i="46"/>
  <c r="U4" i="46"/>
  <c r="T4" i="46"/>
  <c r="S4" i="46"/>
  <c r="R4" i="46"/>
  <c r="Q4" i="46"/>
  <c r="P4" i="46"/>
  <c r="O4" i="46"/>
  <c r="N4" i="46"/>
  <c r="O299" i="33" s="1"/>
  <c r="M4" i="46"/>
  <c r="L4" i="46"/>
  <c r="K4" i="46"/>
  <c r="G250" i="33" s="1"/>
  <c r="J4" i="46"/>
  <c r="I4" i="46"/>
  <c r="F15" i="34" s="1"/>
  <c r="H4" i="46"/>
  <c r="D4" i="46"/>
  <c r="W159" i="4" s="1"/>
  <c r="C4" i="46"/>
  <c r="E27" i="30" s="1"/>
  <c r="AZ3" i="46"/>
  <c r="K80" i="4" s="1"/>
  <c r="AY3" i="46"/>
  <c r="AX3" i="46"/>
  <c r="AW3" i="46"/>
  <c r="AV3" i="46"/>
  <c r="E62" i="4" s="1"/>
  <c r="AU3" i="46"/>
  <c r="AS3" i="46"/>
  <c r="AR3" i="46"/>
  <c r="AQ3" i="46"/>
  <c r="AP3" i="46"/>
  <c r="AO3" i="46"/>
  <c r="AN3" i="46"/>
  <c r="AM3" i="46"/>
  <c r="AL3" i="46"/>
  <c r="AK3" i="46"/>
  <c r="AI3" i="46"/>
  <c r="AH3" i="46"/>
  <c r="M284" i="4" s="1"/>
  <c r="AD3" i="46"/>
  <c r="Y3" i="46"/>
  <c r="X3" i="46"/>
  <c r="O351" i="33" s="1"/>
  <c r="W3" i="46"/>
  <c r="V3" i="46"/>
  <c r="O347" i="33" s="1"/>
  <c r="U3" i="46"/>
  <c r="T3" i="46"/>
  <c r="S3" i="46"/>
  <c r="R3" i="46"/>
  <c r="Q3" i="46"/>
  <c r="P3" i="46"/>
  <c r="O3" i="46"/>
  <c r="N3" i="46"/>
  <c r="M3" i="46"/>
  <c r="L3" i="46"/>
  <c r="K3" i="46"/>
  <c r="J3" i="46"/>
  <c r="I3" i="46"/>
  <c r="F10" i="34" s="1"/>
  <c r="H3" i="46"/>
  <c r="G3" i="46"/>
  <c r="D3" i="46"/>
  <c r="C3" i="46"/>
  <c r="AZ2" i="46"/>
  <c r="AY2" i="46"/>
  <c r="AX2" i="46"/>
  <c r="AW2" i="46"/>
  <c r="Q46" i="4" s="1"/>
  <c r="AV2" i="46"/>
  <c r="AU2" i="46"/>
  <c r="AS2" i="46"/>
  <c r="AR2" i="46"/>
  <c r="AQ2" i="46"/>
  <c r="AP2" i="46"/>
  <c r="AO2" i="46"/>
  <c r="AN2" i="46"/>
  <c r="AM2" i="46"/>
  <c r="AL2" i="46"/>
  <c r="O93" i="4" s="1"/>
  <c r="AK2" i="46"/>
  <c r="AI2" i="46"/>
  <c r="E64" i="30" s="1"/>
  <c r="AH2" i="46"/>
  <c r="K276" i="4" s="1"/>
  <c r="AG2" i="46"/>
  <c r="AD2" i="46"/>
  <c r="C27" i="29" s="1"/>
  <c r="Y2" i="46"/>
  <c r="X2" i="46"/>
  <c r="W2" i="46"/>
  <c r="V2" i="46"/>
  <c r="U2" i="46"/>
  <c r="Q2" i="46"/>
  <c r="P2" i="46"/>
  <c r="O66" i="33" s="1"/>
  <c r="O2" i="46"/>
  <c r="O65" i="33" s="1"/>
  <c r="N2" i="46"/>
  <c r="M2" i="46"/>
  <c r="L2" i="46"/>
  <c r="K2" i="46"/>
  <c r="J2" i="46"/>
  <c r="I2" i="46"/>
  <c r="F8" i="34" s="1"/>
  <c r="H2" i="46"/>
  <c r="D2" i="46"/>
  <c r="C2" i="46"/>
  <c r="AZ1" i="46"/>
  <c r="C96" i="45" s="1"/>
  <c r="AY1" i="46"/>
  <c r="B47" i="46" s="1"/>
  <c r="AX1" i="46"/>
  <c r="B46" i="46" s="1"/>
  <c r="AW1" i="46"/>
  <c r="C93" i="45" s="1"/>
  <c r="AV1" i="46"/>
  <c r="AU1" i="46"/>
  <c r="AS1" i="46"/>
  <c r="AR1" i="46"/>
  <c r="B40" i="46" s="1"/>
  <c r="AQ1" i="46"/>
  <c r="B39" i="46" s="1"/>
  <c r="AP1" i="46"/>
  <c r="B38" i="46" s="1"/>
  <c r="AO1" i="46"/>
  <c r="B37" i="46" s="1"/>
  <c r="AN1" i="46"/>
  <c r="B36" i="46" s="1"/>
  <c r="AM1" i="46"/>
  <c r="AL1" i="46"/>
  <c r="AK1" i="46"/>
  <c r="AJ1" i="46"/>
  <c r="AI1" i="46"/>
  <c r="AH1" i="46"/>
  <c r="AG1" i="46"/>
  <c r="AF1" i="46"/>
  <c r="B31" i="46" s="1"/>
  <c r="AE1" i="46"/>
  <c r="AD1" i="46"/>
  <c r="AC1" i="46"/>
  <c r="AB1" i="46"/>
  <c r="B27" i="46" s="1"/>
  <c r="AA1" i="46"/>
  <c r="B26" i="46" s="1"/>
  <c r="Z1" i="46"/>
  <c r="Y1" i="46"/>
  <c r="B24" i="46" s="1"/>
  <c r="X1" i="46"/>
  <c r="B23" i="46" s="1"/>
  <c r="W1" i="46"/>
  <c r="V1" i="46"/>
  <c r="U1" i="46"/>
  <c r="T1" i="46"/>
  <c r="B19" i="46" s="1"/>
  <c r="S1" i="46"/>
  <c r="B18" i="46" s="1"/>
  <c r="R1" i="46"/>
  <c r="Q1" i="46"/>
  <c r="P1" i="46"/>
  <c r="B15" i="46" s="1"/>
  <c r="O1" i="46"/>
  <c r="N1" i="46"/>
  <c r="M1" i="46"/>
  <c r="L1" i="46"/>
  <c r="B11" i="46" s="1"/>
  <c r="K1" i="46"/>
  <c r="J1" i="46"/>
  <c r="B9" i="46" s="1"/>
  <c r="G1" i="46"/>
  <c r="B6" i="46" s="1"/>
  <c r="F1" i="46"/>
  <c r="B5" i="46" s="1"/>
  <c r="E1" i="46"/>
  <c r="D29" i="40" s="1"/>
  <c r="D1" i="46"/>
  <c r="B29" i="40" s="1"/>
  <c r="C1" i="46"/>
  <c r="A1363" i="33"/>
  <c r="Q1002" i="33"/>
  <c r="Q962" i="33"/>
  <c r="S905" i="33"/>
  <c r="S904" i="33"/>
  <c r="S656" i="33"/>
  <c r="S652" i="33"/>
  <c r="S650" i="33"/>
  <c r="S649" i="33"/>
  <c r="Q465" i="33"/>
  <c r="Q464" i="33"/>
  <c r="Q463" i="33"/>
  <c r="Q462" i="33"/>
  <c r="Q461" i="33"/>
  <c r="Q460" i="33"/>
  <c r="Q459" i="33"/>
  <c r="Q458" i="33"/>
  <c r="Q457" i="33"/>
  <c r="Q408" i="33"/>
  <c r="Q375" i="33"/>
  <c r="Q374" i="33"/>
  <c r="Q373" i="33"/>
  <c r="Q372" i="33"/>
  <c r="Q371" i="33"/>
  <c r="Q370" i="33"/>
  <c r="Q369" i="33"/>
  <c r="Q368" i="33"/>
  <c r="Q367" i="33"/>
  <c r="Q296" i="33"/>
  <c r="O296" i="33"/>
  <c r="O291" i="33"/>
  <c r="U264" i="33"/>
  <c r="U263" i="33"/>
  <c r="U262" i="33"/>
  <c r="S251" i="33"/>
  <c r="S247" i="33"/>
  <c r="Q186" i="33"/>
  <c r="S118" i="33"/>
  <c r="S117" i="33"/>
  <c r="S98" i="33"/>
  <c r="S91" i="33"/>
  <c r="Q41" i="33"/>
  <c r="S36" i="33"/>
  <c r="Q35" i="33"/>
  <c r="I950" i="33"/>
  <c r="O950" i="33"/>
  <c r="E952" i="33"/>
  <c r="E951" i="33"/>
  <c r="E950" i="33"/>
  <c r="AN33" i="51"/>
  <c r="AM33" i="51"/>
  <c r="AL33" i="51"/>
  <c r="AK33" i="51"/>
  <c r="AV33" i="51"/>
  <c r="AU33" i="51"/>
  <c r="I33" i="51"/>
  <c r="AA33" i="51" s="1"/>
  <c r="G33" i="51"/>
  <c r="Z33" i="51" s="1"/>
  <c r="C33" i="51"/>
  <c r="X33" i="51" s="1"/>
  <c r="L33" i="51"/>
  <c r="K33" i="51"/>
  <c r="AN32" i="51"/>
  <c r="AM32" i="51"/>
  <c r="AL32" i="51"/>
  <c r="AK32" i="51"/>
  <c r="AV32" i="51"/>
  <c r="AU32" i="51"/>
  <c r="I32" i="51"/>
  <c r="AA32" i="51" s="1"/>
  <c r="G32" i="51"/>
  <c r="Z32" i="51" s="1"/>
  <c r="C32" i="51"/>
  <c r="X32" i="51" s="1"/>
  <c r="L32" i="51"/>
  <c r="K32" i="51"/>
  <c r="AN31" i="51"/>
  <c r="AM31" i="51"/>
  <c r="AL31" i="51"/>
  <c r="AK31" i="51"/>
  <c r="AV31" i="51"/>
  <c r="AU31" i="51"/>
  <c r="I31" i="51"/>
  <c r="AA31" i="51" s="1"/>
  <c r="G31" i="51"/>
  <c r="Z31" i="51" s="1"/>
  <c r="C31" i="51"/>
  <c r="X31" i="51" s="1"/>
  <c r="L31" i="51"/>
  <c r="K31" i="51"/>
  <c r="AN30" i="51"/>
  <c r="AM30" i="51"/>
  <c r="AL30" i="51"/>
  <c r="AK30" i="51"/>
  <c r="AV30" i="51"/>
  <c r="AU30" i="51"/>
  <c r="I30" i="51"/>
  <c r="AA30" i="51" s="1"/>
  <c r="G30" i="51"/>
  <c r="Z30" i="51" s="1"/>
  <c r="C30" i="51"/>
  <c r="X30" i="51" s="1"/>
  <c r="L30" i="51"/>
  <c r="K30" i="51"/>
  <c r="AN29" i="51"/>
  <c r="AM29" i="51"/>
  <c r="AL29" i="51"/>
  <c r="AK29" i="51"/>
  <c r="AV29" i="51"/>
  <c r="AU29" i="51"/>
  <c r="I29" i="51"/>
  <c r="AA29" i="51" s="1"/>
  <c r="G29" i="51"/>
  <c r="Z29" i="51" s="1"/>
  <c r="E29" i="51"/>
  <c r="Y29" i="51" s="1"/>
  <c r="C29" i="51"/>
  <c r="X29" i="51" s="1"/>
  <c r="L29" i="51"/>
  <c r="K29" i="51"/>
  <c r="AN28" i="51"/>
  <c r="AM28" i="51"/>
  <c r="AL28" i="51"/>
  <c r="AK28" i="51"/>
  <c r="AV28" i="51"/>
  <c r="AU28" i="51"/>
  <c r="I28" i="51"/>
  <c r="AA28" i="51" s="1"/>
  <c r="G28" i="51"/>
  <c r="Z28" i="51" s="1"/>
  <c r="E28" i="51"/>
  <c r="Y28" i="51" s="1"/>
  <c r="C28" i="51"/>
  <c r="X28" i="51" s="1"/>
  <c r="L28" i="51"/>
  <c r="K28" i="51"/>
  <c r="AN27" i="51"/>
  <c r="AM27" i="51"/>
  <c r="AL27" i="51"/>
  <c r="AK27" i="51"/>
  <c r="AV27" i="51"/>
  <c r="AU27" i="51"/>
  <c r="I27" i="51"/>
  <c r="AA27" i="51" s="1"/>
  <c r="G27" i="51"/>
  <c r="Z27" i="51" s="1"/>
  <c r="E27" i="51"/>
  <c r="Y27" i="51" s="1"/>
  <c r="C27" i="51"/>
  <c r="X27" i="51" s="1"/>
  <c r="L27" i="51"/>
  <c r="K27" i="51"/>
  <c r="AN26" i="51"/>
  <c r="AM26" i="51"/>
  <c r="AL26" i="51"/>
  <c r="AK26" i="51"/>
  <c r="AV26" i="51"/>
  <c r="AU26" i="51"/>
  <c r="I26" i="51"/>
  <c r="AA26" i="51" s="1"/>
  <c r="G26" i="51"/>
  <c r="Z26" i="51" s="1"/>
  <c r="E26" i="51"/>
  <c r="Y26" i="51" s="1"/>
  <c r="C26" i="51"/>
  <c r="X26" i="51" s="1"/>
  <c r="L26" i="51"/>
  <c r="K26" i="51"/>
  <c r="AN25" i="51"/>
  <c r="AM25" i="51"/>
  <c r="AL25" i="51"/>
  <c r="AK25" i="51"/>
  <c r="AV25" i="51"/>
  <c r="AU25" i="51"/>
  <c r="I25" i="51"/>
  <c r="AA25" i="51" s="1"/>
  <c r="G25" i="51"/>
  <c r="Z25" i="51" s="1"/>
  <c r="E25" i="51"/>
  <c r="Y25" i="51" s="1"/>
  <c r="C25" i="51"/>
  <c r="X25" i="51" s="1"/>
  <c r="L25" i="51"/>
  <c r="K25" i="51"/>
  <c r="AN24" i="51"/>
  <c r="AM24" i="51"/>
  <c r="AL24" i="51"/>
  <c r="AK24" i="51"/>
  <c r="AV24" i="51"/>
  <c r="AU24" i="51"/>
  <c r="G24" i="51"/>
  <c r="Z24" i="51" s="1"/>
  <c r="E24" i="51"/>
  <c r="Y24" i="51" s="1"/>
  <c r="C24" i="51"/>
  <c r="X24" i="51" s="1"/>
  <c r="L24" i="51"/>
  <c r="K24" i="51"/>
  <c r="AN23" i="51"/>
  <c r="AM23" i="51"/>
  <c r="AL23" i="51"/>
  <c r="AK23" i="51"/>
  <c r="AV23" i="51"/>
  <c r="AU23" i="51"/>
  <c r="I23" i="51"/>
  <c r="AA23" i="51" s="1"/>
  <c r="G23" i="51"/>
  <c r="Z23" i="51" s="1"/>
  <c r="C23" i="51"/>
  <c r="X23" i="51" s="1"/>
  <c r="L23" i="51"/>
  <c r="AN22" i="51"/>
  <c r="AM22" i="51"/>
  <c r="AL22" i="51"/>
  <c r="AK22" i="51"/>
  <c r="AV22" i="51"/>
  <c r="AU22" i="51"/>
  <c r="I22" i="51"/>
  <c r="AA22" i="51" s="1"/>
  <c r="G22" i="51"/>
  <c r="Z22" i="51" s="1"/>
  <c r="C22" i="51"/>
  <c r="X22" i="51" s="1"/>
  <c r="L22" i="51"/>
  <c r="AN21" i="51"/>
  <c r="AM21" i="51"/>
  <c r="AL21" i="51"/>
  <c r="AK21" i="51"/>
  <c r="AV21" i="51"/>
  <c r="AU21" i="51"/>
  <c r="I21" i="51"/>
  <c r="AA21" i="51" s="1"/>
  <c r="G21" i="51"/>
  <c r="Z21" i="51" s="1"/>
  <c r="C21" i="51"/>
  <c r="X21" i="51" s="1"/>
  <c r="L21" i="51"/>
  <c r="AN20" i="51"/>
  <c r="AM20" i="51"/>
  <c r="AL20" i="51"/>
  <c r="AK20" i="51"/>
  <c r="AV20" i="51"/>
  <c r="AU20" i="51"/>
  <c r="I20" i="51"/>
  <c r="AA20" i="51" s="1"/>
  <c r="G20" i="51"/>
  <c r="Z20" i="51" s="1"/>
  <c r="L20" i="51"/>
  <c r="AN19" i="51"/>
  <c r="AM19" i="51"/>
  <c r="AL19" i="51"/>
  <c r="AK19" i="51"/>
  <c r="AV19" i="51"/>
  <c r="AU19" i="51"/>
  <c r="I19" i="51"/>
  <c r="AA19" i="51" s="1"/>
  <c r="G19" i="51"/>
  <c r="Z19" i="51" s="1"/>
  <c r="C19" i="51"/>
  <c r="X19" i="51" s="1"/>
  <c r="L19" i="51"/>
  <c r="AN18" i="51"/>
  <c r="BA18" i="51" s="1"/>
  <c r="BB18" i="51" s="1"/>
  <c r="AM18" i="51"/>
  <c r="AL18" i="51"/>
  <c r="AK18" i="51"/>
  <c r="AV18" i="51"/>
  <c r="AU18" i="51"/>
  <c r="I18" i="51"/>
  <c r="AA18" i="51" s="1"/>
  <c r="G18" i="51"/>
  <c r="Z18" i="51" s="1"/>
  <c r="C18" i="51"/>
  <c r="X18" i="51" s="1"/>
  <c r="L18" i="51"/>
  <c r="AN17" i="51"/>
  <c r="AM17" i="51"/>
  <c r="AL17" i="51"/>
  <c r="AK17" i="51"/>
  <c r="AV17" i="51"/>
  <c r="AU17" i="51"/>
  <c r="I17" i="51"/>
  <c r="AA17" i="51" s="1"/>
  <c r="G17" i="51"/>
  <c r="Z17" i="51" s="1"/>
  <c r="C17" i="51"/>
  <c r="X17" i="51" s="1"/>
  <c r="L17" i="51"/>
  <c r="AN16" i="51"/>
  <c r="AM16" i="51"/>
  <c r="AL16" i="51"/>
  <c r="AK16" i="51"/>
  <c r="AV16" i="51"/>
  <c r="AU16" i="51"/>
  <c r="I16" i="51"/>
  <c r="AA16" i="51" s="1"/>
  <c r="G16" i="51"/>
  <c r="Z16" i="51" s="1"/>
  <c r="E16" i="51"/>
  <c r="Y16" i="51" s="1"/>
  <c r="C16" i="51"/>
  <c r="X16" i="51" s="1"/>
  <c r="L16" i="51"/>
  <c r="AN15" i="51"/>
  <c r="AM15" i="51"/>
  <c r="BA15" i="51" s="1"/>
  <c r="BB15" i="51" s="1"/>
  <c r="AL15" i="51"/>
  <c r="AK15" i="51"/>
  <c r="AV15" i="51"/>
  <c r="AU15" i="51"/>
  <c r="I15" i="51"/>
  <c r="AA15" i="51" s="1"/>
  <c r="G15" i="51"/>
  <c r="Z15" i="51" s="1"/>
  <c r="E15" i="51"/>
  <c r="Y15" i="51" s="1"/>
  <c r="C15" i="51"/>
  <c r="X15" i="51" s="1"/>
  <c r="L15" i="51"/>
  <c r="AN14" i="51"/>
  <c r="BA14" i="51" s="1"/>
  <c r="BB14" i="51" s="1"/>
  <c r="AM14" i="51"/>
  <c r="AL14" i="51"/>
  <c r="AK14" i="51"/>
  <c r="AV14" i="51"/>
  <c r="AU14" i="51"/>
  <c r="G14" i="51"/>
  <c r="Z14" i="51" s="1"/>
  <c r="E14" i="51"/>
  <c r="Y14" i="51" s="1"/>
  <c r="C14" i="51"/>
  <c r="X14" i="51" s="1"/>
  <c r="L14" i="51"/>
  <c r="AT13" i="51"/>
  <c r="AV13" i="51" s="1"/>
  <c r="AY13" i="51"/>
  <c r="AX13" i="51"/>
  <c r="AW13" i="51"/>
  <c r="AN13" i="51"/>
  <c r="AM13" i="51"/>
  <c r="AL13" i="51"/>
  <c r="AK13" i="51"/>
  <c r="L13" i="51"/>
  <c r="AT12" i="51"/>
  <c r="AZ12" i="51" s="1"/>
  <c r="AN12" i="51"/>
  <c r="AM12" i="51"/>
  <c r="AL12" i="51"/>
  <c r="AK12" i="51"/>
  <c r="I12" i="51"/>
  <c r="AA12" i="51" s="1"/>
  <c r="L12" i="51"/>
  <c r="AT11" i="51"/>
  <c r="AV11" i="51" s="1"/>
  <c r="AY11" i="51"/>
  <c r="AX11" i="51"/>
  <c r="AN11" i="51"/>
  <c r="AM11" i="51"/>
  <c r="AL11" i="51"/>
  <c r="AK11" i="51"/>
  <c r="I11" i="51"/>
  <c r="AA11" i="51" s="1"/>
  <c r="G11" i="51"/>
  <c r="Z11" i="51" s="1"/>
  <c r="L11" i="51"/>
  <c r="AT10" i="51"/>
  <c r="AN10" i="51"/>
  <c r="AM10" i="51"/>
  <c r="AL10" i="51"/>
  <c r="AK10" i="51"/>
  <c r="I10" i="51"/>
  <c r="AA10" i="51" s="1"/>
  <c r="G10" i="51"/>
  <c r="Z10" i="51" s="1"/>
  <c r="C10" i="51"/>
  <c r="X10" i="51" s="1"/>
  <c r="L10" i="51"/>
  <c r="AT9" i="51"/>
  <c r="AZ9" i="51" s="1"/>
  <c r="AN9" i="51"/>
  <c r="AM9" i="51"/>
  <c r="AL9" i="51"/>
  <c r="AK9" i="51"/>
  <c r="I9" i="51"/>
  <c r="AA9" i="51" s="1"/>
  <c r="G9" i="51"/>
  <c r="Z9" i="51" s="1"/>
  <c r="C9" i="51"/>
  <c r="X9" i="51" s="1"/>
  <c r="L9" i="51"/>
  <c r="AT8" i="51"/>
  <c r="AZ8" i="51"/>
  <c r="AW8" i="51"/>
  <c r="AU8" i="51"/>
  <c r="AN8" i="51"/>
  <c r="AM8" i="51"/>
  <c r="AL8" i="51"/>
  <c r="AK8" i="51"/>
  <c r="I8" i="51"/>
  <c r="AA8" i="51" s="1"/>
  <c r="G8" i="51"/>
  <c r="Z8" i="51" s="1"/>
  <c r="C8" i="51"/>
  <c r="X8" i="51" s="1"/>
  <c r="L8" i="51"/>
  <c r="AT7" i="51"/>
  <c r="AX7" i="51" s="1"/>
  <c r="AN7" i="51"/>
  <c r="AM7" i="51"/>
  <c r="AL7" i="51"/>
  <c r="AK7" i="51"/>
  <c r="I7" i="51"/>
  <c r="AA7" i="51" s="1"/>
  <c r="G7" i="51"/>
  <c r="Z7" i="51" s="1"/>
  <c r="C7" i="51"/>
  <c r="X7" i="51" s="1"/>
  <c r="L7" i="51"/>
  <c r="AT6" i="51"/>
  <c r="AX6" i="51" s="1"/>
  <c r="AW6" i="51"/>
  <c r="AN6" i="51"/>
  <c r="AM6" i="51"/>
  <c r="AL6" i="51"/>
  <c r="AK6" i="51"/>
  <c r="I6" i="51"/>
  <c r="AA6" i="51" s="1"/>
  <c r="G6" i="51"/>
  <c r="Z6" i="51" s="1"/>
  <c r="C6" i="51"/>
  <c r="X6" i="51" s="1"/>
  <c r="L6" i="51"/>
  <c r="AT5" i="51"/>
  <c r="AV5" i="51" s="1"/>
  <c r="AN5" i="51"/>
  <c r="AM5" i="51"/>
  <c r="AL5" i="51"/>
  <c r="AK5" i="51"/>
  <c r="I5" i="51"/>
  <c r="AA5" i="51" s="1"/>
  <c r="G5" i="51"/>
  <c r="Z5" i="51" s="1"/>
  <c r="C5" i="51"/>
  <c r="X5" i="51" s="1"/>
  <c r="L5" i="51"/>
  <c r="AT4" i="51"/>
  <c r="AY4" i="51" s="1"/>
  <c r="AZ4" i="51"/>
  <c r="AW4" i="51"/>
  <c r="AN4" i="51"/>
  <c r="AM4" i="51"/>
  <c r="AL4" i="51"/>
  <c r="AK4" i="51"/>
  <c r="I4" i="51"/>
  <c r="AA4" i="51" s="1"/>
  <c r="G4" i="51"/>
  <c r="Z4" i="51" s="1"/>
  <c r="C4" i="51"/>
  <c r="X4" i="51" s="1"/>
  <c r="L4" i="51"/>
  <c r="AT3" i="51"/>
  <c r="AZ3" i="51"/>
  <c r="AY3" i="51"/>
  <c r="AX3" i="51"/>
  <c r="AW3" i="51"/>
  <c r="AV3" i="51"/>
  <c r="AU3" i="51"/>
  <c r="AN3" i="51"/>
  <c r="AM3" i="51"/>
  <c r="AL3" i="51"/>
  <c r="AK3" i="51"/>
  <c r="I3" i="51"/>
  <c r="AA3" i="51" s="1"/>
  <c r="E3" i="51"/>
  <c r="Y3" i="51" s="1"/>
  <c r="C3" i="51"/>
  <c r="X3" i="51" s="1"/>
  <c r="L3" i="51"/>
  <c r="AT2" i="51"/>
  <c r="AZ2" i="51"/>
  <c r="AY2" i="51"/>
  <c r="AX2" i="51"/>
  <c r="AW2" i="51"/>
  <c r="AV2" i="51"/>
  <c r="AU2" i="51"/>
  <c r="AN2" i="51"/>
  <c r="AM2" i="51"/>
  <c r="AL2" i="51"/>
  <c r="AK2" i="51"/>
  <c r="G2" i="51"/>
  <c r="Z2" i="51" s="1"/>
  <c r="E2" i="51"/>
  <c r="Y2" i="51" s="1"/>
  <c r="C2" i="51"/>
  <c r="X2" i="51" s="1"/>
  <c r="L2" i="51"/>
  <c r="E1362" i="33"/>
  <c r="G1361" i="33"/>
  <c r="E1361" i="33"/>
  <c r="G1360" i="33"/>
  <c r="E1360" i="33"/>
  <c r="E1358" i="33"/>
  <c r="I1356" i="33"/>
  <c r="I1355" i="33"/>
  <c r="I1354" i="33"/>
  <c r="E1353" i="33"/>
  <c r="E1351" i="33"/>
  <c r="Q1350" i="33"/>
  <c r="O1350" i="33"/>
  <c r="E1350" i="33"/>
  <c r="E1349" i="33"/>
  <c r="O1347" i="33"/>
  <c r="E1347" i="33"/>
  <c r="O1346" i="33"/>
  <c r="E1346" i="33"/>
  <c r="G1345" i="33"/>
  <c r="E1344" i="33"/>
  <c r="O1343" i="33"/>
  <c r="E1343" i="33"/>
  <c r="E1342" i="33"/>
  <c r="E1341" i="33"/>
  <c r="G1340" i="33"/>
  <c r="G1339" i="33"/>
  <c r="G1338" i="33"/>
  <c r="E1338" i="33"/>
  <c r="E1337" i="33"/>
  <c r="E1336" i="33"/>
  <c r="E1335" i="33"/>
  <c r="I1334" i="33"/>
  <c r="G1334" i="33"/>
  <c r="E1334" i="33"/>
  <c r="I1333" i="33"/>
  <c r="E1333" i="33"/>
  <c r="O1332" i="33"/>
  <c r="I1332" i="33"/>
  <c r="E1332" i="33"/>
  <c r="I1331" i="33"/>
  <c r="E1331" i="33"/>
  <c r="I1330" i="33"/>
  <c r="G1330" i="33"/>
  <c r="I1329" i="33"/>
  <c r="G1329" i="33"/>
  <c r="O1328" i="33"/>
  <c r="I1328" i="33"/>
  <c r="G1328" i="33"/>
  <c r="I1327" i="33"/>
  <c r="E1327" i="33"/>
  <c r="I1326" i="33"/>
  <c r="G1326" i="33"/>
  <c r="E1326" i="33"/>
  <c r="I1325" i="33"/>
  <c r="E1325" i="33"/>
  <c r="Q1324" i="33"/>
  <c r="O1324" i="33"/>
  <c r="G1324" i="33"/>
  <c r="E1324" i="33"/>
  <c r="O1323" i="33"/>
  <c r="G1323" i="33"/>
  <c r="E1323" i="33"/>
  <c r="O1322" i="33"/>
  <c r="G1322" i="33"/>
  <c r="E1322" i="33"/>
  <c r="O1321" i="33"/>
  <c r="G1321" i="33"/>
  <c r="E1321" i="33"/>
  <c r="G1320" i="33"/>
  <c r="E1320" i="33"/>
  <c r="O1319" i="33"/>
  <c r="G1319" i="33"/>
  <c r="E1319" i="33"/>
  <c r="O1318" i="33"/>
  <c r="G1318" i="33"/>
  <c r="G1317" i="33"/>
  <c r="E1317" i="33"/>
  <c r="E1316" i="33"/>
  <c r="E1315" i="33"/>
  <c r="E1306" i="33"/>
  <c r="E1305" i="33"/>
  <c r="E1304" i="33"/>
  <c r="O1299" i="33"/>
  <c r="O1298" i="33"/>
  <c r="E1298" i="33"/>
  <c r="E1297" i="33"/>
  <c r="E1296" i="33"/>
  <c r="O1290" i="33"/>
  <c r="O1289" i="33"/>
  <c r="O1288" i="33"/>
  <c r="O1287" i="33"/>
  <c r="O1285" i="33"/>
  <c r="O1281" i="33"/>
  <c r="S1277" i="33"/>
  <c r="Q1277" i="33"/>
  <c r="O1277" i="33"/>
  <c r="O1275" i="33"/>
  <c r="S1274" i="33"/>
  <c r="O1274" i="33"/>
  <c r="S1273" i="33"/>
  <c r="O1273" i="33"/>
  <c r="O1272" i="33"/>
  <c r="O1265" i="33"/>
  <c r="O1264" i="33"/>
  <c r="U1260" i="33"/>
  <c r="O1260" i="33"/>
  <c r="O1258" i="33"/>
  <c r="O1253" i="33"/>
  <c r="AC1250" i="33"/>
  <c r="S1250" i="33"/>
  <c r="O1250" i="33"/>
  <c r="O1246" i="33"/>
  <c r="O1244" i="33"/>
  <c r="Q1242" i="33"/>
  <c r="O1242" i="33"/>
  <c r="O1239" i="33"/>
  <c r="O1238" i="33"/>
  <c r="O1233" i="33"/>
  <c r="O1232" i="33"/>
  <c r="U1226" i="33"/>
  <c r="Q1226" i="33"/>
  <c r="O1226" i="33"/>
  <c r="U1225" i="33"/>
  <c r="Q1225" i="33"/>
  <c r="O1225" i="33"/>
  <c r="S1222" i="33"/>
  <c r="O1222" i="33"/>
  <c r="O1221" i="33"/>
  <c r="O1213" i="33"/>
  <c r="S1209" i="33"/>
  <c r="S1207" i="33"/>
  <c r="Q1207" i="33"/>
  <c r="O1207" i="33"/>
  <c r="Q1205" i="33"/>
  <c r="O1205" i="33"/>
  <c r="Q1204" i="33"/>
  <c r="O1204" i="33"/>
  <c r="O1200" i="33"/>
  <c r="O1196" i="33"/>
  <c r="O1192" i="33"/>
  <c r="AA1190" i="33"/>
  <c r="S1190" i="33"/>
  <c r="Q1190" i="33"/>
  <c r="O1190" i="33"/>
  <c r="AA1189" i="33"/>
  <c r="S1189" i="33"/>
  <c r="Q1189" i="33"/>
  <c r="O1189" i="33"/>
  <c r="O1188" i="33"/>
  <c r="S1187" i="33"/>
  <c r="Q1187" i="33"/>
  <c r="O1187" i="33"/>
  <c r="Q1185" i="33"/>
  <c r="O1185" i="33"/>
  <c r="AA1183" i="33"/>
  <c r="S1183" i="33"/>
  <c r="Q1183" i="33"/>
  <c r="O1183" i="33"/>
  <c r="O1176" i="33"/>
  <c r="O1168" i="33"/>
  <c r="E1167" i="33"/>
  <c r="O1166" i="33"/>
  <c r="E1166" i="33"/>
  <c r="E1165" i="33"/>
  <c r="E1164" i="33"/>
  <c r="E1163" i="33"/>
  <c r="E1162" i="33"/>
  <c r="E1161" i="33"/>
  <c r="O1159" i="33"/>
  <c r="G1157" i="33"/>
  <c r="G1156" i="33"/>
  <c r="E1156" i="33"/>
  <c r="G1155" i="33"/>
  <c r="G1154" i="33"/>
  <c r="E1154" i="33"/>
  <c r="G1153" i="33"/>
  <c r="G1152" i="33"/>
  <c r="G1151" i="33"/>
  <c r="E1151" i="33"/>
  <c r="O1150" i="33"/>
  <c r="G1150" i="33"/>
  <c r="E1150" i="33"/>
  <c r="O1149" i="33"/>
  <c r="E1149" i="33"/>
  <c r="O1148" i="33"/>
  <c r="G1148" i="33"/>
  <c r="E1148" i="33"/>
  <c r="O1144" i="33"/>
  <c r="O1143" i="33"/>
  <c r="O1142" i="33"/>
  <c r="O1141" i="33"/>
  <c r="E1139" i="33"/>
  <c r="E1138" i="33"/>
  <c r="G1137" i="33"/>
  <c r="O1133" i="33"/>
  <c r="O1128" i="33"/>
  <c r="G1125" i="33"/>
  <c r="O1114" i="33"/>
  <c r="O1113" i="33"/>
  <c r="O1112" i="33"/>
  <c r="E1112" i="33"/>
  <c r="G1111" i="33"/>
  <c r="O1108" i="33"/>
  <c r="W1107" i="33"/>
  <c r="U1107" i="33"/>
  <c r="I1107" i="33"/>
  <c r="U1106" i="33"/>
  <c r="Q1106" i="33"/>
  <c r="I1106" i="33"/>
  <c r="U1105" i="33"/>
  <c r="I1105" i="33"/>
  <c r="G1105" i="33"/>
  <c r="U1104" i="33"/>
  <c r="Q1104" i="33"/>
  <c r="U1103" i="33"/>
  <c r="I1103" i="33"/>
  <c r="U1102" i="33"/>
  <c r="I1102" i="33"/>
  <c r="E1102" i="33"/>
  <c r="U1101" i="33"/>
  <c r="I1101" i="33"/>
  <c r="U1100" i="33"/>
  <c r="G1100" i="33"/>
  <c r="E1100" i="33"/>
  <c r="U1099" i="33"/>
  <c r="U1098" i="33"/>
  <c r="O1098" i="33"/>
  <c r="I1097" i="33"/>
  <c r="G1097" i="33"/>
  <c r="G1096" i="33"/>
  <c r="E1096" i="33"/>
  <c r="G1095" i="33"/>
  <c r="G1094" i="33"/>
  <c r="G1093" i="33"/>
  <c r="G1092" i="33"/>
  <c r="G1091" i="33"/>
  <c r="E1090" i="33"/>
  <c r="O1089" i="33"/>
  <c r="G1089" i="33"/>
  <c r="E1089" i="33"/>
  <c r="E1088" i="33"/>
  <c r="G1087" i="33"/>
  <c r="G1086" i="33"/>
  <c r="G1085" i="33"/>
  <c r="G1084" i="33"/>
  <c r="E1081" i="33"/>
  <c r="O1080" i="33"/>
  <c r="G1080" i="33"/>
  <c r="E1080" i="33"/>
  <c r="O1079" i="33"/>
  <c r="G1079" i="33"/>
  <c r="E1079" i="33"/>
  <c r="O1078" i="33"/>
  <c r="G1078" i="33"/>
  <c r="E1078" i="33"/>
  <c r="M1077" i="33"/>
  <c r="K1077" i="33"/>
  <c r="I1077" i="33"/>
  <c r="G1076" i="33"/>
  <c r="O1075" i="33"/>
  <c r="G1075" i="33"/>
  <c r="G1074" i="33"/>
  <c r="G1073" i="33"/>
  <c r="G1072" i="33"/>
  <c r="G1071" i="33"/>
  <c r="O1070" i="33"/>
  <c r="W1067" i="33"/>
  <c r="U1067" i="33"/>
  <c r="S1067" i="33"/>
  <c r="I1067" i="33"/>
  <c r="E1067" i="33"/>
  <c r="U1066" i="33"/>
  <c r="U1065" i="33"/>
  <c r="S1065" i="33"/>
  <c r="Q1065" i="33"/>
  <c r="O1065" i="33"/>
  <c r="I1065" i="33"/>
  <c r="U1064" i="33"/>
  <c r="I1064" i="33"/>
  <c r="G1064" i="33"/>
  <c r="U1063" i="33"/>
  <c r="I1063" i="33"/>
  <c r="U1062" i="33"/>
  <c r="I1062" i="33"/>
  <c r="U1061" i="33"/>
  <c r="I1061" i="33"/>
  <c r="U1060" i="33"/>
  <c r="G1060" i="33"/>
  <c r="U1059" i="33"/>
  <c r="K1059" i="33"/>
  <c r="E1059" i="33"/>
  <c r="U1058" i="33"/>
  <c r="O1058" i="33"/>
  <c r="E1058" i="33"/>
  <c r="E1056" i="33"/>
  <c r="I1055" i="33"/>
  <c r="E1054" i="33"/>
  <c r="I1052" i="33"/>
  <c r="G1052" i="33"/>
  <c r="G1050" i="33"/>
  <c r="E1050" i="33"/>
  <c r="I1049" i="33"/>
  <c r="G1049" i="33"/>
  <c r="E1049" i="33"/>
  <c r="G1048" i="33"/>
  <c r="E1048" i="33"/>
  <c r="Q1047" i="33"/>
  <c r="G1042" i="33"/>
  <c r="E1042" i="33"/>
  <c r="O1041" i="33"/>
  <c r="G1041" i="33"/>
  <c r="O1040" i="33"/>
  <c r="G1040" i="33"/>
  <c r="O1039" i="33"/>
  <c r="O1038" i="33"/>
  <c r="E1032" i="33"/>
  <c r="E1031" i="33"/>
  <c r="E1030" i="33"/>
  <c r="O1029" i="33"/>
  <c r="E1028" i="33"/>
  <c r="I1026" i="33"/>
  <c r="G1025" i="33"/>
  <c r="O1024" i="33"/>
  <c r="O1023" i="33"/>
  <c r="E1023" i="33"/>
  <c r="O1022" i="33"/>
  <c r="G1020" i="33"/>
  <c r="E1020" i="33"/>
  <c r="G1019" i="33"/>
  <c r="E1019" i="33"/>
  <c r="O1018" i="33"/>
  <c r="G1018" i="33"/>
  <c r="E1018" i="33"/>
  <c r="G1017" i="33"/>
  <c r="E1017" i="33"/>
  <c r="G1016" i="33"/>
  <c r="E1016" i="33"/>
  <c r="O1014" i="33"/>
  <c r="O1012" i="33"/>
  <c r="G1012" i="33"/>
  <c r="G1011" i="33"/>
  <c r="O1010" i="33"/>
  <c r="G1010" i="33"/>
  <c r="O1009" i="33"/>
  <c r="G1009" i="33"/>
  <c r="G1008" i="33"/>
  <c r="G1007" i="33"/>
  <c r="G1006" i="33"/>
  <c r="G1005" i="33"/>
  <c r="E1005" i="33"/>
  <c r="G1004" i="33"/>
  <c r="G1003" i="33"/>
  <c r="K1002" i="33"/>
  <c r="I1002" i="33"/>
  <c r="G1002" i="33"/>
  <c r="E1002" i="33"/>
  <c r="I1001" i="33"/>
  <c r="G1001" i="33"/>
  <c r="E1001" i="33"/>
  <c r="G1000" i="33"/>
  <c r="G999" i="33"/>
  <c r="O998" i="33"/>
  <c r="G998" i="33"/>
  <c r="G997" i="33"/>
  <c r="I996" i="33"/>
  <c r="G996" i="33"/>
  <c r="I993" i="33"/>
  <c r="G988" i="33"/>
  <c r="G987" i="33"/>
  <c r="E987" i="33"/>
  <c r="G986" i="33"/>
  <c r="E983" i="33"/>
  <c r="I980" i="33"/>
  <c r="O978" i="33"/>
  <c r="G978" i="33"/>
  <c r="E978" i="33"/>
  <c r="I977" i="33"/>
  <c r="G977" i="33"/>
  <c r="E977" i="33"/>
  <c r="G976" i="33"/>
  <c r="E976" i="33"/>
  <c r="G975" i="33"/>
  <c r="E975" i="33"/>
  <c r="G974" i="33"/>
  <c r="G973" i="33"/>
  <c r="G972" i="33"/>
  <c r="O971" i="33"/>
  <c r="G971" i="33"/>
  <c r="G970" i="33"/>
  <c r="G969" i="33"/>
  <c r="O968" i="33"/>
  <c r="G968" i="33"/>
  <c r="O967" i="33"/>
  <c r="G967" i="33"/>
  <c r="O966" i="33"/>
  <c r="G966" i="33"/>
  <c r="O965" i="33"/>
  <c r="G965" i="33"/>
  <c r="E965" i="33"/>
  <c r="O964" i="33"/>
  <c r="G964" i="33"/>
  <c r="E964" i="33"/>
  <c r="G963" i="33"/>
  <c r="E963" i="33"/>
  <c r="E962" i="33"/>
  <c r="E961" i="33"/>
  <c r="G960" i="33"/>
  <c r="E960" i="33"/>
  <c r="E959" i="33"/>
  <c r="O958" i="33"/>
  <c r="E958" i="33"/>
  <c r="O957" i="33"/>
  <c r="E957" i="33"/>
  <c r="O956" i="33"/>
  <c r="O955" i="33"/>
  <c r="E955" i="33"/>
  <c r="O954" i="33"/>
  <c r="G954" i="33"/>
  <c r="E954" i="33"/>
  <c r="O953" i="33"/>
  <c r="O952" i="33"/>
  <c r="I952" i="33"/>
  <c r="G952" i="33"/>
  <c r="O951" i="33"/>
  <c r="I951" i="33"/>
  <c r="G951" i="33"/>
  <c r="I949" i="33"/>
  <c r="G949" i="33"/>
  <c r="E949" i="33"/>
  <c r="O948" i="33"/>
  <c r="I948" i="33"/>
  <c r="G948" i="33"/>
  <c r="E948" i="33"/>
  <c r="I947" i="33"/>
  <c r="G947" i="33"/>
  <c r="E947" i="33"/>
  <c r="O946" i="33"/>
  <c r="I946" i="33"/>
  <c r="G946" i="33"/>
  <c r="E946" i="33"/>
  <c r="G945" i="33"/>
  <c r="G944" i="33"/>
  <c r="O942" i="33"/>
  <c r="G941" i="33"/>
  <c r="E941" i="33"/>
  <c r="E940" i="33"/>
  <c r="E939" i="33"/>
  <c r="E938" i="33"/>
  <c r="I937" i="33"/>
  <c r="G937" i="33"/>
  <c r="E937" i="33"/>
  <c r="G936" i="33"/>
  <c r="E936" i="33"/>
  <c r="G935" i="33"/>
  <c r="E935" i="33"/>
  <c r="G934" i="33"/>
  <c r="E934" i="33"/>
  <c r="G933" i="33"/>
  <c r="G932" i="33"/>
  <c r="G930" i="33"/>
  <c r="E930" i="33"/>
  <c r="O929" i="33"/>
  <c r="G929" i="33"/>
  <c r="E929" i="33"/>
  <c r="E928" i="33"/>
  <c r="E927" i="33"/>
  <c r="G926" i="33"/>
  <c r="E926" i="33"/>
  <c r="G925" i="33"/>
  <c r="E925" i="33"/>
  <c r="E924" i="33"/>
  <c r="O923" i="33"/>
  <c r="G923" i="33"/>
  <c r="E923" i="33"/>
  <c r="G922" i="33"/>
  <c r="E922" i="33"/>
  <c r="G921" i="33"/>
  <c r="E921" i="33"/>
  <c r="G920" i="33"/>
  <c r="E920" i="33"/>
  <c r="Q919" i="33"/>
  <c r="G919" i="33"/>
  <c r="G918" i="33"/>
  <c r="E918" i="33"/>
  <c r="E917" i="33"/>
  <c r="E916" i="33"/>
  <c r="E915" i="33"/>
  <c r="E914" i="33"/>
  <c r="O913" i="33"/>
  <c r="E913" i="33"/>
  <c r="O912" i="33"/>
  <c r="E912" i="33"/>
  <c r="O911" i="33"/>
  <c r="E911" i="33"/>
  <c r="E910" i="33"/>
  <c r="E909" i="33"/>
  <c r="G908" i="33"/>
  <c r="E908" i="33"/>
  <c r="G906" i="33"/>
  <c r="I905" i="33"/>
  <c r="G905" i="33"/>
  <c r="Q904" i="33"/>
  <c r="G904" i="33"/>
  <c r="I903" i="33"/>
  <c r="G903" i="33"/>
  <c r="E903" i="33"/>
  <c r="G902" i="33"/>
  <c r="I901" i="33"/>
  <c r="G901" i="33"/>
  <c r="G900" i="33"/>
  <c r="E900" i="33"/>
  <c r="Q899" i="33"/>
  <c r="I899" i="33"/>
  <c r="G899" i="33"/>
  <c r="E899" i="33"/>
  <c r="G898" i="33"/>
  <c r="E898" i="33"/>
  <c r="G897" i="33"/>
  <c r="G894" i="33"/>
  <c r="O893" i="33"/>
  <c r="O892" i="33"/>
  <c r="O891" i="33"/>
  <c r="S887" i="33"/>
  <c r="Q887" i="33"/>
  <c r="O887" i="33"/>
  <c r="E887" i="33"/>
  <c r="S886" i="33"/>
  <c r="Q886" i="33"/>
  <c r="O886" i="33"/>
  <c r="S885" i="33"/>
  <c r="Q885" i="33"/>
  <c r="O885" i="33"/>
  <c r="S884" i="33"/>
  <c r="S883" i="33"/>
  <c r="G883" i="33"/>
  <c r="S882" i="33"/>
  <c r="S881" i="33"/>
  <c r="O881" i="33"/>
  <c r="S880" i="33"/>
  <c r="O880" i="33"/>
  <c r="E880" i="33"/>
  <c r="S879" i="33"/>
  <c r="O879" i="33"/>
  <c r="E879" i="33"/>
  <c r="S878" i="33"/>
  <c r="G878" i="33"/>
  <c r="E878" i="33"/>
  <c r="Q877" i="33"/>
  <c r="K877" i="33"/>
  <c r="E877" i="33"/>
  <c r="Q876" i="33"/>
  <c r="K876" i="33"/>
  <c r="I876" i="33"/>
  <c r="E876" i="33"/>
  <c r="Q875" i="33"/>
  <c r="K875" i="33"/>
  <c r="E875" i="33"/>
  <c r="Q874" i="33"/>
  <c r="K874" i="33"/>
  <c r="E874" i="33"/>
  <c r="K873" i="33"/>
  <c r="I873" i="33"/>
  <c r="G873" i="33"/>
  <c r="E873" i="33"/>
  <c r="K872" i="33"/>
  <c r="I872" i="33"/>
  <c r="G872" i="33"/>
  <c r="E872" i="33"/>
  <c r="K871" i="33"/>
  <c r="I871" i="33"/>
  <c r="G871" i="33"/>
  <c r="E871" i="33"/>
  <c r="Q870" i="33"/>
  <c r="K870" i="33"/>
  <c r="I870" i="33"/>
  <c r="E870" i="33"/>
  <c r="Q869" i="33"/>
  <c r="K869" i="33"/>
  <c r="I869" i="33"/>
  <c r="E869" i="33"/>
  <c r="Q868" i="33"/>
  <c r="K868" i="33"/>
  <c r="I868" i="33"/>
  <c r="E868" i="33"/>
  <c r="O863" i="33"/>
  <c r="G863" i="33"/>
  <c r="O862" i="33"/>
  <c r="G862" i="33"/>
  <c r="O861" i="33"/>
  <c r="G861" i="33"/>
  <c r="E861" i="33"/>
  <c r="O860" i="33"/>
  <c r="O853" i="33"/>
  <c r="O852" i="33"/>
  <c r="G850" i="33"/>
  <c r="G848" i="33"/>
  <c r="G845" i="33"/>
  <c r="E844" i="33"/>
  <c r="O843" i="33"/>
  <c r="E843" i="33"/>
  <c r="O841" i="33"/>
  <c r="O836" i="33"/>
  <c r="O829" i="33"/>
  <c r="E826" i="33"/>
  <c r="G823" i="33"/>
  <c r="G822" i="33"/>
  <c r="O821" i="33"/>
  <c r="G821" i="33"/>
  <c r="E820" i="33"/>
  <c r="E819" i="33"/>
  <c r="O818" i="33"/>
  <c r="G818" i="33"/>
  <c r="E818" i="33"/>
  <c r="E817" i="33"/>
  <c r="E816" i="33"/>
  <c r="E814" i="33"/>
  <c r="O813" i="33"/>
  <c r="G813" i="33"/>
  <c r="E813" i="33"/>
  <c r="G812" i="33"/>
  <c r="G811" i="33"/>
  <c r="E811" i="33"/>
  <c r="O810" i="33"/>
  <c r="E807" i="33"/>
  <c r="E805" i="33"/>
  <c r="E804" i="33"/>
  <c r="G803" i="33"/>
  <c r="E803" i="33"/>
  <c r="G802" i="33"/>
  <c r="E802" i="33"/>
  <c r="G801" i="33"/>
  <c r="E801" i="33"/>
  <c r="E800" i="33"/>
  <c r="G799" i="33"/>
  <c r="Q797" i="33"/>
  <c r="O797" i="33"/>
  <c r="E797" i="33"/>
  <c r="Q796" i="33"/>
  <c r="O796" i="33"/>
  <c r="E796" i="33"/>
  <c r="S795" i="33"/>
  <c r="Q795" i="33"/>
  <c r="O795" i="33"/>
  <c r="G795" i="33"/>
  <c r="E795" i="33"/>
  <c r="Q794" i="33"/>
  <c r="G794" i="33"/>
  <c r="E794" i="33"/>
  <c r="Q793" i="33"/>
  <c r="G793" i="33"/>
  <c r="E793" i="33"/>
  <c r="Q792" i="33"/>
  <c r="G792" i="33"/>
  <c r="E792" i="33"/>
  <c r="Q791" i="33"/>
  <c r="O791" i="33"/>
  <c r="G791" i="33"/>
  <c r="Q790" i="33"/>
  <c r="O790" i="33"/>
  <c r="G790" i="33"/>
  <c r="Q789" i="33"/>
  <c r="O789" i="33"/>
  <c r="G789" i="33"/>
  <c r="S788" i="33"/>
  <c r="Q788" i="33"/>
  <c r="M788" i="33"/>
  <c r="K788" i="33"/>
  <c r="I788" i="33"/>
  <c r="G788" i="33"/>
  <c r="E788" i="33"/>
  <c r="Q787" i="33"/>
  <c r="G787" i="33"/>
  <c r="Q786" i="33"/>
  <c r="G786" i="33"/>
  <c r="E786" i="33"/>
  <c r="Q785" i="33"/>
  <c r="G785" i="33"/>
  <c r="Q784" i="33"/>
  <c r="I784" i="33"/>
  <c r="G784" i="33"/>
  <c r="Q783" i="33"/>
  <c r="G783" i="33"/>
  <c r="Q782" i="33"/>
  <c r="G782" i="33"/>
  <c r="Q781" i="33"/>
  <c r="Q780" i="33"/>
  <c r="Q779" i="33"/>
  <c r="I778" i="33"/>
  <c r="G778" i="33"/>
  <c r="O777" i="33"/>
  <c r="G777" i="33"/>
  <c r="G776" i="33"/>
  <c r="G775" i="33"/>
  <c r="G774" i="33"/>
  <c r="G773" i="33"/>
  <c r="G772" i="33"/>
  <c r="E772" i="33"/>
  <c r="G768" i="33"/>
  <c r="G767" i="33"/>
  <c r="E767" i="33"/>
  <c r="O766" i="33"/>
  <c r="G766" i="33"/>
  <c r="G765" i="33"/>
  <c r="G763" i="33"/>
  <c r="G761" i="33"/>
  <c r="G760" i="33"/>
  <c r="G759" i="33"/>
  <c r="O758" i="33"/>
  <c r="E758" i="33"/>
  <c r="Q757" i="33"/>
  <c r="E757" i="33"/>
  <c r="E756" i="33"/>
  <c r="E755" i="33"/>
  <c r="Q754" i="33"/>
  <c r="E754" i="33"/>
  <c r="Q753" i="33"/>
  <c r="G753" i="33"/>
  <c r="E753" i="33"/>
  <c r="Q752" i="33"/>
  <c r="G752" i="33"/>
  <c r="E752" i="33"/>
  <c r="E751" i="33"/>
  <c r="E750" i="33"/>
  <c r="G749" i="33"/>
  <c r="E749" i="33"/>
  <c r="O748" i="33"/>
  <c r="G748" i="33"/>
  <c r="O747" i="33"/>
  <c r="G747" i="33"/>
  <c r="O746" i="33"/>
  <c r="G746" i="33"/>
  <c r="G745" i="33"/>
  <c r="G744" i="33"/>
  <c r="G743" i="33"/>
  <c r="O740" i="33"/>
  <c r="U739" i="33"/>
  <c r="S739" i="33"/>
  <c r="Q739" i="33"/>
  <c r="O739" i="33"/>
  <c r="K739" i="33"/>
  <c r="I739" i="33"/>
  <c r="G739" i="33"/>
  <c r="G738" i="33"/>
  <c r="O737" i="33"/>
  <c r="G737" i="33"/>
  <c r="G736" i="33"/>
  <c r="O735" i="33"/>
  <c r="G735" i="33"/>
  <c r="G734" i="33"/>
  <c r="G733" i="33"/>
  <c r="G732" i="33"/>
  <c r="G731" i="33"/>
  <c r="G730" i="33"/>
  <c r="Q724" i="33"/>
  <c r="O724" i="33"/>
  <c r="Q723" i="33"/>
  <c r="O723" i="33"/>
  <c r="Q722" i="33"/>
  <c r="Q721" i="33"/>
  <c r="Q720" i="33"/>
  <c r="G720" i="33"/>
  <c r="Q719" i="33"/>
  <c r="O719" i="33"/>
  <c r="G719" i="33"/>
  <c r="E719" i="33"/>
  <c r="Q718" i="33"/>
  <c r="G718" i="33"/>
  <c r="Q717" i="33"/>
  <c r="Q716" i="33"/>
  <c r="Q715" i="33"/>
  <c r="G714" i="33"/>
  <c r="G713" i="33"/>
  <c r="G712" i="33"/>
  <c r="G711" i="33"/>
  <c r="O710" i="33"/>
  <c r="G710" i="33"/>
  <c r="E710" i="33"/>
  <c r="O709" i="33"/>
  <c r="G709" i="33"/>
  <c r="O708" i="33"/>
  <c r="G708" i="33"/>
  <c r="G707" i="33"/>
  <c r="G706" i="33"/>
  <c r="G705" i="33"/>
  <c r="G704" i="33"/>
  <c r="G703" i="33"/>
  <c r="G702" i="33"/>
  <c r="G701" i="33"/>
  <c r="O700" i="33"/>
  <c r="G700" i="33"/>
  <c r="E700" i="33"/>
  <c r="O699" i="33"/>
  <c r="G699" i="33"/>
  <c r="E699" i="33"/>
  <c r="O698" i="33"/>
  <c r="G698" i="33"/>
  <c r="E698" i="33"/>
  <c r="G697" i="33"/>
  <c r="G696" i="33"/>
  <c r="G695" i="33"/>
  <c r="U694" i="33"/>
  <c r="S694" i="33"/>
  <c r="Q694" i="33"/>
  <c r="O694" i="33"/>
  <c r="M694" i="33"/>
  <c r="K694" i="33"/>
  <c r="I694" i="33"/>
  <c r="G694" i="33"/>
  <c r="E694" i="33"/>
  <c r="Q693" i="33"/>
  <c r="O693" i="33"/>
  <c r="I693" i="33"/>
  <c r="G693" i="33"/>
  <c r="E693" i="33"/>
  <c r="O692" i="33"/>
  <c r="G692" i="33"/>
  <c r="E692" i="33"/>
  <c r="O691" i="33"/>
  <c r="G691" i="33"/>
  <c r="E691" i="33"/>
  <c r="O690" i="33"/>
  <c r="G690" i="33"/>
  <c r="E690" i="33"/>
  <c r="G689" i="33"/>
  <c r="E689" i="33"/>
  <c r="G688" i="33"/>
  <c r="E688" i="33"/>
  <c r="G687" i="33"/>
  <c r="E687" i="33"/>
  <c r="G686" i="33"/>
  <c r="O685" i="33"/>
  <c r="G685" i="33"/>
  <c r="G684" i="33"/>
  <c r="E684" i="33"/>
  <c r="Q683" i="33"/>
  <c r="K683" i="33"/>
  <c r="I683" i="33"/>
  <c r="G683" i="33"/>
  <c r="E683" i="33"/>
  <c r="O682" i="33"/>
  <c r="E682" i="33"/>
  <c r="E681" i="33"/>
  <c r="E680" i="33"/>
  <c r="E679" i="33"/>
  <c r="O678" i="33"/>
  <c r="E678" i="33"/>
  <c r="E677" i="33"/>
  <c r="E676" i="33"/>
  <c r="O675" i="33"/>
  <c r="E675" i="33"/>
  <c r="O674" i="33"/>
  <c r="E674" i="33"/>
  <c r="O673" i="33"/>
  <c r="E673" i="33"/>
  <c r="K672" i="33"/>
  <c r="I672" i="33"/>
  <c r="G672" i="33"/>
  <c r="E672" i="33"/>
  <c r="G671" i="33"/>
  <c r="E671" i="33"/>
  <c r="E670" i="33"/>
  <c r="E669" i="33"/>
  <c r="E668" i="33"/>
  <c r="E667" i="33"/>
  <c r="E666" i="33"/>
  <c r="E665" i="33"/>
  <c r="E664" i="33"/>
  <c r="E663" i="33"/>
  <c r="E662" i="33"/>
  <c r="E661" i="33"/>
  <c r="E660" i="33"/>
  <c r="O659" i="33"/>
  <c r="G659" i="33"/>
  <c r="E659"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E647" i="33"/>
  <c r="Q646" i="33"/>
  <c r="O646" i="33"/>
  <c r="E646" i="33"/>
  <c r="Q645" i="33"/>
  <c r="O645" i="33"/>
  <c r="E645" i="33"/>
  <c r="Q644" i="33"/>
  <c r="O644" i="33"/>
  <c r="E644" i="33"/>
  <c r="Q643" i="33"/>
  <c r="O643" i="33"/>
  <c r="E643" i="33"/>
  <c r="Q642" i="33"/>
  <c r="O642" i="33"/>
  <c r="E642" i="33"/>
  <c r="Q641" i="33"/>
  <c r="O641" i="33"/>
  <c r="E641" i="33"/>
  <c r="Q640" i="33"/>
  <c r="O640" i="33"/>
  <c r="E640" i="33"/>
  <c r="O639" i="33"/>
  <c r="O638" i="33"/>
  <c r="O637" i="33"/>
  <c r="O636" i="33"/>
  <c r="G636" i="33"/>
  <c r="I635" i="33"/>
  <c r="G635" i="33"/>
  <c r="E634" i="33"/>
  <c r="E633" i="33"/>
  <c r="O632" i="33"/>
  <c r="G632" i="33"/>
  <c r="M630" i="33"/>
  <c r="K630" i="33"/>
  <c r="G628" i="33"/>
  <c r="E627" i="33"/>
  <c r="E626" i="33"/>
  <c r="E625" i="33"/>
  <c r="O624" i="33"/>
  <c r="O623" i="33"/>
  <c r="G623" i="33"/>
  <c r="O621" i="33"/>
  <c r="G621" i="33"/>
  <c r="E621" i="33"/>
  <c r="O620" i="33"/>
  <c r="G620" i="33"/>
  <c r="E620" i="33"/>
  <c r="G619" i="33"/>
  <c r="E619" i="33"/>
  <c r="G618" i="33"/>
  <c r="G617" i="33"/>
  <c r="Q613" i="33"/>
  <c r="G613" i="33"/>
  <c r="Q612" i="33"/>
  <c r="Q611" i="33"/>
  <c r="G611" i="33"/>
  <c r="E611" i="33"/>
  <c r="Q610" i="33"/>
  <c r="G610" i="33"/>
  <c r="Q609" i="33"/>
  <c r="O609" i="33"/>
  <c r="G609" i="33"/>
  <c r="Q608" i="33"/>
  <c r="O608" i="33"/>
  <c r="G608" i="33"/>
  <c r="E608" i="33"/>
  <c r="Q607" i="33"/>
  <c r="O607" i="33"/>
  <c r="E607" i="33"/>
  <c r="Q606" i="33"/>
  <c r="G606" i="33"/>
  <c r="E606" i="33"/>
  <c r="Q605" i="33"/>
  <c r="G605" i="33"/>
  <c r="E605" i="33"/>
  <c r="Q604" i="33"/>
  <c r="G604" i="33"/>
  <c r="E604" i="33"/>
  <c r="S603" i="33"/>
  <c r="Q603" i="33"/>
  <c r="K603" i="33"/>
  <c r="I603" i="33"/>
  <c r="G603" i="33"/>
  <c r="Q602" i="33"/>
  <c r="G602" i="33"/>
  <c r="Q601" i="33"/>
  <c r="I601" i="33"/>
  <c r="G601" i="33"/>
  <c r="Q600" i="33"/>
  <c r="I600" i="33"/>
  <c r="G600" i="33"/>
  <c r="E600" i="33"/>
  <c r="Q599" i="33"/>
  <c r="G599" i="33"/>
  <c r="Q598" i="33"/>
  <c r="O598" i="33"/>
  <c r="I598" i="33"/>
  <c r="G598" i="33"/>
  <c r="Q597" i="33"/>
  <c r="O597" i="33"/>
  <c r="Q596" i="33"/>
  <c r="O596" i="33"/>
  <c r="G596" i="33"/>
  <c r="Q595" i="33"/>
  <c r="O595" i="33"/>
  <c r="G595" i="33"/>
  <c r="Q594" i="33"/>
  <c r="O594" i="33"/>
  <c r="G594" i="33"/>
  <c r="Q593" i="33"/>
  <c r="I593" i="33"/>
  <c r="G593" i="33"/>
  <c r="E593" i="33"/>
  <c r="Q592" i="33"/>
  <c r="I592" i="33"/>
  <c r="G592" i="33"/>
  <c r="E592" i="33"/>
  <c r="Q591" i="33"/>
  <c r="O591" i="33"/>
  <c r="I591" i="33"/>
  <c r="G591" i="33"/>
  <c r="E591" i="33"/>
  <c r="Q590" i="33"/>
  <c r="I590" i="33"/>
  <c r="G590" i="33"/>
  <c r="E590" i="33"/>
  <c r="Q589" i="33"/>
  <c r="I589" i="33"/>
  <c r="E589" i="33"/>
  <c r="Q588" i="33"/>
  <c r="I588" i="33"/>
  <c r="E588" i="33"/>
  <c r="Q587" i="33"/>
  <c r="I587" i="33"/>
  <c r="E587" i="33"/>
  <c r="Q586" i="33"/>
  <c r="I586" i="33"/>
  <c r="G586" i="33"/>
  <c r="E586" i="33"/>
  <c r="Q585" i="33"/>
  <c r="I585" i="33"/>
  <c r="G585" i="33"/>
  <c r="E585" i="33"/>
  <c r="Q584" i="33"/>
  <c r="I584" i="33"/>
  <c r="G584" i="33"/>
  <c r="E584" i="33"/>
  <c r="S583" i="33"/>
  <c r="Q583" i="33"/>
  <c r="E583" i="33"/>
  <c r="Q582" i="33"/>
  <c r="Q581" i="33"/>
  <c r="E581" i="33"/>
  <c r="Q580" i="33"/>
  <c r="E580" i="33"/>
  <c r="Q579" i="33"/>
  <c r="Q578" i="33"/>
  <c r="Q577" i="33"/>
  <c r="Q576" i="33"/>
  <c r="Q575" i="33"/>
  <c r="Q574" i="33"/>
  <c r="O574" i="33"/>
  <c r="S573" i="33"/>
  <c r="Q573" i="33"/>
  <c r="O573" i="33"/>
  <c r="I573" i="33"/>
  <c r="E573" i="33"/>
  <c r="Q572" i="33"/>
  <c r="O572" i="33"/>
  <c r="I572" i="33"/>
  <c r="E572" i="33"/>
  <c r="Q571" i="33"/>
  <c r="O571" i="33"/>
  <c r="I571" i="33"/>
  <c r="Q570" i="33"/>
  <c r="O570" i="33"/>
  <c r="I570" i="33"/>
  <c r="E570" i="33"/>
  <c r="Q569" i="33"/>
  <c r="I569" i="33"/>
  <c r="Q568" i="33"/>
  <c r="I568" i="33"/>
  <c r="Q567" i="33"/>
  <c r="I567" i="33"/>
  <c r="Q566" i="33"/>
  <c r="I566" i="33"/>
  <c r="Q565" i="33"/>
  <c r="I565" i="33"/>
  <c r="Q564" i="33"/>
  <c r="I564" i="33"/>
  <c r="E564" i="33"/>
  <c r="I563" i="33"/>
  <c r="G563" i="33"/>
  <c r="E563" i="33"/>
  <c r="I562" i="33"/>
  <c r="G562" i="33"/>
  <c r="E562" i="33"/>
  <c r="I561" i="33"/>
  <c r="G561" i="33"/>
  <c r="E561" i="33"/>
  <c r="I560" i="33"/>
  <c r="G560" i="33"/>
  <c r="E560" i="33"/>
  <c r="O559" i="33"/>
  <c r="O557" i="33"/>
  <c r="I556" i="33"/>
  <c r="G556" i="33"/>
  <c r="E556" i="33"/>
  <c r="I555" i="33"/>
  <c r="E555" i="33"/>
  <c r="I554" i="33"/>
  <c r="G554" i="33"/>
  <c r="Q553" i="33"/>
  <c r="Q552" i="33"/>
  <c r="G552" i="33"/>
  <c r="Q551" i="33"/>
  <c r="Q550" i="33"/>
  <c r="Q549" i="33"/>
  <c r="G549" i="33"/>
  <c r="G548" i="33"/>
  <c r="Q547" i="33"/>
  <c r="G547" i="33"/>
  <c r="Q546" i="33"/>
  <c r="Q545" i="33"/>
  <c r="Q544" i="33"/>
  <c r="O542" i="33"/>
  <c r="O541" i="33"/>
  <c r="O538" i="33"/>
  <c r="E533" i="33"/>
  <c r="O532" i="33"/>
  <c r="O531" i="33"/>
  <c r="E531" i="33"/>
  <c r="O530" i="33"/>
  <c r="Q529" i="33"/>
  <c r="O529" i="33"/>
  <c r="I529" i="33"/>
  <c r="G529" i="33"/>
  <c r="Q528" i="33"/>
  <c r="O528" i="33"/>
  <c r="G528" i="33"/>
  <c r="Q527" i="33"/>
  <c r="O527" i="33"/>
  <c r="I527" i="33"/>
  <c r="Q526" i="33"/>
  <c r="O526" i="33"/>
  <c r="G526" i="33"/>
  <c r="G525" i="33"/>
  <c r="G524" i="33"/>
  <c r="G523" i="33"/>
  <c r="O522" i="33"/>
  <c r="G522" i="33"/>
  <c r="G521" i="33"/>
  <c r="G520" i="33"/>
  <c r="E520" i="33"/>
  <c r="K519" i="33"/>
  <c r="I519" i="33"/>
  <c r="G519" i="33"/>
  <c r="E519" i="33"/>
  <c r="G518" i="33"/>
  <c r="E518" i="33"/>
  <c r="G517" i="33"/>
  <c r="E517" i="33"/>
  <c r="I516" i="33"/>
  <c r="G516" i="33"/>
  <c r="E516" i="33"/>
  <c r="I515" i="33"/>
  <c r="G515" i="33"/>
  <c r="E515" i="33"/>
  <c r="O514" i="33"/>
  <c r="G514" i="33"/>
  <c r="E514" i="33"/>
  <c r="G513" i="33"/>
  <c r="E513" i="33"/>
  <c r="I512" i="33"/>
  <c r="G512" i="33"/>
  <c r="E512" i="33"/>
  <c r="G511" i="33"/>
  <c r="E511" i="33"/>
  <c r="G510" i="33"/>
  <c r="E510" i="33"/>
  <c r="O509" i="33"/>
  <c r="G509" i="33"/>
  <c r="O508" i="33"/>
  <c r="G508" i="33"/>
  <c r="O507" i="33"/>
  <c r="G507" i="33"/>
  <c r="G506" i="33"/>
  <c r="O505" i="33"/>
  <c r="G505" i="33"/>
  <c r="O504" i="33"/>
  <c r="G504" i="33"/>
  <c r="O503" i="33"/>
  <c r="G503" i="33"/>
  <c r="Q499" i="33"/>
  <c r="O499" i="33"/>
  <c r="I499" i="33"/>
  <c r="G499" i="33"/>
  <c r="Q498" i="33"/>
  <c r="O498" i="33"/>
  <c r="I498" i="33"/>
  <c r="G498" i="33"/>
  <c r="Q497" i="33"/>
  <c r="O497" i="33"/>
  <c r="I497" i="33"/>
  <c r="G497" i="33"/>
  <c r="Q496" i="33"/>
  <c r="O496" i="33"/>
  <c r="I496" i="33"/>
  <c r="G496" i="33"/>
  <c r="E496" i="33"/>
  <c r="Q495" i="33"/>
  <c r="O495" i="33"/>
  <c r="K495" i="33"/>
  <c r="G495" i="33"/>
  <c r="E495" i="33"/>
  <c r="Q494" i="33"/>
  <c r="O494" i="33"/>
  <c r="I494" i="33"/>
  <c r="G494" i="33"/>
  <c r="E494" i="33"/>
  <c r="Q493" i="33"/>
  <c r="O493" i="33"/>
  <c r="I493" i="33"/>
  <c r="G493" i="33"/>
  <c r="Q492" i="33"/>
  <c r="O492" i="33"/>
  <c r="I492" i="33"/>
  <c r="G492" i="33"/>
  <c r="Q491" i="33"/>
  <c r="I491" i="33"/>
  <c r="G491" i="33"/>
  <c r="Q490" i="33"/>
  <c r="I490" i="33"/>
  <c r="G490" i="33"/>
  <c r="Q489" i="33"/>
  <c r="I489" i="33"/>
  <c r="G489" i="33"/>
  <c r="Q488" i="33"/>
  <c r="O488" i="33"/>
  <c r="I488" i="33"/>
  <c r="G488" i="33"/>
  <c r="E488" i="33"/>
  <c r="Q487" i="33"/>
  <c r="O487" i="33"/>
  <c r="I487" i="33"/>
  <c r="G487" i="33"/>
  <c r="E487" i="33"/>
  <c r="Q486" i="33"/>
  <c r="I486" i="33"/>
  <c r="G486" i="33"/>
  <c r="E486" i="33"/>
  <c r="Q485" i="33"/>
  <c r="K485" i="33"/>
  <c r="Q484" i="33"/>
  <c r="I484" i="33"/>
  <c r="Q483" i="33"/>
  <c r="I483" i="33"/>
  <c r="Q482" i="33"/>
  <c r="I482" i="33"/>
  <c r="E482" i="33"/>
  <c r="Q481" i="33"/>
  <c r="I481" i="33"/>
  <c r="Q480" i="33"/>
  <c r="I480" i="33"/>
  <c r="Q479" i="33"/>
  <c r="I479" i="33"/>
  <c r="Q478" i="33"/>
  <c r="I478" i="33"/>
  <c r="E478" i="33"/>
  <c r="Q477" i="33"/>
  <c r="I477" i="33"/>
  <c r="G477" i="33"/>
  <c r="E477" i="33"/>
  <c r="Q476" i="33"/>
  <c r="I476" i="33"/>
  <c r="E476" i="33"/>
  <c r="O475" i="33"/>
  <c r="G475" i="33"/>
  <c r="G474" i="33"/>
  <c r="G473" i="33"/>
  <c r="G472" i="33"/>
  <c r="G471" i="33"/>
  <c r="O470" i="33"/>
  <c r="G470" i="33"/>
  <c r="G469" i="33"/>
  <c r="E469" i="33"/>
  <c r="O468" i="33"/>
  <c r="G468" i="33"/>
  <c r="O467" i="33"/>
  <c r="G467" i="33"/>
  <c r="O466" i="33"/>
  <c r="G466" i="33"/>
  <c r="I465" i="33"/>
  <c r="E465" i="33"/>
  <c r="I464" i="33"/>
  <c r="E464" i="33"/>
  <c r="I463" i="33"/>
  <c r="E463" i="33"/>
  <c r="I462" i="33"/>
  <c r="E462" i="33"/>
  <c r="I461" i="33"/>
  <c r="G461" i="33"/>
  <c r="E461" i="33"/>
  <c r="O460" i="33"/>
  <c r="I460" i="33"/>
  <c r="G460" i="33"/>
  <c r="E460" i="33"/>
  <c r="I459" i="33"/>
  <c r="G459" i="33"/>
  <c r="E459" i="33"/>
  <c r="O458" i="33"/>
  <c r="I458" i="33"/>
  <c r="E458" i="33"/>
  <c r="I457" i="33"/>
  <c r="E457" i="33"/>
  <c r="I456" i="33"/>
  <c r="E456" i="33"/>
  <c r="O452" i="33"/>
  <c r="E452" i="33"/>
  <c r="O451" i="33"/>
  <c r="O449" i="33"/>
  <c r="E448" i="33"/>
  <c r="O447" i="33"/>
  <c r="E447" i="33"/>
  <c r="O446" i="33"/>
  <c r="E446" i="33"/>
  <c r="G445" i="33"/>
  <c r="G444" i="33"/>
  <c r="G443" i="33"/>
  <c r="G442" i="33"/>
  <c r="G441" i="33"/>
  <c r="O440" i="33"/>
  <c r="G440" i="33"/>
  <c r="G439" i="33"/>
  <c r="G438" i="33"/>
  <c r="G437" i="33"/>
  <c r="G436" i="33"/>
  <c r="G431" i="33"/>
  <c r="E431" i="33"/>
  <c r="G430" i="33"/>
  <c r="E430" i="33"/>
  <c r="O429" i="33"/>
  <c r="G429" i="33"/>
  <c r="E429" i="33"/>
  <c r="O427" i="33"/>
  <c r="I425" i="33"/>
  <c r="G425" i="33"/>
  <c r="I424" i="33"/>
  <c r="G424" i="33"/>
  <c r="I423" i="33"/>
  <c r="G423" i="33"/>
  <c r="I422" i="33"/>
  <c r="G422" i="33"/>
  <c r="I421" i="33"/>
  <c r="G421" i="33"/>
  <c r="E421" i="33"/>
  <c r="I420" i="33"/>
  <c r="G420" i="33"/>
  <c r="E420" i="33"/>
  <c r="I419" i="33"/>
  <c r="G419" i="33"/>
  <c r="E419" i="33"/>
  <c r="O418" i="33"/>
  <c r="I418" i="33"/>
  <c r="G418" i="33"/>
  <c r="O417" i="33"/>
  <c r="I417" i="33"/>
  <c r="G417" i="33"/>
  <c r="O416" i="33"/>
  <c r="I416" i="33"/>
  <c r="G416" i="33"/>
  <c r="G415" i="33"/>
  <c r="O414" i="33"/>
  <c r="G414" i="33"/>
  <c r="E414" i="33"/>
  <c r="G413" i="33"/>
  <c r="G412" i="33"/>
  <c r="I411" i="33"/>
  <c r="G411" i="33"/>
  <c r="E411" i="33"/>
  <c r="G410" i="33"/>
  <c r="E410" i="33"/>
  <c r="G409" i="33"/>
  <c r="E409" i="33"/>
  <c r="O408" i="33"/>
  <c r="G408" i="33"/>
  <c r="O407" i="33"/>
  <c r="G407" i="33"/>
  <c r="O406" i="33"/>
  <c r="G406" i="33"/>
  <c r="G405" i="33"/>
  <c r="O404" i="33"/>
  <c r="G404" i="33"/>
  <c r="G403" i="33"/>
  <c r="G402" i="33"/>
  <c r="G401" i="33"/>
  <c r="E401" i="33"/>
  <c r="G400" i="33"/>
  <c r="E400" i="33"/>
  <c r="G399" i="33"/>
  <c r="E399" i="33"/>
  <c r="O398" i="33"/>
  <c r="G398" i="33"/>
  <c r="O397" i="33"/>
  <c r="G397" i="33"/>
  <c r="O396" i="33"/>
  <c r="G396" i="33"/>
  <c r="G395" i="33"/>
  <c r="G394" i="33"/>
  <c r="E394" i="33"/>
  <c r="G393" i="33"/>
  <c r="G392" i="33"/>
  <c r="O391" i="33"/>
  <c r="G391" i="33"/>
  <c r="E391" i="33"/>
  <c r="G390" i="33"/>
  <c r="E390" i="33"/>
  <c r="G389" i="33"/>
  <c r="E389" i="33"/>
  <c r="G388" i="33"/>
  <c r="G387" i="33"/>
  <c r="G386" i="33"/>
  <c r="O385" i="33"/>
  <c r="I385" i="33"/>
  <c r="O384" i="33"/>
  <c r="I384" i="33"/>
  <c r="E384" i="33"/>
  <c r="O383" i="33"/>
  <c r="I383" i="33"/>
  <c r="G383" i="33"/>
  <c r="O382" i="33"/>
  <c r="I382" i="33"/>
  <c r="O381" i="33"/>
  <c r="I381" i="33"/>
  <c r="G381" i="33"/>
  <c r="E381" i="33"/>
  <c r="O380" i="33"/>
  <c r="I380" i="33"/>
  <c r="G380" i="33"/>
  <c r="E380" i="33"/>
  <c r="O379" i="33"/>
  <c r="I379" i="33"/>
  <c r="G379" i="33"/>
  <c r="E379" i="33"/>
  <c r="O378" i="33"/>
  <c r="I378" i="33"/>
  <c r="O377" i="33"/>
  <c r="I377" i="33"/>
  <c r="O376" i="33"/>
  <c r="I376" i="33"/>
  <c r="G375" i="33"/>
  <c r="E375" i="33"/>
  <c r="G374" i="33"/>
  <c r="E374" i="33"/>
  <c r="O373" i="33"/>
  <c r="G373" i="33"/>
  <c r="E373" i="33"/>
  <c r="G372" i="33"/>
  <c r="E372" i="33"/>
  <c r="G371" i="33"/>
  <c r="E371" i="33"/>
  <c r="G370" i="33"/>
  <c r="E370" i="33"/>
  <c r="G369" i="33"/>
  <c r="E369" i="33"/>
  <c r="G368" i="33"/>
  <c r="O367" i="33"/>
  <c r="G367" i="33"/>
  <c r="E367" i="33"/>
  <c r="G366" i="33"/>
  <c r="E366" i="33"/>
  <c r="U365" i="33"/>
  <c r="S365" i="33"/>
  <c r="Q365" i="33"/>
  <c r="O365" i="33"/>
  <c r="K365" i="33"/>
  <c r="I365" i="33"/>
  <c r="G365" i="33"/>
  <c r="E365" i="33"/>
  <c r="E364" i="33"/>
  <c r="O363" i="33"/>
  <c r="E363" i="33"/>
  <c r="E362" i="33"/>
  <c r="O360" i="33"/>
  <c r="E360" i="33"/>
  <c r="E359" i="33"/>
  <c r="O357" i="33"/>
  <c r="E357" i="33"/>
  <c r="E356" i="33"/>
  <c r="I354" i="33"/>
  <c r="G354" i="33"/>
  <c r="I353" i="33"/>
  <c r="G353" i="33"/>
  <c r="O352" i="33"/>
  <c r="I352" i="33"/>
  <c r="G352" i="33"/>
  <c r="I351" i="33"/>
  <c r="G351" i="33"/>
  <c r="O350" i="33"/>
  <c r="I350" i="33"/>
  <c r="G350" i="33"/>
  <c r="O349" i="33"/>
  <c r="I349" i="33"/>
  <c r="G349" i="33"/>
  <c r="O348" i="33"/>
  <c r="I348" i="33"/>
  <c r="G348" i="33"/>
  <c r="G347" i="33"/>
  <c r="G346" i="33"/>
  <c r="G345" i="33"/>
  <c r="U344" i="33"/>
  <c r="S344" i="33"/>
  <c r="Q344" i="33"/>
  <c r="O344" i="33"/>
  <c r="K344" i="33"/>
  <c r="I344" i="33"/>
  <c r="G344" i="33"/>
  <c r="E344" i="33"/>
  <c r="Q343" i="33"/>
  <c r="O343" i="33"/>
  <c r="I343" i="33"/>
  <c r="G343" i="33"/>
  <c r="E343" i="33"/>
  <c r="O342" i="33"/>
  <c r="G342" i="33"/>
  <c r="E342" i="33"/>
  <c r="O341" i="33"/>
  <c r="E341" i="33"/>
  <c r="O340" i="33"/>
  <c r="E340" i="33"/>
  <c r="O339" i="33"/>
  <c r="G339" i="33"/>
  <c r="E339" i="33"/>
  <c r="O338" i="33"/>
  <c r="G338" i="33"/>
  <c r="E338" i="33"/>
  <c r="O337" i="33"/>
  <c r="G337" i="33"/>
  <c r="E337" i="33"/>
  <c r="O336" i="33"/>
  <c r="E336" i="33"/>
  <c r="O335" i="33"/>
  <c r="O334" i="33"/>
  <c r="G334" i="33"/>
  <c r="O333" i="33"/>
  <c r="O332" i="33"/>
  <c r="O330" i="33"/>
  <c r="E330" i="33"/>
  <c r="U329" i="33"/>
  <c r="S329" i="33"/>
  <c r="Q329" i="33"/>
  <c r="O329" i="33"/>
  <c r="K329" i="33"/>
  <c r="G329" i="33"/>
  <c r="Q328" i="33"/>
  <c r="O328" i="33"/>
  <c r="G328" i="33"/>
  <c r="Q327" i="33"/>
  <c r="O327" i="33"/>
  <c r="G327" i="33"/>
  <c r="Q326" i="33"/>
  <c r="O326" i="33"/>
  <c r="G326" i="33"/>
  <c r="Q325" i="33"/>
  <c r="O325" i="33"/>
  <c r="G325" i="33"/>
  <c r="Q324" i="33"/>
  <c r="O324" i="33"/>
  <c r="I324" i="33"/>
  <c r="G324" i="33"/>
  <c r="Q323" i="33"/>
  <c r="O323" i="33"/>
  <c r="G323" i="33"/>
  <c r="Q322" i="33"/>
  <c r="O322" i="33"/>
  <c r="I322" i="33"/>
  <c r="G322" i="33"/>
  <c r="Q321" i="33"/>
  <c r="G321" i="33"/>
  <c r="E321" i="33"/>
  <c r="Q320" i="33"/>
  <c r="G320" i="33"/>
  <c r="E320" i="33"/>
  <c r="Q319" i="33"/>
  <c r="I319" i="33"/>
  <c r="G319" i="33"/>
  <c r="E319" i="33"/>
  <c r="S318" i="33"/>
  <c r="M318" i="33"/>
  <c r="K318" i="33"/>
  <c r="I318" i="33"/>
  <c r="G318" i="33"/>
  <c r="E318" i="33"/>
  <c r="Q317" i="33"/>
  <c r="I317" i="33"/>
  <c r="G317" i="33"/>
  <c r="E317" i="33"/>
  <c r="I316" i="33"/>
  <c r="G316" i="33"/>
  <c r="E316" i="33"/>
  <c r="I315" i="33"/>
  <c r="G315" i="33"/>
  <c r="E315" i="33"/>
  <c r="I314" i="33"/>
  <c r="G314" i="33"/>
  <c r="E314" i="33"/>
  <c r="I313" i="33"/>
  <c r="G313" i="33"/>
  <c r="E313" i="33"/>
  <c r="I312" i="33"/>
  <c r="G312" i="33"/>
  <c r="E312" i="33"/>
  <c r="I311" i="33"/>
  <c r="G311" i="33"/>
  <c r="E311" i="33"/>
  <c r="O310" i="33"/>
  <c r="I310" i="33"/>
  <c r="G310" i="33"/>
  <c r="E310" i="33"/>
  <c r="O309" i="33"/>
  <c r="I309" i="33"/>
  <c r="G309" i="33"/>
  <c r="E309" i="33"/>
  <c r="O308" i="33"/>
  <c r="I308" i="33"/>
  <c r="G308" i="33"/>
  <c r="E308" i="33"/>
  <c r="K307" i="33"/>
  <c r="I307" i="33"/>
  <c r="G306" i="33"/>
  <c r="E306" i="33"/>
  <c r="G305" i="33"/>
  <c r="G304" i="33"/>
  <c r="G303" i="33"/>
  <c r="G302" i="33"/>
  <c r="E302" i="33"/>
  <c r="G301" i="33"/>
  <c r="E301" i="33"/>
  <c r="G300" i="33"/>
  <c r="E300" i="33"/>
  <c r="K296" i="33"/>
  <c r="I296" i="33"/>
  <c r="G296" i="33"/>
  <c r="E296" i="33"/>
  <c r="O295" i="33"/>
  <c r="G295" i="33"/>
  <c r="E295" i="33"/>
  <c r="G294" i="33"/>
  <c r="E294" i="33"/>
  <c r="G293" i="33"/>
  <c r="E293" i="33"/>
  <c r="O292" i="33"/>
  <c r="G292" i="33"/>
  <c r="G291" i="33"/>
  <c r="O290" i="33"/>
  <c r="G290" i="33"/>
  <c r="E290" i="33"/>
  <c r="G289" i="33"/>
  <c r="G288" i="33"/>
  <c r="G287" i="33"/>
  <c r="O286" i="33"/>
  <c r="G286" i="33"/>
  <c r="O285" i="33"/>
  <c r="G285" i="33"/>
  <c r="O284" i="33"/>
  <c r="G284" i="33"/>
  <c r="E284" i="33"/>
  <c r="E283" i="33"/>
  <c r="O282" i="33"/>
  <c r="G282" i="33"/>
  <c r="O281" i="33"/>
  <c r="G281" i="33"/>
  <c r="G280" i="33"/>
  <c r="E280" i="33"/>
  <c r="O279" i="33"/>
  <c r="G279" i="33"/>
  <c r="O278" i="33"/>
  <c r="G278" i="33"/>
  <c r="E277" i="33"/>
  <c r="G276" i="33"/>
  <c r="E276" i="33"/>
  <c r="O275" i="33"/>
  <c r="I275" i="33"/>
  <c r="G275" i="33"/>
  <c r="E275" i="33"/>
  <c r="O274" i="33"/>
  <c r="G274" i="33"/>
  <c r="E274" i="33"/>
  <c r="O273" i="33"/>
  <c r="G273" i="33"/>
  <c r="O272" i="33"/>
  <c r="G271" i="33"/>
  <c r="E271" i="33"/>
  <c r="Q270" i="33"/>
  <c r="O270" i="33"/>
  <c r="K270" i="33"/>
  <c r="I270" i="33"/>
  <c r="G270" i="33"/>
  <c r="E270" i="33"/>
  <c r="Q269" i="33"/>
  <c r="K269" i="33"/>
  <c r="I269" i="33"/>
  <c r="G269" i="33"/>
  <c r="E269" i="33"/>
  <c r="Q268" i="33"/>
  <c r="O268" i="33"/>
  <c r="K268" i="33"/>
  <c r="I268" i="33"/>
  <c r="G268" i="33"/>
  <c r="E268" i="33"/>
  <c r="O267" i="33"/>
  <c r="I267" i="33"/>
  <c r="E267" i="33"/>
  <c r="O266" i="33"/>
  <c r="I266" i="33"/>
  <c r="E266" i="33"/>
  <c r="I265" i="33"/>
  <c r="S264" i="33"/>
  <c r="Q264" i="33"/>
  <c r="I264" i="33"/>
  <c r="G264" i="33"/>
  <c r="E264" i="33"/>
  <c r="S263" i="33"/>
  <c r="Q263" i="33"/>
  <c r="I263" i="33"/>
  <c r="G263" i="33"/>
  <c r="E263" i="33"/>
  <c r="S262" i="33"/>
  <c r="Q262" i="33"/>
  <c r="O262" i="33"/>
  <c r="I262" i="33"/>
  <c r="G262" i="33"/>
  <c r="E262" i="33"/>
  <c r="Q261" i="33"/>
  <c r="O261" i="33"/>
  <c r="I261" i="33"/>
  <c r="G261" i="33"/>
  <c r="E261" i="33"/>
  <c r="Q260" i="33"/>
  <c r="I260" i="33"/>
  <c r="G260" i="33"/>
  <c r="E260" i="33"/>
  <c r="Q259" i="33"/>
  <c r="I259" i="33"/>
  <c r="Q258" i="33"/>
  <c r="O258" i="33"/>
  <c r="I258" i="33"/>
  <c r="E258" i="33"/>
  <c r="Q257" i="33"/>
  <c r="O257" i="33"/>
  <c r="I257" i="33"/>
  <c r="Q256" i="33"/>
  <c r="I256" i="33"/>
  <c r="E256" i="33"/>
  <c r="Q255" i="33"/>
  <c r="I255" i="33"/>
  <c r="Q254" i="33"/>
  <c r="I254" i="33"/>
  <c r="E254" i="33"/>
  <c r="Q253" i="33"/>
  <c r="O253" i="33"/>
  <c r="I253" i="33"/>
  <c r="Q252" i="33"/>
  <c r="O252" i="33"/>
  <c r="I252" i="33"/>
  <c r="E252" i="33"/>
  <c r="Q251" i="33"/>
  <c r="O251" i="33"/>
  <c r="I251" i="33"/>
  <c r="E251" i="33"/>
  <c r="Q250" i="33"/>
  <c r="O250" i="33"/>
  <c r="I250" i="33"/>
  <c r="E250" i="33"/>
  <c r="Q249" i="33"/>
  <c r="I249" i="33"/>
  <c r="E249" i="33"/>
  <c r="Q248" i="33"/>
  <c r="I248" i="33"/>
  <c r="E248" i="33"/>
  <c r="Q247" i="33"/>
  <c r="I247" i="33"/>
  <c r="E247" i="33"/>
  <c r="Q246" i="33"/>
  <c r="I246" i="33"/>
  <c r="E246" i="33"/>
  <c r="Q245" i="33"/>
  <c r="I245" i="33"/>
  <c r="E245" i="33"/>
  <c r="Q244" i="33"/>
  <c r="I244" i="33"/>
  <c r="E244" i="33"/>
  <c r="Q243" i="33"/>
  <c r="O243" i="33"/>
  <c r="I243" i="33"/>
  <c r="E243" i="33"/>
  <c r="Q242" i="33"/>
  <c r="I242" i="33"/>
  <c r="G242" i="33"/>
  <c r="O241" i="33"/>
  <c r="O240" i="33"/>
  <c r="O239" i="33"/>
  <c r="G238" i="33"/>
  <c r="E238" i="33"/>
  <c r="E237" i="33"/>
  <c r="O235" i="33"/>
  <c r="E235" i="33"/>
  <c r="O233" i="33"/>
  <c r="G233" i="33"/>
  <c r="G231" i="33"/>
  <c r="E229" i="33"/>
  <c r="G227" i="33"/>
  <c r="O226" i="33"/>
  <c r="G225" i="33"/>
  <c r="E225" i="33"/>
  <c r="E223" i="33"/>
  <c r="O222" i="33"/>
  <c r="E222" i="33"/>
  <c r="O221" i="33"/>
  <c r="O220" i="33"/>
  <c r="E220" i="33"/>
  <c r="E219" i="33"/>
  <c r="G218" i="33"/>
  <c r="E218" i="33"/>
  <c r="O217" i="33"/>
  <c r="I217" i="33"/>
  <c r="G217" i="33"/>
  <c r="E217" i="33"/>
  <c r="O216" i="33"/>
  <c r="I216" i="33"/>
  <c r="G216" i="33"/>
  <c r="E216" i="33"/>
  <c r="O215" i="33"/>
  <c r="I215" i="33"/>
  <c r="G215" i="33"/>
  <c r="E215" i="33"/>
  <c r="Q214" i="33"/>
  <c r="O214" i="33"/>
  <c r="H214" i="33"/>
  <c r="G190" i="33"/>
  <c r="G214" i="33" s="1"/>
  <c r="E214" i="33"/>
  <c r="Q213" i="33"/>
  <c r="O213" i="33"/>
  <c r="H213" i="33"/>
  <c r="G189" i="33"/>
  <c r="G213" i="33" s="1"/>
  <c r="E213" i="33"/>
  <c r="Q212" i="33"/>
  <c r="O212" i="33"/>
  <c r="H212" i="33"/>
  <c r="G188" i="33"/>
  <c r="G212" i="33" s="1"/>
  <c r="O211" i="33"/>
  <c r="O210" i="33"/>
  <c r="O209" i="33"/>
  <c r="E209" i="33"/>
  <c r="Q208" i="33"/>
  <c r="O208" i="33"/>
  <c r="Q207" i="33"/>
  <c r="O207" i="33"/>
  <c r="Q206" i="33"/>
  <c r="K206" i="33"/>
  <c r="I206" i="33"/>
  <c r="G206" i="33"/>
  <c r="E206" i="33"/>
  <c r="Q205" i="33"/>
  <c r="I205" i="33"/>
  <c r="E205" i="33"/>
  <c r="Q204" i="33"/>
  <c r="O204" i="33"/>
  <c r="G204" i="33"/>
  <c r="Q203" i="33"/>
  <c r="I203" i="33"/>
  <c r="G203" i="33"/>
  <c r="E203" i="33"/>
  <c r="G202" i="33"/>
  <c r="O201" i="33"/>
  <c r="G201" i="33"/>
  <c r="E200" i="33"/>
  <c r="O198" i="33"/>
  <c r="O197" i="33"/>
  <c r="E197" i="33"/>
  <c r="Q196" i="33"/>
  <c r="G196" i="33"/>
  <c r="E196" i="33"/>
  <c r="Q195" i="33"/>
  <c r="G195" i="33"/>
  <c r="Q194" i="33"/>
  <c r="O194" i="33"/>
  <c r="G194" i="33"/>
  <c r="G193" i="33"/>
  <c r="G192" i="33"/>
  <c r="E192" i="33"/>
  <c r="G191" i="33"/>
  <c r="O188" i="33"/>
  <c r="K187" i="33"/>
  <c r="I187" i="33"/>
  <c r="G187" i="33"/>
  <c r="E187" i="33"/>
  <c r="K186" i="33"/>
  <c r="I186" i="33"/>
  <c r="G186" i="33"/>
  <c r="E186" i="33"/>
  <c r="K185" i="33"/>
  <c r="I185" i="33"/>
  <c r="G185" i="33"/>
  <c r="E185" i="33"/>
  <c r="Q184" i="33"/>
  <c r="O184" i="33"/>
  <c r="G184" i="33"/>
  <c r="Q183" i="33"/>
  <c r="O183" i="33"/>
  <c r="E183" i="33"/>
  <c r="Q182" i="33"/>
  <c r="O182" i="33"/>
  <c r="O181" i="33"/>
  <c r="G181" i="33"/>
  <c r="O180" i="33"/>
  <c r="G180" i="33"/>
  <c r="O179" i="33"/>
  <c r="G179" i="33"/>
  <c r="E179" i="33"/>
  <c r="E178" i="33"/>
  <c r="G177" i="33"/>
  <c r="G176" i="33"/>
  <c r="E176" i="33"/>
  <c r="Q175" i="33"/>
  <c r="O175" i="33"/>
  <c r="I175" i="33"/>
  <c r="G175" i="33"/>
  <c r="Q174" i="33"/>
  <c r="I174" i="33"/>
  <c r="E174" i="33"/>
  <c r="Q173" i="33"/>
  <c r="I173" i="33"/>
  <c r="G173" i="33"/>
  <c r="O171" i="33"/>
  <c r="Q169" i="33"/>
  <c r="O169" i="33"/>
  <c r="E169" i="33"/>
  <c r="Q168" i="33"/>
  <c r="E168" i="33"/>
  <c r="Q167" i="33"/>
  <c r="Q166" i="33"/>
  <c r="G166" i="33"/>
  <c r="E166" i="33"/>
  <c r="Q165" i="33"/>
  <c r="O165" i="33"/>
  <c r="G165" i="33"/>
  <c r="E165" i="33"/>
  <c r="Q164" i="33"/>
  <c r="G164" i="33"/>
  <c r="E164" i="33"/>
  <c r="Q163" i="33"/>
  <c r="O163" i="33"/>
  <c r="G163" i="33"/>
  <c r="E163" i="33"/>
  <c r="Q162" i="33"/>
  <c r="O162" i="33"/>
  <c r="G162" i="33"/>
  <c r="E162" i="33"/>
  <c r="Q161" i="33"/>
  <c r="O161" i="33"/>
  <c r="E161" i="33"/>
  <c r="Q160" i="33"/>
  <c r="O160" i="33"/>
  <c r="Q159" i="33"/>
  <c r="O159" i="33"/>
  <c r="Q158" i="33"/>
  <c r="O158" i="33"/>
  <c r="E158" i="33"/>
  <c r="Q157" i="33"/>
  <c r="O157" i="33"/>
  <c r="E157" i="33"/>
  <c r="Q156" i="33"/>
  <c r="O156" i="33"/>
  <c r="E156" i="33"/>
  <c r="E155" i="33"/>
  <c r="S154" i="33"/>
  <c r="Q154" i="33"/>
  <c r="O154" i="33"/>
  <c r="I154" i="33"/>
  <c r="G154" i="33"/>
  <c r="Q153" i="33"/>
  <c r="O153" i="33"/>
  <c r="I153" i="33"/>
  <c r="G153" i="33"/>
  <c r="S152" i="33"/>
  <c r="Q152" i="33"/>
  <c r="I152" i="33"/>
  <c r="G152" i="33"/>
  <c r="E152" i="33"/>
  <c r="S151" i="33"/>
  <c r="Q151" i="33"/>
  <c r="I151" i="33"/>
  <c r="G151" i="33"/>
  <c r="E151" i="33"/>
  <c r="S150" i="33"/>
  <c r="I150" i="33"/>
  <c r="G150" i="33"/>
  <c r="E150" i="33"/>
  <c r="Q149" i="33"/>
  <c r="O149" i="33"/>
  <c r="I149" i="33"/>
  <c r="G149" i="33"/>
  <c r="E149" i="33"/>
  <c r="O148" i="33"/>
  <c r="E148" i="33"/>
  <c r="O147" i="33"/>
  <c r="O146" i="33"/>
  <c r="Q145" i="33"/>
  <c r="G145" i="33"/>
  <c r="Q144" i="33"/>
  <c r="G144" i="33"/>
  <c r="E144" i="33"/>
  <c r="Q143" i="33"/>
  <c r="G143" i="33"/>
  <c r="E143" i="33"/>
  <c r="E142" i="33"/>
  <c r="O141" i="33"/>
  <c r="G141" i="33"/>
  <c r="E141" i="33"/>
  <c r="E140" i="33"/>
  <c r="Q139" i="33"/>
  <c r="E139" i="33"/>
  <c r="Q138" i="33"/>
  <c r="O138" i="33"/>
  <c r="E138" i="33"/>
  <c r="Q137" i="33"/>
  <c r="O135" i="33"/>
  <c r="G135" i="33"/>
  <c r="E135" i="33"/>
  <c r="O134" i="33"/>
  <c r="Q132" i="33"/>
  <c r="O132" i="33"/>
  <c r="O131" i="33"/>
  <c r="G130" i="33"/>
  <c r="G129" i="33"/>
  <c r="E129" i="33"/>
  <c r="G128" i="33"/>
  <c r="I127" i="33"/>
  <c r="G127" i="33"/>
  <c r="O126" i="33"/>
  <c r="I126" i="33"/>
  <c r="G126" i="33"/>
  <c r="E126" i="33"/>
  <c r="I125" i="33"/>
  <c r="G125" i="33"/>
  <c r="G124" i="33"/>
  <c r="E124" i="33"/>
  <c r="E123" i="33"/>
  <c r="O122" i="33"/>
  <c r="G122" i="33"/>
  <c r="O121" i="33"/>
  <c r="G121" i="33"/>
  <c r="E121" i="33"/>
  <c r="O120" i="33"/>
  <c r="E120" i="33"/>
  <c r="G119" i="33"/>
  <c r="Q118" i="33"/>
  <c r="G118" i="33"/>
  <c r="O117" i="33"/>
  <c r="G117" i="33"/>
  <c r="Q116" i="33"/>
  <c r="O116" i="33"/>
  <c r="G116" i="33"/>
  <c r="E116" i="33"/>
  <c r="O115" i="33"/>
  <c r="E115" i="33"/>
  <c r="E114" i="33"/>
  <c r="E113" i="33"/>
  <c r="O112" i="33"/>
  <c r="G112" i="33"/>
  <c r="E112" i="33"/>
  <c r="O111" i="33"/>
  <c r="G111" i="33"/>
  <c r="E111" i="33"/>
  <c r="O110" i="33"/>
  <c r="G110" i="33"/>
  <c r="E110" i="33"/>
  <c r="Y109" i="33"/>
  <c r="W109" i="33"/>
  <c r="AA108" i="33"/>
  <c r="W108" i="33"/>
  <c r="U108" i="33"/>
  <c r="Q108" i="33"/>
  <c r="O108" i="33"/>
  <c r="G108" i="33"/>
  <c r="W107" i="33"/>
  <c r="U107" i="33"/>
  <c r="S107" i="33"/>
  <c r="G107" i="33"/>
  <c r="E107" i="33"/>
  <c r="O100" i="33"/>
  <c r="G100" i="33"/>
  <c r="E100" i="33"/>
  <c r="E99" i="33"/>
  <c r="Q98" i="33"/>
  <c r="I98" i="33"/>
  <c r="G98" i="33"/>
  <c r="Q97" i="33"/>
  <c r="K97" i="33"/>
  <c r="I97" i="33"/>
  <c r="G97" i="33"/>
  <c r="Q96" i="33"/>
  <c r="O96" i="33"/>
  <c r="I96" i="33"/>
  <c r="Q95" i="33"/>
  <c r="I95" i="33"/>
  <c r="G95" i="33"/>
  <c r="E95" i="33"/>
  <c r="Q94" i="33"/>
  <c r="I94" i="33"/>
  <c r="G94" i="33"/>
  <c r="Q93" i="33"/>
  <c r="K93" i="33"/>
  <c r="I93" i="33"/>
  <c r="Q92" i="33"/>
  <c r="I92" i="33"/>
  <c r="I91" i="33"/>
  <c r="E91" i="33"/>
  <c r="Q90" i="33"/>
  <c r="O90" i="33"/>
  <c r="K90" i="33"/>
  <c r="I90" i="33"/>
  <c r="G90" i="33"/>
  <c r="S89" i="33"/>
  <c r="Q89" i="33"/>
  <c r="I89" i="33"/>
  <c r="G89" i="33"/>
  <c r="E89" i="33"/>
  <c r="S88" i="33"/>
  <c r="Q88" i="33"/>
  <c r="I88" i="33"/>
  <c r="G88" i="33"/>
  <c r="E88" i="33"/>
  <c r="S87" i="33"/>
  <c r="Q87" i="33"/>
  <c r="I87" i="33"/>
  <c r="G87" i="33"/>
  <c r="Q86" i="33"/>
  <c r="I86" i="33"/>
  <c r="E85" i="33"/>
  <c r="Q84" i="33"/>
  <c r="O84" i="33"/>
  <c r="Q82" i="33"/>
  <c r="O82" i="33"/>
  <c r="I82" i="33"/>
  <c r="E82" i="33"/>
  <c r="Q80" i="33"/>
  <c r="O80" i="33"/>
  <c r="I80" i="33"/>
  <c r="G80" i="33"/>
  <c r="Q79" i="33"/>
  <c r="Q78" i="33"/>
  <c r="O78" i="33"/>
  <c r="O76" i="33"/>
  <c r="Q75" i="33"/>
  <c r="Q74" i="33"/>
  <c r="Q73" i="33"/>
  <c r="O73" i="33"/>
  <c r="G73" i="33"/>
  <c r="K72" i="33"/>
  <c r="G72" i="33"/>
  <c r="I71" i="33"/>
  <c r="G71" i="33"/>
  <c r="G70" i="33"/>
  <c r="K69" i="33"/>
  <c r="I69" i="33"/>
  <c r="G69" i="33"/>
  <c r="E69" i="33"/>
  <c r="I68" i="33"/>
  <c r="G68" i="33"/>
  <c r="E68" i="33"/>
  <c r="K67" i="33"/>
  <c r="G67" i="33"/>
  <c r="K66" i="33"/>
  <c r="I66" i="33"/>
  <c r="G66" i="33"/>
  <c r="E66" i="33"/>
  <c r="I65" i="33"/>
  <c r="G65" i="33"/>
  <c r="E65" i="33"/>
  <c r="G64" i="33"/>
  <c r="G63" i="33"/>
  <c r="E63" i="33"/>
  <c r="G62" i="33"/>
  <c r="E62" i="33"/>
  <c r="G61" i="33"/>
  <c r="O60" i="33"/>
  <c r="E60" i="33"/>
  <c r="O59" i="33"/>
  <c r="E58" i="33"/>
  <c r="S57" i="33"/>
  <c r="G57" i="33"/>
  <c r="E57" i="33"/>
  <c r="U56" i="33"/>
  <c r="Q56" i="33"/>
  <c r="G56" i="33"/>
  <c r="E56" i="33"/>
  <c r="U55" i="33"/>
  <c r="S55" i="33"/>
  <c r="G55" i="33"/>
  <c r="E55" i="33"/>
  <c r="E54" i="33"/>
  <c r="G53" i="33"/>
  <c r="O52" i="33"/>
  <c r="G52" i="33"/>
  <c r="E52" i="33"/>
  <c r="O51" i="33"/>
  <c r="G51" i="33"/>
  <c r="E51" i="33"/>
  <c r="O49" i="33"/>
  <c r="G49" i="33"/>
  <c r="E49" i="33"/>
  <c r="O48" i="33"/>
  <c r="G48" i="33"/>
  <c r="E48" i="33"/>
  <c r="E47" i="33"/>
  <c r="G46" i="33"/>
  <c r="E46" i="33"/>
  <c r="O45" i="33"/>
  <c r="E45" i="33"/>
  <c r="O43" i="33"/>
  <c r="E43" i="33"/>
  <c r="O42" i="33"/>
  <c r="I42" i="33"/>
  <c r="O41" i="33"/>
  <c r="I41" i="33"/>
  <c r="G41" i="33"/>
  <c r="E41" i="33"/>
  <c r="O40" i="33"/>
  <c r="I40" i="33"/>
  <c r="O39" i="33"/>
  <c r="E39" i="33"/>
  <c r="O37" i="33"/>
  <c r="Q36" i="33"/>
  <c r="O36" i="33"/>
  <c r="K36" i="33"/>
  <c r="I36" i="33"/>
  <c r="E36" i="33"/>
  <c r="O35" i="33"/>
  <c r="I35" i="33"/>
  <c r="G35" i="33"/>
  <c r="E35" i="33"/>
  <c r="G34" i="33"/>
  <c r="E34" i="33"/>
  <c r="O33" i="33"/>
  <c r="E33" i="33"/>
  <c r="Q32" i="33"/>
  <c r="K32" i="33"/>
  <c r="I32" i="33"/>
  <c r="E32" i="33"/>
  <c r="I31" i="33"/>
  <c r="G31" i="33"/>
  <c r="E31" i="33"/>
  <c r="G30" i="33"/>
  <c r="E30" i="33"/>
  <c r="E29" i="33"/>
  <c r="O28" i="33"/>
  <c r="K28" i="33"/>
  <c r="I28" i="33"/>
  <c r="E28" i="33"/>
  <c r="O27" i="33"/>
  <c r="I27" i="33"/>
  <c r="G27" i="33"/>
  <c r="E27" i="33"/>
  <c r="G26" i="33"/>
  <c r="E26" i="33"/>
  <c r="E25" i="33"/>
  <c r="O24" i="33"/>
  <c r="O23" i="33"/>
  <c r="O22" i="33"/>
  <c r="O21" i="33"/>
  <c r="O20" i="33"/>
  <c r="O19" i="33"/>
  <c r="E19" i="33"/>
  <c r="O18" i="33"/>
  <c r="O17" i="33"/>
  <c r="O16" i="33"/>
  <c r="E16" i="33"/>
  <c r="O15" i="33"/>
  <c r="S14" i="33"/>
  <c r="E14" i="33"/>
  <c r="O13" i="33"/>
  <c r="O12" i="33"/>
  <c r="O11" i="33"/>
  <c r="O10" i="33"/>
  <c r="O7" i="33"/>
  <c r="E7" i="33"/>
  <c r="E6" i="33"/>
  <c r="O5" i="33"/>
  <c r="O4" i="33"/>
  <c r="G4" i="33"/>
  <c r="E4" i="33"/>
  <c r="O3" i="33"/>
  <c r="K3" i="33"/>
  <c r="E3" i="33"/>
  <c r="O2" i="33"/>
  <c r="K2" i="33"/>
  <c r="E2" i="33"/>
  <c r="K41" i="36"/>
  <c r="G41" i="36"/>
  <c r="K40" i="36"/>
  <c r="G40" i="36"/>
  <c r="M39" i="36"/>
  <c r="G39" i="36"/>
  <c r="E39" i="36"/>
  <c r="M38" i="36"/>
  <c r="K38" i="36"/>
  <c r="G38" i="36"/>
  <c r="E38" i="36"/>
  <c r="M37" i="36"/>
  <c r="K37" i="36"/>
  <c r="E37" i="36"/>
  <c r="K36" i="36"/>
  <c r="G36" i="36"/>
  <c r="M35" i="36"/>
  <c r="E35" i="36"/>
  <c r="M34" i="36"/>
  <c r="G34" i="36"/>
  <c r="E34" i="36"/>
  <c r="G33" i="36"/>
  <c r="E33" i="36"/>
  <c r="E32" i="36"/>
  <c r="M31" i="36"/>
  <c r="G31" i="36"/>
  <c r="M30" i="36"/>
  <c r="G30" i="36"/>
  <c r="E30" i="36"/>
  <c r="E29" i="36"/>
  <c r="G28" i="36"/>
  <c r="E28" i="36"/>
  <c r="M27" i="36"/>
  <c r="K27" i="36"/>
  <c r="G27" i="36"/>
  <c r="E27" i="36"/>
  <c r="M26" i="36"/>
  <c r="G26" i="36"/>
  <c r="E26" i="36"/>
  <c r="K25" i="36"/>
  <c r="E25" i="36"/>
  <c r="K24" i="36"/>
  <c r="G24" i="36"/>
  <c r="E24" i="36"/>
  <c r="M23" i="36"/>
  <c r="K23" i="36"/>
  <c r="E23" i="36"/>
  <c r="M22" i="36"/>
  <c r="G22" i="36"/>
  <c r="E21" i="36"/>
  <c r="E20" i="36"/>
  <c r="M19" i="36"/>
  <c r="G19" i="36"/>
  <c r="E19" i="36"/>
  <c r="M18" i="36"/>
  <c r="K18" i="36"/>
  <c r="E18" i="36"/>
  <c r="K17" i="36"/>
  <c r="E17" i="36"/>
  <c r="K16" i="36"/>
  <c r="G16" i="36"/>
  <c r="E16" i="36"/>
  <c r="M15" i="36"/>
  <c r="M14" i="36"/>
  <c r="K14" i="36"/>
  <c r="G14" i="36"/>
  <c r="E14" i="36"/>
  <c r="K13" i="36"/>
  <c r="G13" i="36"/>
  <c r="E13" i="36"/>
  <c r="K12" i="36"/>
  <c r="G12" i="36"/>
  <c r="E12" i="36"/>
  <c r="M11" i="36"/>
  <c r="K11" i="36"/>
  <c r="G11" i="36"/>
  <c r="E11" i="36"/>
  <c r="M10" i="36"/>
  <c r="K10" i="36"/>
  <c r="G10" i="36"/>
  <c r="G9" i="36"/>
  <c r="E9" i="36"/>
  <c r="M8" i="36"/>
  <c r="E8" i="36"/>
  <c r="M7" i="36"/>
  <c r="K7" i="36"/>
  <c r="G7" i="36"/>
  <c r="M6" i="36"/>
  <c r="K6" i="36"/>
  <c r="G6" i="36"/>
  <c r="E6" i="36"/>
  <c r="K5" i="36"/>
  <c r="G5" i="36"/>
  <c r="E5" i="36"/>
  <c r="K4" i="36"/>
  <c r="E4" i="36"/>
  <c r="M3" i="36"/>
  <c r="G3" i="36"/>
  <c r="M2" i="36"/>
  <c r="K2" i="36"/>
  <c r="G2" i="36"/>
  <c r="E2" i="36"/>
  <c r="F148" i="34"/>
  <c r="L144" i="34"/>
  <c r="J144" i="34"/>
  <c r="H144" i="34"/>
  <c r="F144" i="34"/>
  <c r="L143" i="34"/>
  <c r="J143" i="34"/>
  <c r="H143" i="34"/>
  <c r="F143" i="34"/>
  <c r="L142" i="34"/>
  <c r="J142" i="34"/>
  <c r="H142" i="34"/>
  <c r="F142" i="34"/>
  <c r="L141" i="34"/>
  <c r="J141" i="34"/>
  <c r="H141" i="34"/>
  <c r="F141" i="34"/>
  <c r="L140" i="34"/>
  <c r="J140" i="34"/>
  <c r="L139" i="34"/>
  <c r="J139" i="34"/>
  <c r="L138" i="34"/>
  <c r="J138" i="34"/>
  <c r="F138" i="34"/>
  <c r="H137" i="34"/>
  <c r="F137" i="34"/>
  <c r="H136" i="34"/>
  <c r="F136" i="34"/>
  <c r="H135" i="34"/>
  <c r="F135" i="34"/>
  <c r="L134" i="34"/>
  <c r="H134" i="34"/>
  <c r="F134" i="34"/>
  <c r="L133" i="34"/>
  <c r="H133" i="34"/>
  <c r="F133" i="34"/>
  <c r="L132" i="34"/>
  <c r="H132" i="34"/>
  <c r="F132" i="34"/>
  <c r="L131" i="34"/>
  <c r="J131" i="34"/>
  <c r="H131" i="34"/>
  <c r="L130" i="34"/>
  <c r="J130" i="34"/>
  <c r="L129" i="34"/>
  <c r="J129" i="34"/>
  <c r="H129" i="34"/>
  <c r="F129" i="34"/>
  <c r="J128" i="34"/>
  <c r="H128" i="34"/>
  <c r="J127" i="34"/>
  <c r="H127" i="34"/>
  <c r="J126" i="34"/>
  <c r="H126" i="34"/>
  <c r="F126" i="34"/>
  <c r="L125" i="34"/>
  <c r="H125" i="34"/>
  <c r="F125" i="34"/>
  <c r="L124" i="34"/>
  <c r="H124" i="34"/>
  <c r="F124" i="34"/>
  <c r="L123" i="34"/>
  <c r="H123" i="34"/>
  <c r="F123" i="34"/>
  <c r="L122" i="34"/>
  <c r="H122" i="34"/>
  <c r="F122" i="34"/>
  <c r="J121" i="34"/>
  <c r="H121" i="34"/>
  <c r="F121" i="34"/>
  <c r="J120" i="34"/>
  <c r="H120" i="34"/>
  <c r="F120" i="34"/>
  <c r="J119" i="34"/>
  <c r="H119" i="34"/>
  <c r="F119" i="34"/>
  <c r="L118" i="34"/>
  <c r="J118" i="34"/>
  <c r="H118" i="34"/>
  <c r="L117" i="34"/>
  <c r="J117" i="34"/>
  <c r="H117" i="34"/>
  <c r="L116" i="34"/>
  <c r="J116" i="34"/>
  <c r="H116" i="34"/>
  <c r="J115" i="34"/>
  <c r="F115" i="34"/>
  <c r="J114" i="34"/>
  <c r="F114" i="34"/>
  <c r="J113" i="34"/>
  <c r="F113" i="34"/>
  <c r="J112" i="34"/>
  <c r="H112" i="34"/>
  <c r="F112" i="34"/>
  <c r="J111" i="34"/>
  <c r="F111" i="34"/>
  <c r="J110" i="34"/>
  <c r="H110" i="34"/>
  <c r="F110" i="34"/>
  <c r="J109" i="34"/>
  <c r="H109" i="34"/>
  <c r="F109" i="34"/>
  <c r="J108" i="34"/>
  <c r="H108" i="34"/>
  <c r="F108" i="34"/>
  <c r="J107" i="34"/>
  <c r="F107" i="34"/>
  <c r="J106" i="34"/>
  <c r="F106" i="34"/>
  <c r="J105" i="34"/>
  <c r="F105" i="34"/>
  <c r="J104" i="34"/>
  <c r="H104" i="34"/>
  <c r="F104" i="34"/>
  <c r="J103" i="34"/>
  <c r="H103" i="34"/>
  <c r="F103" i="34"/>
  <c r="H102" i="34"/>
  <c r="J101" i="34"/>
  <c r="H101" i="34"/>
  <c r="F101" i="34"/>
  <c r="J100" i="34"/>
  <c r="H100" i="34"/>
  <c r="F100" i="34"/>
  <c r="J99" i="34"/>
  <c r="H99" i="34"/>
  <c r="J98" i="34"/>
  <c r="F98" i="34"/>
  <c r="J97" i="34"/>
  <c r="H97" i="34"/>
  <c r="F97" i="34"/>
  <c r="J96" i="34"/>
  <c r="H96" i="34"/>
  <c r="H93" i="34"/>
  <c r="H92" i="34"/>
  <c r="J91" i="34"/>
  <c r="H91" i="34"/>
  <c r="H90" i="34"/>
  <c r="F89" i="34"/>
  <c r="F88" i="34"/>
  <c r="H87" i="34"/>
  <c r="F87" i="34"/>
  <c r="F86" i="34"/>
  <c r="H85" i="34"/>
  <c r="F85" i="34"/>
  <c r="H84" i="34"/>
  <c r="H82" i="34"/>
  <c r="L81" i="34"/>
  <c r="J81" i="34"/>
  <c r="H81" i="34"/>
  <c r="N80" i="34"/>
  <c r="L80" i="34"/>
  <c r="J80" i="34"/>
  <c r="P79" i="34"/>
  <c r="N79" i="34"/>
  <c r="J79" i="34"/>
  <c r="H79" i="34"/>
  <c r="L78" i="34"/>
  <c r="H78" i="34"/>
  <c r="L77" i="34"/>
  <c r="H77" i="34"/>
  <c r="F77" i="34"/>
  <c r="P76" i="34"/>
  <c r="L76" i="34"/>
  <c r="H76" i="34"/>
  <c r="F76" i="34"/>
  <c r="N75" i="34"/>
  <c r="L75" i="34"/>
  <c r="J75" i="34"/>
  <c r="F75" i="34"/>
  <c r="N74" i="34"/>
  <c r="L74" i="34"/>
  <c r="J74" i="34"/>
  <c r="L73" i="34"/>
  <c r="J73" i="34"/>
  <c r="L72" i="34"/>
  <c r="J72" i="34"/>
  <c r="F72" i="34"/>
  <c r="J71" i="34"/>
  <c r="F71" i="34"/>
  <c r="J70" i="34"/>
  <c r="F70" i="34"/>
  <c r="F69" i="34"/>
  <c r="L68" i="34"/>
  <c r="J68" i="34"/>
  <c r="J67" i="34"/>
  <c r="J66" i="34"/>
  <c r="H66" i="34"/>
  <c r="J65" i="34"/>
  <c r="H65" i="34"/>
  <c r="F65" i="34"/>
  <c r="J64" i="34"/>
  <c r="H64" i="34"/>
  <c r="F64" i="34"/>
  <c r="J63" i="34"/>
  <c r="H63" i="34"/>
  <c r="F63" i="34"/>
  <c r="J62" i="34"/>
  <c r="H62" i="34"/>
  <c r="F62" i="34"/>
  <c r="J61" i="34"/>
  <c r="H61" i="34"/>
  <c r="F61" i="34"/>
  <c r="J60" i="34"/>
  <c r="H60" i="34"/>
  <c r="F60" i="34"/>
  <c r="J59" i="34"/>
  <c r="H59" i="34"/>
  <c r="J58" i="34"/>
  <c r="H58" i="34"/>
  <c r="F58" i="34"/>
  <c r="J57" i="34"/>
  <c r="J56" i="34"/>
  <c r="F56" i="34"/>
  <c r="J55" i="34"/>
  <c r="F55" i="34"/>
  <c r="P54" i="34"/>
  <c r="N54" i="34"/>
  <c r="L54" i="34"/>
  <c r="J54" i="34"/>
  <c r="H54" i="34"/>
  <c r="F54" i="34"/>
  <c r="J53" i="34"/>
  <c r="H53" i="34"/>
  <c r="F53" i="34"/>
  <c r="J52" i="34"/>
  <c r="H52" i="34"/>
  <c r="F52" i="34"/>
  <c r="L51" i="34"/>
  <c r="J51" i="34"/>
  <c r="H51" i="34"/>
  <c r="F51" i="34"/>
  <c r="N50" i="34"/>
  <c r="L50" i="34"/>
  <c r="J50" i="34"/>
  <c r="H50" i="34"/>
  <c r="F50" i="34"/>
  <c r="N49" i="34"/>
  <c r="L49" i="34"/>
  <c r="H49" i="34"/>
  <c r="F49" i="34"/>
  <c r="N48" i="34"/>
  <c r="L48" i="34"/>
  <c r="J48" i="34"/>
  <c r="H48" i="34"/>
  <c r="F48" i="34"/>
  <c r="H47" i="34"/>
  <c r="H46" i="34"/>
  <c r="F46" i="34"/>
  <c r="H45" i="34"/>
  <c r="L44" i="34"/>
  <c r="J44" i="34"/>
  <c r="H44" i="34"/>
  <c r="F44" i="34"/>
  <c r="L43" i="34"/>
  <c r="J43" i="34"/>
  <c r="H43" i="34"/>
  <c r="F43" i="34"/>
  <c r="L42" i="34"/>
  <c r="J42" i="34"/>
  <c r="H42" i="34"/>
  <c r="F42" i="34"/>
  <c r="L41" i="34"/>
  <c r="H41" i="34"/>
  <c r="F41" i="34"/>
  <c r="L40" i="34"/>
  <c r="H40" i="34"/>
  <c r="F40" i="34"/>
  <c r="L39" i="34"/>
  <c r="J39" i="34"/>
  <c r="H39" i="34"/>
  <c r="F39" i="34"/>
  <c r="L38" i="34"/>
  <c r="J38" i="34"/>
  <c r="F38" i="34"/>
  <c r="L37" i="34"/>
  <c r="J37" i="34"/>
  <c r="H37" i="34"/>
  <c r="F37" i="34"/>
  <c r="L36" i="34"/>
  <c r="J36" i="34"/>
  <c r="J35" i="34"/>
  <c r="H35" i="34"/>
  <c r="J34" i="34"/>
  <c r="H34" i="34"/>
  <c r="J33" i="34"/>
  <c r="H33" i="34"/>
  <c r="J32" i="34"/>
  <c r="H32" i="34"/>
  <c r="J31" i="34"/>
  <c r="H31" i="34"/>
  <c r="F31" i="34"/>
  <c r="J30" i="34"/>
  <c r="H30" i="34"/>
  <c r="F30" i="34"/>
  <c r="J29" i="34"/>
  <c r="F29" i="34"/>
  <c r="J28" i="34"/>
  <c r="J27" i="34"/>
  <c r="R26" i="34"/>
  <c r="N26" i="34"/>
  <c r="L26" i="34"/>
  <c r="J26" i="34"/>
  <c r="H26" i="34"/>
  <c r="F26" i="34"/>
  <c r="P25" i="34"/>
  <c r="N25" i="34"/>
  <c r="L25" i="34"/>
  <c r="J25" i="34"/>
  <c r="H25" i="34"/>
  <c r="P24" i="34"/>
  <c r="N24" i="34"/>
  <c r="J24" i="34"/>
  <c r="H24" i="34"/>
  <c r="F24" i="34"/>
  <c r="P23" i="34"/>
  <c r="N23" i="34"/>
  <c r="L23" i="34"/>
  <c r="J23" i="34"/>
  <c r="H23" i="34"/>
  <c r="L22" i="34"/>
  <c r="J22" i="34"/>
  <c r="H22" i="34"/>
  <c r="L21" i="34"/>
  <c r="J21" i="34"/>
  <c r="H21" i="34"/>
  <c r="N20" i="34"/>
  <c r="J20" i="34"/>
  <c r="H20" i="34"/>
  <c r="H19" i="34"/>
  <c r="H18" i="34"/>
  <c r="H17" i="34"/>
  <c r="P16" i="34"/>
  <c r="L16" i="34"/>
  <c r="J16" i="34"/>
  <c r="P15" i="34"/>
  <c r="N15" i="34"/>
  <c r="L15" i="34"/>
  <c r="J15" i="34"/>
  <c r="N14" i="34"/>
  <c r="L14" i="34"/>
  <c r="N13" i="34"/>
  <c r="J13" i="34"/>
  <c r="H13" i="34"/>
  <c r="F13" i="34"/>
  <c r="N12" i="34"/>
  <c r="L12" i="34"/>
  <c r="J12" i="34"/>
  <c r="H12" i="34"/>
  <c r="N11" i="34"/>
  <c r="J11" i="34"/>
  <c r="H11" i="34"/>
  <c r="J10" i="34"/>
  <c r="J9" i="34"/>
  <c r="F9" i="34"/>
  <c r="L8" i="34"/>
  <c r="J8" i="34"/>
  <c r="J6" i="34"/>
  <c r="H6" i="34"/>
  <c r="F6" i="34"/>
  <c r="J5" i="34"/>
  <c r="H3" i="34"/>
  <c r="C157" i="29"/>
  <c r="C152" i="29"/>
  <c r="C127" i="29"/>
  <c r="C107" i="29"/>
  <c r="C102" i="29"/>
  <c r="C62" i="29"/>
  <c r="C52" i="29"/>
  <c r="C37" i="29"/>
  <c r="C7" i="29"/>
  <c r="C2" i="29"/>
  <c r="E85" i="30"/>
  <c r="E82" i="30"/>
  <c r="E80" i="30"/>
  <c r="E79" i="30"/>
  <c r="E78" i="30"/>
  <c r="E77" i="30"/>
  <c r="E76" i="30"/>
  <c r="E73" i="30"/>
  <c r="E72" i="30"/>
  <c r="E71" i="30"/>
  <c r="E69" i="30"/>
  <c r="E66" i="30"/>
  <c r="E65" i="30"/>
  <c r="E62" i="30"/>
  <c r="C62" i="30"/>
  <c r="E60" i="30"/>
  <c r="E59" i="30"/>
  <c r="E58" i="30"/>
  <c r="C57" i="30"/>
  <c r="E56" i="30"/>
  <c r="C56" i="30"/>
  <c r="C53" i="30"/>
  <c r="E51" i="30"/>
  <c r="E49" i="30"/>
  <c r="C49" i="30"/>
  <c r="E48" i="30"/>
  <c r="C48" i="30"/>
  <c r="E47" i="30"/>
  <c r="C47" i="30"/>
  <c r="E46" i="30"/>
  <c r="E45" i="30"/>
  <c r="C45" i="30"/>
  <c r="E44" i="30"/>
  <c r="C44" i="30"/>
  <c r="C43" i="30"/>
  <c r="E41" i="30"/>
  <c r="C41" i="30"/>
  <c r="E40" i="30"/>
  <c r="C40" i="30"/>
  <c r="E39" i="30"/>
  <c r="C39" i="30"/>
  <c r="C38" i="30"/>
  <c r="E37" i="30"/>
  <c r="C37" i="30"/>
  <c r="E36" i="30"/>
  <c r="C36" i="30"/>
  <c r="C35" i="30"/>
  <c r="E34" i="30"/>
  <c r="E33" i="30"/>
  <c r="C33" i="30"/>
  <c r="E32" i="30"/>
  <c r="C31" i="30"/>
  <c r="E30" i="30"/>
  <c r="E29" i="30"/>
  <c r="C29" i="30"/>
  <c r="E28" i="30"/>
  <c r="E26" i="30"/>
  <c r="C26" i="30"/>
  <c r="C25" i="30"/>
  <c r="C23" i="30"/>
  <c r="E22" i="30"/>
  <c r="C22" i="30"/>
  <c r="E21" i="30"/>
  <c r="E20" i="30"/>
  <c r="C20" i="30"/>
  <c r="E18" i="30"/>
  <c r="C18" i="30"/>
  <c r="C17" i="30"/>
  <c r="E16" i="30"/>
  <c r="C16" i="30"/>
  <c r="E14" i="30"/>
  <c r="C14" i="30"/>
  <c r="C13" i="30"/>
  <c r="C12" i="30"/>
  <c r="E11" i="30"/>
  <c r="E10" i="30"/>
  <c r="C10" i="30"/>
  <c r="C8" i="30"/>
  <c r="E7" i="30"/>
  <c r="C7" i="30"/>
  <c r="E6" i="30"/>
  <c r="E5" i="30"/>
  <c r="C5" i="30"/>
  <c r="E4" i="30"/>
  <c r="C4" i="30"/>
  <c r="E3" i="30"/>
  <c r="C3" i="30"/>
  <c r="E2" i="30"/>
  <c r="C2" i="30"/>
  <c r="U329" i="4"/>
  <c r="U328" i="4"/>
  <c r="O327" i="4"/>
  <c r="U325" i="4"/>
  <c r="O325" i="4"/>
  <c r="I323" i="4"/>
  <c r="G323" i="4"/>
  <c r="E323" i="4"/>
  <c r="K322" i="4"/>
  <c r="I321" i="4"/>
  <c r="I320" i="4"/>
  <c r="E319" i="4"/>
  <c r="K318" i="4"/>
  <c r="I318" i="4"/>
  <c r="S317" i="4"/>
  <c r="G317" i="4"/>
  <c r="K316" i="4"/>
  <c r="I316" i="4"/>
  <c r="K315" i="4"/>
  <c r="G315" i="4"/>
  <c r="I314" i="4"/>
  <c r="G314" i="4"/>
  <c r="K312" i="4"/>
  <c r="G312" i="4"/>
  <c r="E312" i="4"/>
  <c r="S310" i="4"/>
  <c r="G310" i="4"/>
  <c r="W308" i="4"/>
  <c r="K308" i="4"/>
  <c r="I308" i="4"/>
  <c r="K307" i="4"/>
  <c r="I307" i="4"/>
  <c r="G307" i="4"/>
  <c r="S305" i="4"/>
  <c r="K305" i="4"/>
  <c r="I305" i="4"/>
  <c r="G305" i="4"/>
  <c r="U304" i="4"/>
  <c r="I303" i="4"/>
  <c r="E302" i="4"/>
  <c r="K300" i="4"/>
  <c r="AT3" i="46"/>
  <c r="U299" i="4" s="1"/>
  <c r="O299" i="4"/>
  <c r="K299" i="4"/>
  <c r="I299" i="4"/>
  <c r="G299" i="4"/>
  <c r="AT20" i="46"/>
  <c r="E299" i="4"/>
  <c r="O298" i="4"/>
  <c r="G298" i="4"/>
  <c r="AT26" i="46"/>
  <c r="E298" i="4"/>
  <c r="O297" i="4"/>
  <c r="G297" i="4"/>
  <c r="E297" i="4"/>
  <c r="O296" i="4"/>
  <c r="E296" i="4"/>
  <c r="O295" i="4"/>
  <c r="E295" i="4"/>
  <c r="I294" i="4"/>
  <c r="AT25" i="46"/>
  <c r="E294" i="4"/>
  <c r="O293" i="4"/>
  <c r="K293" i="4"/>
  <c r="I293" i="4"/>
  <c r="G293" i="4"/>
  <c r="AT24" i="46"/>
  <c r="E293" i="4" s="1"/>
  <c r="O292" i="4"/>
  <c r="K292" i="4"/>
  <c r="I292" i="4"/>
  <c r="G292" i="4"/>
  <c r="O291" i="4"/>
  <c r="K291" i="4"/>
  <c r="I291" i="4"/>
  <c r="G291" i="4"/>
  <c r="O290" i="4"/>
  <c r="K290" i="4"/>
  <c r="I290" i="4"/>
  <c r="G290" i="4"/>
  <c r="O289" i="4"/>
  <c r="AT23" i="46"/>
  <c r="E288" i="4" s="1"/>
  <c r="E289" i="4"/>
  <c r="O288" i="4"/>
  <c r="O287" i="4"/>
  <c r="O286" i="4"/>
  <c r="E286" i="4"/>
  <c r="O285" i="4"/>
  <c r="K285" i="4"/>
  <c r="I285" i="4"/>
  <c r="E285" i="4"/>
  <c r="Q284" i="4"/>
  <c r="O284" i="4"/>
  <c r="K284" i="4"/>
  <c r="E284" i="4"/>
  <c r="G283" i="4"/>
  <c r="G282" i="4"/>
  <c r="U281" i="4"/>
  <c r="Q281" i="4"/>
  <c r="O281" i="4"/>
  <c r="M281" i="4"/>
  <c r="K281" i="4"/>
  <c r="G281" i="4"/>
  <c r="E281" i="4"/>
  <c r="Q280" i="4"/>
  <c r="O280" i="4"/>
  <c r="E280" i="4"/>
  <c r="U279" i="4"/>
  <c r="Q279" i="4"/>
  <c r="O279" i="4"/>
  <c r="M279" i="4"/>
  <c r="K279" i="4"/>
  <c r="G279" i="4"/>
  <c r="W278" i="4"/>
  <c r="U278" i="4"/>
  <c r="S278" i="4"/>
  <c r="K278" i="4"/>
  <c r="I278" i="4"/>
  <c r="G278" i="4"/>
  <c r="E278" i="4"/>
  <c r="W277" i="4"/>
  <c r="U277" i="4"/>
  <c r="S277" i="4"/>
  <c r="K277" i="4"/>
  <c r="I277" i="4"/>
  <c r="G277" i="4"/>
  <c r="E277" i="4"/>
  <c r="O276" i="4"/>
  <c r="G276" i="4"/>
  <c r="AT22" i="46"/>
  <c r="E276" i="4" s="1"/>
  <c r="E275" i="4"/>
  <c r="E271" i="4"/>
  <c r="E270" i="4"/>
  <c r="W265" i="4"/>
  <c r="U265" i="4"/>
  <c r="S265" i="4"/>
  <c r="Q265" i="4"/>
  <c r="O265" i="4"/>
  <c r="M265" i="4"/>
  <c r="K265" i="4"/>
  <c r="I265" i="4"/>
  <c r="G265" i="4"/>
  <c r="E265" i="4"/>
  <c r="W264" i="4"/>
  <c r="E264" i="4"/>
  <c r="O263" i="4"/>
  <c r="K263" i="4"/>
  <c r="E263" i="4"/>
  <c r="U262" i="4"/>
  <c r="S262" i="4"/>
  <c r="Q262" i="4"/>
  <c r="O262" i="4"/>
  <c r="M262" i="4"/>
  <c r="K262" i="4"/>
  <c r="I262" i="4"/>
  <c r="G262" i="4"/>
  <c r="E261" i="4"/>
  <c r="S260" i="4"/>
  <c r="E260" i="4"/>
  <c r="S259" i="4"/>
  <c r="Q259" i="4"/>
  <c r="O259" i="4"/>
  <c r="M259" i="4"/>
  <c r="K259" i="4"/>
  <c r="I259" i="4"/>
  <c r="G259" i="4"/>
  <c r="E258" i="4"/>
  <c r="Q257" i="4"/>
  <c r="Q256" i="4"/>
  <c r="O256" i="4"/>
  <c r="M256" i="4"/>
  <c r="K256" i="4"/>
  <c r="I256" i="4"/>
  <c r="G256" i="4"/>
  <c r="E255" i="4"/>
  <c r="E254" i="4"/>
  <c r="O253" i="4"/>
  <c r="M253" i="4"/>
  <c r="K253" i="4"/>
  <c r="I253" i="4"/>
  <c r="G253" i="4"/>
  <c r="K252" i="4"/>
  <c r="I252" i="4"/>
  <c r="E252" i="4"/>
  <c r="E251" i="4"/>
  <c r="M250" i="4"/>
  <c r="K250" i="4"/>
  <c r="I250" i="4"/>
  <c r="G250" i="4"/>
  <c r="E249" i="4"/>
  <c r="K247" i="4"/>
  <c r="I247" i="4"/>
  <c r="G247" i="4"/>
  <c r="E246" i="4"/>
  <c r="I244" i="4"/>
  <c r="G244" i="4"/>
  <c r="E243" i="4"/>
  <c r="G242" i="4"/>
  <c r="E241" i="4"/>
  <c r="G240" i="4"/>
  <c r="E239" i="4"/>
  <c r="G238" i="4"/>
  <c r="E237" i="4"/>
  <c r="G234" i="4"/>
  <c r="E234" i="4"/>
  <c r="E233" i="4"/>
  <c r="Q232" i="4"/>
  <c r="M232" i="4"/>
  <c r="I232" i="4"/>
  <c r="AT19" i="46"/>
  <c r="E232" i="4" s="1"/>
  <c r="E231" i="4"/>
  <c r="Q230" i="4"/>
  <c r="K229" i="4"/>
  <c r="U228" i="4"/>
  <c r="E228" i="4"/>
  <c r="O227" i="4"/>
  <c r="E227" i="4"/>
  <c r="I226" i="4"/>
  <c r="E226" i="4"/>
  <c r="W225" i="4"/>
  <c r="Q224" i="4"/>
  <c r="O224" i="4"/>
  <c r="M224" i="4"/>
  <c r="K223" i="4"/>
  <c r="I223" i="4"/>
  <c r="G223" i="4"/>
  <c r="U222" i="4"/>
  <c r="S222" i="4"/>
  <c r="E222" i="4"/>
  <c r="Q221" i="4"/>
  <c r="O221" i="4"/>
  <c r="E221" i="4"/>
  <c r="I220" i="4"/>
  <c r="G220" i="4"/>
  <c r="E220" i="4"/>
  <c r="U219" i="4"/>
  <c r="S219" i="4"/>
  <c r="E219" i="4"/>
  <c r="O218" i="4"/>
  <c r="M218" i="4"/>
  <c r="E218" i="4"/>
  <c r="I217" i="4"/>
  <c r="G217" i="4"/>
  <c r="E217" i="4"/>
  <c r="U216" i="4"/>
  <c r="S216" i="4"/>
  <c r="E216" i="4"/>
  <c r="O215" i="4"/>
  <c r="M215" i="4"/>
  <c r="E215" i="4"/>
  <c r="I214" i="4"/>
  <c r="G214" i="4"/>
  <c r="E214" i="4"/>
  <c r="U213" i="4"/>
  <c r="S213" i="4"/>
  <c r="E213" i="4"/>
  <c r="O212" i="4"/>
  <c r="M212" i="4"/>
  <c r="E212" i="4"/>
  <c r="I211" i="4"/>
  <c r="G211" i="4"/>
  <c r="E211" i="4"/>
  <c r="S210" i="4"/>
  <c r="Q209" i="4"/>
  <c r="M209" i="4"/>
  <c r="E209" i="4"/>
  <c r="K208" i="4"/>
  <c r="G208" i="4"/>
  <c r="O207" i="4"/>
  <c r="Q206" i="4"/>
  <c r="O206" i="4"/>
  <c r="E206" i="4"/>
  <c r="Q205" i="4"/>
  <c r="O205" i="4"/>
  <c r="M205" i="4"/>
  <c r="O204" i="4"/>
  <c r="M204" i="4"/>
  <c r="E204" i="4"/>
  <c r="O203" i="4"/>
  <c r="M203" i="4"/>
  <c r="E203" i="4"/>
  <c r="O202" i="4"/>
  <c r="M202" i="4"/>
  <c r="E202" i="4"/>
  <c r="O201" i="4"/>
  <c r="M201" i="4"/>
  <c r="E201" i="4"/>
  <c r="O200" i="4"/>
  <c r="M200" i="4"/>
  <c r="Q198" i="4"/>
  <c r="O198" i="4"/>
  <c r="M198" i="4"/>
  <c r="E198" i="4"/>
  <c r="I197" i="4"/>
  <c r="E197" i="4"/>
  <c r="Q196" i="4"/>
  <c r="O196" i="4"/>
  <c r="E196" i="4"/>
  <c r="I195" i="4"/>
  <c r="G195" i="4"/>
  <c r="E195" i="4"/>
  <c r="O194" i="4"/>
  <c r="M194" i="4"/>
  <c r="E194" i="4"/>
  <c r="I193" i="4"/>
  <c r="G193" i="4"/>
  <c r="E193" i="4"/>
  <c r="G189" i="4"/>
  <c r="O189" i="4" s="1"/>
  <c r="G188" i="4"/>
  <c r="O188" i="4" s="1"/>
  <c r="G187" i="4"/>
  <c r="S187" i="4" s="1"/>
  <c r="O186" i="4"/>
  <c r="E186" i="4"/>
  <c r="Q185" i="4"/>
  <c r="O185" i="4"/>
  <c r="I184" i="4"/>
  <c r="G184" i="4"/>
  <c r="E184" i="4"/>
  <c r="G183" i="4"/>
  <c r="E183" i="4"/>
  <c r="I182" i="4"/>
  <c r="G182" i="4"/>
  <c r="G181" i="4"/>
  <c r="E181" i="4"/>
  <c r="O180" i="4"/>
  <c r="I180" i="4"/>
  <c r="G180" i="4"/>
  <c r="Q179" i="4"/>
  <c r="O179" i="4"/>
  <c r="M179" i="4"/>
  <c r="Q178" i="4"/>
  <c r="O178" i="4"/>
  <c r="M178" i="4"/>
  <c r="Q177" i="4"/>
  <c r="M177" i="4"/>
  <c r="Q176" i="4"/>
  <c r="M176" i="4"/>
  <c r="Q175" i="4"/>
  <c r="O175" i="4"/>
  <c r="M175" i="4"/>
  <c r="W174" i="4"/>
  <c r="S174" i="4"/>
  <c r="Q173" i="4"/>
  <c r="M173" i="4"/>
  <c r="K172" i="4"/>
  <c r="G172" i="4"/>
  <c r="Q171" i="4"/>
  <c r="M171" i="4"/>
  <c r="Q170" i="4"/>
  <c r="O170" i="4"/>
  <c r="M170" i="4"/>
  <c r="Q169" i="4"/>
  <c r="M169" i="4"/>
  <c r="W168" i="4"/>
  <c r="S168" i="4"/>
  <c r="Q167" i="4"/>
  <c r="M167" i="4"/>
  <c r="K166" i="4"/>
  <c r="G166" i="4"/>
  <c r="AT12" i="46"/>
  <c r="O163" i="4"/>
  <c r="M163" i="4"/>
  <c r="AT11" i="46"/>
  <c r="E163" i="4" s="1"/>
  <c r="Q162" i="4"/>
  <c r="U161" i="4"/>
  <c r="S161" i="4"/>
  <c r="Q161" i="4"/>
  <c r="E161" i="4"/>
  <c r="Q160" i="4"/>
  <c r="K160" i="4"/>
  <c r="I160" i="4"/>
  <c r="G160" i="4"/>
  <c r="I159" i="4"/>
  <c r="Q158" i="4"/>
  <c r="I158" i="4"/>
  <c r="E158" i="4"/>
  <c r="W157" i="4"/>
  <c r="U157" i="4"/>
  <c r="S157" i="4"/>
  <c r="Q157" i="4"/>
  <c r="K157" i="4"/>
  <c r="I157" i="4"/>
  <c r="G157" i="4"/>
  <c r="E157" i="4"/>
  <c r="I156" i="4"/>
  <c r="G156" i="4"/>
  <c r="E156" i="4"/>
  <c r="G155" i="4"/>
  <c r="E155" i="4"/>
  <c r="G154" i="4"/>
  <c r="E154" i="4"/>
  <c r="O153" i="4"/>
  <c r="G153" i="4"/>
  <c r="W152" i="4"/>
  <c r="S152" i="4"/>
  <c r="Q152" i="4"/>
  <c r="O152" i="4"/>
  <c r="M152" i="4"/>
  <c r="K152" i="4"/>
  <c r="I152" i="4"/>
  <c r="AT10" i="46"/>
  <c r="E129" i="4" s="1"/>
  <c r="E152" i="4"/>
  <c r="W151" i="4"/>
  <c r="S151" i="4"/>
  <c r="Q151" i="4"/>
  <c r="O151" i="4"/>
  <c r="M151" i="4"/>
  <c r="I151" i="4"/>
  <c r="E151" i="4"/>
  <c r="I150" i="4"/>
  <c r="I149" i="4"/>
  <c r="E149" i="4"/>
  <c r="I148" i="4"/>
  <c r="E148" i="4"/>
  <c r="I147" i="4"/>
  <c r="W146" i="4"/>
  <c r="Q145" i="4"/>
  <c r="M145" i="4"/>
  <c r="K144" i="4"/>
  <c r="Q143" i="4"/>
  <c r="O143" i="4"/>
  <c r="M143" i="4"/>
  <c r="I143" i="4"/>
  <c r="W142" i="4"/>
  <c r="U142" i="4"/>
  <c r="E142" i="4"/>
  <c r="Q141" i="4"/>
  <c r="O141" i="4"/>
  <c r="E141" i="4"/>
  <c r="K140" i="4"/>
  <c r="I140" i="4"/>
  <c r="E140" i="4"/>
  <c r="Q139" i="4"/>
  <c r="O139" i="4"/>
  <c r="E139" i="4"/>
  <c r="W138" i="4"/>
  <c r="S138" i="4"/>
  <c r="Q137" i="4"/>
  <c r="M137" i="4"/>
  <c r="E137" i="4"/>
  <c r="K136" i="4"/>
  <c r="Q135" i="4"/>
  <c r="O135" i="4"/>
  <c r="M135" i="4"/>
  <c r="E135" i="4"/>
  <c r="W134" i="4"/>
  <c r="U134" i="4"/>
  <c r="S134" i="4"/>
  <c r="E134" i="4"/>
  <c r="Q133" i="4"/>
  <c r="O133" i="4"/>
  <c r="M133" i="4"/>
  <c r="E133" i="4"/>
  <c r="K132" i="4"/>
  <c r="G132" i="4"/>
  <c r="E132" i="4"/>
  <c r="Q131" i="4"/>
  <c r="O131" i="4"/>
  <c r="M131" i="4"/>
  <c r="E131" i="4"/>
  <c r="Q130" i="4"/>
  <c r="O130" i="4"/>
  <c r="M130" i="4"/>
  <c r="K130" i="4"/>
  <c r="Q129" i="4"/>
  <c r="O129" i="4"/>
  <c r="M129" i="4"/>
  <c r="K129" i="4"/>
  <c r="Q128" i="4"/>
  <c r="O128" i="4"/>
  <c r="M128" i="4"/>
  <c r="Q127" i="4"/>
  <c r="O127" i="4"/>
  <c r="M127" i="4"/>
  <c r="Q126" i="4"/>
  <c r="O126" i="4"/>
  <c r="M126" i="4"/>
  <c r="Q125" i="4"/>
  <c r="O125" i="4"/>
  <c r="M125" i="4"/>
  <c r="Q124" i="4"/>
  <c r="O124" i="4"/>
  <c r="M124" i="4"/>
  <c r="Q123" i="4"/>
  <c r="O123" i="4"/>
  <c r="M123" i="4"/>
  <c r="W122" i="4"/>
  <c r="U122" i="4"/>
  <c r="S122" i="4"/>
  <c r="O122" i="4"/>
  <c r="I122" i="4"/>
  <c r="AT13" i="46"/>
  <c r="E122" i="4"/>
  <c r="O121" i="4"/>
  <c r="K121" i="4"/>
  <c r="AT15" i="46"/>
  <c r="E121" i="4"/>
  <c r="O120" i="4"/>
  <c r="K120" i="4"/>
  <c r="E120" i="4"/>
  <c r="O119" i="4"/>
  <c r="K119" i="4"/>
  <c r="E119" i="4"/>
  <c r="U118" i="4"/>
  <c r="O118" i="4"/>
  <c r="K118" i="4"/>
  <c r="E118" i="4"/>
  <c r="S117" i="4"/>
  <c r="O117" i="4"/>
  <c r="K117" i="4"/>
  <c r="E117" i="4"/>
  <c r="G116" i="4"/>
  <c r="Q115" i="4"/>
  <c r="M115" i="4"/>
  <c r="Q114" i="4"/>
  <c r="M114" i="4"/>
  <c r="Q113" i="4"/>
  <c r="O113" i="4"/>
  <c r="M113" i="4"/>
  <c r="E113" i="4"/>
  <c r="W112" i="4"/>
  <c r="S112" i="4"/>
  <c r="Q111" i="4"/>
  <c r="M111" i="4"/>
  <c r="E111" i="4"/>
  <c r="K110" i="4"/>
  <c r="G110" i="4"/>
  <c r="O108" i="4"/>
  <c r="AT18" i="46"/>
  <c r="E106" i="4" s="1"/>
  <c r="E108" i="4"/>
  <c r="O107" i="4"/>
  <c r="O106" i="4"/>
  <c r="O105" i="4"/>
  <c r="AT8" i="46"/>
  <c r="W103" i="4" s="1"/>
  <c r="W104" i="4"/>
  <c r="O104" i="4"/>
  <c r="G104" i="4"/>
  <c r="AT6" i="46"/>
  <c r="E103" i="4" s="1"/>
  <c r="O103" i="4"/>
  <c r="K103" i="4"/>
  <c r="O102" i="4"/>
  <c r="K102" i="4"/>
  <c r="O101" i="4"/>
  <c r="Q100" i="4"/>
  <c r="O100" i="4"/>
  <c r="M100" i="4"/>
  <c r="O99" i="4"/>
  <c r="I99" i="4"/>
  <c r="G99" i="4"/>
  <c r="E99" i="4"/>
  <c r="U98" i="4"/>
  <c r="S98" i="4"/>
  <c r="AT14" i="46"/>
  <c r="E98" i="4"/>
  <c r="U97" i="4"/>
  <c r="S97" i="4"/>
  <c r="O97" i="4"/>
  <c r="E97" i="4"/>
  <c r="S96" i="4"/>
  <c r="O96" i="4"/>
  <c r="E96" i="4"/>
  <c r="S95" i="4"/>
  <c r="O95" i="4"/>
  <c r="E95" i="4"/>
  <c r="Q93" i="4"/>
  <c r="M93" i="4"/>
  <c r="W92" i="4"/>
  <c r="S92" i="4"/>
  <c r="Q91" i="4"/>
  <c r="O91" i="4"/>
  <c r="M91" i="4"/>
  <c r="K90" i="4"/>
  <c r="G90" i="4"/>
  <c r="O89" i="4"/>
  <c r="E89" i="4"/>
  <c r="I86" i="4"/>
  <c r="U85" i="4"/>
  <c r="M85" i="4"/>
  <c r="K85" i="4"/>
  <c r="S84" i="4"/>
  <c r="Q84" i="4"/>
  <c r="K84" i="4"/>
  <c r="I84" i="4"/>
  <c r="G84" i="4"/>
  <c r="O83" i="4"/>
  <c r="G83" i="4"/>
  <c r="W82" i="4"/>
  <c r="U82" i="4"/>
  <c r="Q82" i="4"/>
  <c r="O82" i="4"/>
  <c r="M82" i="4"/>
  <c r="AT9" i="46"/>
  <c r="E82" i="4" s="1"/>
  <c r="O81" i="4"/>
  <c r="E81" i="4"/>
  <c r="U80" i="4"/>
  <c r="S80" i="4"/>
  <c r="Q80" i="4"/>
  <c r="O80" i="4"/>
  <c r="M80" i="4"/>
  <c r="G80" i="4"/>
  <c r="AT17" i="46"/>
  <c r="E80" i="4" s="1"/>
  <c r="O79" i="4"/>
  <c r="I79" i="4"/>
  <c r="G79" i="4"/>
  <c r="W78" i="4"/>
  <c r="Q78" i="4"/>
  <c r="E78" i="4"/>
  <c r="O76" i="4"/>
  <c r="E76" i="4"/>
  <c r="G75" i="4"/>
  <c r="AT16" i="46"/>
  <c r="E75" i="4" s="1"/>
  <c r="Q74" i="4"/>
  <c r="O74" i="4"/>
  <c r="M74" i="4"/>
  <c r="AT7" i="46"/>
  <c r="E70" i="4" s="1"/>
  <c r="Q73" i="4"/>
  <c r="O73" i="4"/>
  <c r="I73" i="4"/>
  <c r="E73" i="4"/>
  <c r="Q72" i="4"/>
  <c r="O72" i="4"/>
  <c r="Q71" i="4"/>
  <c r="O71" i="4"/>
  <c r="M71" i="4"/>
  <c r="G71" i="4"/>
  <c r="E71" i="4"/>
  <c r="W70" i="4"/>
  <c r="S70" i="4"/>
  <c r="Q70" i="4"/>
  <c r="O70" i="4"/>
  <c r="M70" i="4"/>
  <c r="K70" i="4"/>
  <c r="O69" i="4"/>
  <c r="I69" i="4"/>
  <c r="E69" i="4"/>
  <c r="I65" i="4"/>
  <c r="G65" i="4"/>
  <c r="E65" i="4"/>
  <c r="E64" i="4"/>
  <c r="E63" i="4"/>
  <c r="U62" i="4"/>
  <c r="G62" i="4"/>
  <c r="W61" i="4"/>
  <c r="U61" i="4"/>
  <c r="S61" i="4"/>
  <c r="Q61" i="4"/>
  <c r="O61" i="4"/>
  <c r="M61" i="4"/>
  <c r="K61" i="4"/>
  <c r="G61" i="4"/>
  <c r="E61" i="4"/>
  <c r="E59" i="4"/>
  <c r="E58" i="4"/>
  <c r="O57" i="4"/>
  <c r="E57" i="4"/>
  <c r="W56" i="4"/>
  <c r="O56" i="4"/>
  <c r="G56" i="4"/>
  <c r="E56" i="4"/>
  <c r="U54" i="4"/>
  <c r="U53" i="4"/>
  <c r="O53" i="4"/>
  <c r="O52" i="4"/>
  <c r="E50" i="4"/>
  <c r="O49" i="4"/>
  <c r="K49" i="4"/>
  <c r="E49" i="4"/>
  <c r="O48" i="4"/>
  <c r="K48" i="4"/>
  <c r="I48" i="4"/>
  <c r="E48" i="4"/>
  <c r="O47" i="4"/>
  <c r="I47" i="4"/>
  <c r="G47" i="4"/>
  <c r="E47" i="4"/>
  <c r="O46" i="4"/>
  <c r="G46" i="4"/>
  <c r="E46" i="4"/>
  <c r="W45" i="4"/>
  <c r="O45" i="4"/>
  <c r="I45" i="4"/>
  <c r="E45" i="4"/>
  <c r="U44" i="4"/>
  <c r="Q44" i="4"/>
  <c r="M44" i="4"/>
  <c r="K44" i="4"/>
  <c r="O42" i="4"/>
  <c r="AT5" i="46"/>
  <c r="E39" i="4" s="1"/>
  <c r="O41" i="4"/>
  <c r="O40" i="4"/>
  <c r="M40" i="4"/>
  <c r="O39" i="4"/>
  <c r="M39" i="4"/>
  <c r="W38" i="4"/>
  <c r="S38" i="4"/>
  <c r="O38" i="4"/>
  <c r="W37" i="4"/>
  <c r="U37" i="4"/>
  <c r="S37" i="4"/>
  <c r="Q37" i="4"/>
  <c r="G37" i="4"/>
  <c r="W36" i="4"/>
  <c r="S36" i="4"/>
  <c r="O36" i="4"/>
  <c r="K36" i="4"/>
  <c r="G36" i="4"/>
  <c r="U35" i="4"/>
  <c r="O35" i="4"/>
  <c r="M35" i="4"/>
  <c r="G35" i="4"/>
  <c r="O34" i="4"/>
  <c r="O33" i="4"/>
  <c r="AT4" i="46"/>
  <c r="E33" i="4"/>
  <c r="O32" i="4"/>
  <c r="E32" i="4"/>
  <c r="O31" i="4"/>
  <c r="E31" i="4"/>
  <c r="O30" i="4"/>
  <c r="E30" i="4"/>
  <c r="U29" i="4"/>
  <c r="S29" i="4"/>
  <c r="O29" i="4"/>
  <c r="E29" i="4"/>
  <c r="U28" i="4"/>
  <c r="Q28" i="4"/>
  <c r="O28" i="4"/>
  <c r="M28" i="4"/>
  <c r="G28" i="4"/>
  <c r="E28" i="4"/>
  <c r="U27" i="4"/>
  <c r="Q27" i="4"/>
  <c r="M27" i="4"/>
  <c r="I27" i="4"/>
  <c r="E27" i="4"/>
  <c r="E26"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6" i="4"/>
  <c r="Q16" i="4"/>
  <c r="M16" i="4"/>
  <c r="I16" i="4"/>
  <c r="U14" i="4"/>
  <c r="Q14" i="4"/>
  <c r="M14" i="4"/>
  <c r="I14" i="4"/>
  <c r="U13" i="4"/>
  <c r="Q13" i="4"/>
  <c r="O13" i="4"/>
  <c r="M13" i="4"/>
  <c r="K13" i="4"/>
  <c r="I13" i="4"/>
  <c r="G6" i="4"/>
  <c r="E6" i="4"/>
  <c r="W5" i="4"/>
  <c r="U5" i="4"/>
  <c r="S5" i="4"/>
  <c r="Q5" i="4"/>
  <c r="M5" i="4"/>
  <c r="K5" i="4"/>
  <c r="I5" i="4"/>
  <c r="G5" i="4"/>
  <c r="E4" i="4"/>
  <c r="U3" i="4"/>
  <c r="O3" i="4"/>
  <c r="I3" i="4"/>
  <c r="E3" i="4"/>
  <c r="M2" i="4"/>
  <c r="AT2" i="46"/>
  <c r="E2" i="4"/>
  <c r="Y22" i="47"/>
  <c r="X22" i="47"/>
  <c r="AA17" i="47"/>
  <c r="X17" i="47"/>
  <c r="F3" i="47"/>
  <c r="F4" i="47" s="1"/>
  <c r="F5" i="47" s="1"/>
  <c r="F6" i="47" s="1"/>
  <c r="F7" i="47" s="1"/>
  <c r="F8" i="47" s="1"/>
  <c r="F9" i="47" s="1"/>
  <c r="F10" i="47" s="1"/>
  <c r="F11" i="47" s="1"/>
  <c r="F12" i="47" s="1"/>
  <c r="F13" i="47" s="1"/>
  <c r="E3" i="47"/>
  <c r="E4" i="47"/>
  <c r="E5" i="47" s="1"/>
  <c r="E6" i="47" s="1"/>
  <c r="E7" i="47" s="1"/>
  <c r="E8" i="47" s="1"/>
  <c r="E9" i="47" s="1"/>
  <c r="E10" i="47" s="1"/>
  <c r="E11" i="47" s="1"/>
  <c r="E12" i="47" s="1"/>
  <c r="E13" i="47" s="1"/>
  <c r="X11" i="47"/>
  <c r="X2" i="47"/>
  <c r="D95" i="45"/>
  <c r="B95" i="45"/>
  <c r="D94" i="45"/>
  <c r="B94" i="45"/>
  <c r="B93" i="45"/>
  <c r="D91" i="45"/>
  <c r="B91" i="45"/>
  <c r="E63" i="45"/>
  <c r="E64" i="45"/>
  <c r="E65" i="45" s="1"/>
  <c r="E66" i="45" s="1"/>
  <c r="E67" i="45" s="1"/>
  <c r="E68" i="45" s="1"/>
  <c r="E69" i="45" s="1"/>
  <c r="E70" i="45" s="1"/>
  <c r="E71" i="45" s="1"/>
  <c r="E72" i="45" s="1"/>
  <c r="E73" i="45" s="1"/>
  <c r="E74" i="45" s="1"/>
  <c r="E75" i="45" s="1"/>
  <c r="E76" i="45" s="1"/>
  <c r="E77" i="45" s="1"/>
  <c r="E78" i="45" s="1"/>
  <c r="E79" i="45" s="1"/>
  <c r="E80" i="45" s="1"/>
  <c r="E81" i="45" s="1"/>
  <c r="E82" i="45" s="1"/>
  <c r="E83" i="45" s="1"/>
  <c r="E84" i="45" s="1"/>
  <c r="E85" i="45" s="1"/>
  <c r="E86" i="45" s="1"/>
  <c r="E87" i="45" s="1"/>
  <c r="E88" i="45" s="1"/>
  <c r="D88" i="45"/>
  <c r="B88" i="45" s="1"/>
  <c r="D86" i="45"/>
  <c r="B86" i="45" s="1"/>
  <c r="D84" i="45"/>
  <c r="B84" i="45" s="1"/>
  <c r="C83" i="45"/>
  <c r="D81" i="45"/>
  <c r="B81" i="45" s="1"/>
  <c r="D79" i="45"/>
  <c r="B79" i="45" s="1"/>
  <c r="D78" i="45"/>
  <c r="B78" i="45" s="1"/>
  <c r="D75" i="45"/>
  <c r="B75" i="45" s="1"/>
  <c r="D74" i="45"/>
  <c r="B74" i="45" s="1"/>
  <c r="D73" i="45"/>
  <c r="B73" i="45" s="1"/>
  <c r="D71" i="45"/>
  <c r="B71" i="45" s="1"/>
  <c r="D70" i="45"/>
  <c r="B70" i="45" s="1"/>
  <c r="D69" i="45"/>
  <c r="B69" i="45" s="1"/>
  <c r="D68" i="45"/>
  <c r="B68" i="45" s="1"/>
  <c r="D67" i="45"/>
  <c r="B67" i="45" s="1"/>
  <c r="B65" i="45"/>
  <c r="B64" i="45"/>
  <c r="B63" i="45"/>
  <c r="B62" i="45"/>
  <c r="E61" i="45"/>
  <c r="B61" i="45"/>
  <c r="E59" i="45"/>
  <c r="E57" i="45"/>
  <c r="B57" i="45"/>
  <c r="E55" i="45"/>
  <c r="B55" i="45"/>
  <c r="B54" i="45"/>
  <c r="E53" i="45"/>
  <c r="B53" i="45"/>
  <c r="E3" i="45"/>
  <c r="E4" i="45"/>
  <c r="E5" i="45" s="1"/>
  <c r="E6" i="45" s="1"/>
  <c r="E7" i="45" s="1"/>
  <c r="E8" i="45" s="1"/>
  <c r="E9" i="45" s="1"/>
  <c r="E10" i="45" s="1"/>
  <c r="E11" i="45" s="1"/>
  <c r="E12" i="45" s="1"/>
  <c r="E13" i="45" s="1"/>
  <c r="E14" i="45" s="1"/>
  <c r="E15" i="45" s="1"/>
  <c r="E16" i="45" s="1"/>
  <c r="E17" i="45" s="1"/>
  <c r="E18" i="45" s="1"/>
  <c r="E19" i="45" s="1"/>
  <c r="E20" i="45" s="1"/>
  <c r="E21" i="45" s="1"/>
  <c r="E22" i="45" s="1"/>
  <c r="E23" i="45" s="1"/>
  <c r="E24" i="45" s="1"/>
  <c r="E25" i="45" s="1"/>
  <c r="E26" i="45" s="1"/>
  <c r="E27" i="45" s="1"/>
  <c r="E28" i="45" s="1"/>
  <c r="E29" i="45" s="1"/>
  <c r="E30" i="45" s="1"/>
  <c r="E31" i="45" s="1"/>
  <c r="E32" i="45" s="1"/>
  <c r="E33" i="45" s="1"/>
  <c r="E34" i="45" s="1"/>
  <c r="E35" i="45" s="1"/>
  <c r="E36" i="45" s="1"/>
  <c r="E37" i="45" s="1"/>
  <c r="E38" i="45" s="1"/>
  <c r="E39" i="45" s="1"/>
  <c r="E40" i="45" s="1"/>
  <c r="E41" i="45" s="1"/>
  <c r="E42" i="45" s="1"/>
  <c r="E43" i="45" s="1"/>
  <c r="E44" i="45" s="1"/>
  <c r="E45" i="45" s="1"/>
  <c r="E46" i="45" s="1"/>
  <c r="E47" i="45" s="1"/>
  <c r="E48" i="45" s="1"/>
  <c r="E49" i="45" s="1"/>
  <c r="E50" i="45" s="1"/>
  <c r="E51" i="45" s="1"/>
  <c r="B45" i="45"/>
  <c r="B40" i="45"/>
  <c r="B39" i="45"/>
  <c r="B38" i="45"/>
  <c r="B37" i="45"/>
  <c r="B35" i="45"/>
  <c r="B32" i="45"/>
  <c r="B31" i="45"/>
  <c r="B30" i="45"/>
  <c r="B29" i="45"/>
  <c r="B25" i="45"/>
  <c r="B23" i="45"/>
  <c r="B22" i="45"/>
  <c r="B21" i="45"/>
  <c r="B20" i="45"/>
  <c r="B17" i="45"/>
  <c r="B15" i="45"/>
  <c r="B14" i="45"/>
  <c r="B13" i="45"/>
  <c r="B12" i="45"/>
  <c r="B9" i="45"/>
  <c r="B8" i="45"/>
  <c r="B7" i="45"/>
  <c r="B6" i="45"/>
  <c r="B5" i="45"/>
  <c r="B4"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AT47" i="46"/>
  <c r="AT46" i="46"/>
  <c r="AT45" i="46"/>
  <c r="AT44" i="46"/>
  <c r="B44" i="46"/>
  <c r="AT43" i="46"/>
  <c r="B43" i="46"/>
  <c r="AT42" i="46"/>
  <c r="AT1" i="46"/>
  <c r="B42" i="46" s="1"/>
  <c r="AT28" i="46"/>
  <c r="AT29" i="46"/>
  <c r="AT30" i="46"/>
  <c r="AT21" i="46"/>
  <c r="AT27" i="46"/>
  <c r="AT31" i="46"/>
  <c r="AT32" i="46"/>
  <c r="AT33" i="46"/>
  <c r="AT34" i="46"/>
  <c r="AT35" i="46"/>
  <c r="AT36" i="46"/>
  <c r="AT37" i="46"/>
  <c r="AT38" i="46"/>
  <c r="AT39" i="46"/>
  <c r="AT40" i="46"/>
  <c r="AT41" i="46"/>
  <c r="B35" i="46"/>
  <c r="B34" i="46"/>
  <c r="B33" i="46"/>
  <c r="B32" i="46"/>
  <c r="B30" i="46"/>
  <c r="B29" i="46"/>
  <c r="B25" i="46"/>
  <c r="B22" i="46"/>
  <c r="B21" i="46"/>
  <c r="B20" i="46"/>
  <c r="B17" i="46"/>
  <c r="B16" i="46"/>
  <c r="B14" i="46"/>
  <c r="B13" i="46"/>
  <c r="B10" i="46"/>
  <c r="B8" i="46"/>
  <c r="B7" i="46"/>
  <c r="B4" i="46"/>
  <c r="B3" i="46"/>
  <c r="B2" i="46"/>
  <c r="I749" i="33" l="1"/>
  <c r="I753" i="33"/>
  <c r="I915" i="33"/>
  <c r="I910" i="33"/>
  <c r="I755" i="33"/>
  <c r="I913" i="33"/>
  <c r="F68" i="34"/>
  <c r="F67" i="34"/>
  <c r="O94" i="33"/>
  <c r="O92" i="33"/>
  <c r="O95" i="33"/>
  <c r="O848" i="33"/>
  <c r="O850" i="33"/>
  <c r="O177" i="33"/>
  <c r="E745" i="33"/>
  <c r="E171" i="33"/>
  <c r="E744" i="33"/>
  <c r="E743" i="33"/>
  <c r="G1068" i="33"/>
  <c r="I1058" i="33"/>
  <c r="O283" i="33"/>
  <c r="F102" i="34"/>
  <c r="Q155" i="33"/>
  <c r="F99" i="34"/>
  <c r="F96" i="34"/>
  <c r="E132" i="35"/>
  <c r="E115" i="35"/>
  <c r="O111" i="4"/>
  <c r="G237" i="4"/>
  <c r="G248" i="4"/>
  <c r="O252" i="4"/>
  <c r="G254" i="4"/>
  <c r="M258" i="4"/>
  <c r="M261" i="4"/>
  <c r="Q263" i="4"/>
  <c r="O280" i="33"/>
  <c r="E48" i="35"/>
  <c r="F140" i="34"/>
  <c r="L121" i="34"/>
  <c r="L119" i="34"/>
  <c r="Q150" i="33"/>
  <c r="F139" i="34"/>
  <c r="L120" i="34"/>
  <c r="M54" i="35"/>
  <c r="G1335" i="33"/>
  <c r="G868" i="33"/>
  <c r="E406" i="33"/>
  <c r="E378" i="33"/>
  <c r="O6" i="33"/>
  <c r="W1187" i="33"/>
  <c r="G457" i="33"/>
  <c r="E397" i="33"/>
  <c r="H105" i="34"/>
  <c r="G1325" i="33"/>
  <c r="W1189" i="33"/>
  <c r="E428" i="33"/>
  <c r="E418" i="33"/>
  <c r="E416" i="33"/>
  <c r="E408" i="33"/>
  <c r="E388" i="33"/>
  <c r="E299" i="33"/>
  <c r="W1190" i="33"/>
  <c r="G869" i="33"/>
  <c r="E377" i="33"/>
  <c r="E298" i="33"/>
  <c r="H107" i="34"/>
  <c r="E38" i="30"/>
  <c r="G1337" i="33"/>
  <c r="G1327" i="33"/>
  <c r="W1183" i="33"/>
  <c r="G456" i="33"/>
  <c r="E427" i="33"/>
  <c r="E396" i="33"/>
  <c r="E387" i="33"/>
  <c r="E297" i="33"/>
  <c r="E426" i="33"/>
  <c r="E407" i="33"/>
  <c r="O9" i="33"/>
  <c r="G1336" i="33"/>
  <c r="U1277" i="33"/>
  <c r="G870" i="33"/>
  <c r="G458" i="33"/>
  <c r="E417" i="33"/>
  <c r="E398" i="33"/>
  <c r="E386" i="33"/>
  <c r="E376" i="33"/>
  <c r="H106" i="34"/>
  <c r="M73" i="35"/>
  <c r="M2" i="35"/>
  <c r="J49" i="34"/>
  <c r="J47" i="34"/>
  <c r="L20" i="34"/>
  <c r="M3" i="35"/>
  <c r="G81" i="35"/>
  <c r="U1187" i="33"/>
  <c r="U1189" i="33"/>
  <c r="U1190" i="33"/>
  <c r="U1183" i="33"/>
  <c r="I88" i="35"/>
  <c r="E329" i="33"/>
  <c r="E327" i="33"/>
  <c r="E325" i="33"/>
  <c r="Q318" i="33"/>
  <c r="O317" i="33"/>
  <c r="O315" i="33"/>
  <c r="O318" i="33"/>
  <c r="E154" i="33"/>
  <c r="E328" i="33"/>
  <c r="E326" i="33"/>
  <c r="O316" i="33"/>
  <c r="O314" i="33"/>
  <c r="I329" i="33"/>
  <c r="U318" i="33"/>
  <c r="O151" i="33"/>
  <c r="E102" i="35"/>
  <c r="E281" i="33"/>
  <c r="E278" i="33"/>
  <c r="O672" i="33"/>
  <c r="O668" i="33"/>
  <c r="G1133" i="33"/>
  <c r="G1132" i="33"/>
  <c r="O1063" i="33"/>
  <c r="G1131" i="33"/>
  <c r="O1062" i="33"/>
  <c r="I322" i="4"/>
  <c r="G148" i="33"/>
  <c r="Q525" i="33"/>
  <c r="E568" i="33"/>
  <c r="G559" i="33"/>
  <c r="G558" i="33"/>
  <c r="Q524" i="33"/>
  <c r="E177" i="33"/>
  <c r="O174" i="33"/>
  <c r="E567" i="33"/>
  <c r="G557" i="33"/>
  <c r="Q523" i="33"/>
  <c r="E569" i="33"/>
  <c r="O490" i="33"/>
  <c r="E1302" i="33"/>
  <c r="E1301" i="33"/>
  <c r="E1300" i="33"/>
  <c r="O491" i="33"/>
  <c r="O489" i="33"/>
  <c r="E145" i="33"/>
  <c r="O133" i="33"/>
  <c r="O136" i="33"/>
  <c r="G54" i="33"/>
  <c r="U55" i="4"/>
  <c r="E143" i="4"/>
  <c r="E253" i="4"/>
  <c r="I254" i="4"/>
  <c r="O258" i="4"/>
  <c r="O261" i="4"/>
  <c r="G266" i="4"/>
  <c r="H5" i="34"/>
  <c r="O277" i="33"/>
  <c r="S285" i="4"/>
  <c r="E272" i="4"/>
  <c r="E325" i="4"/>
  <c r="E327" i="4"/>
  <c r="O847" i="33"/>
  <c r="G864" i="33"/>
  <c r="O846" i="33"/>
  <c r="H75" i="34"/>
  <c r="H73" i="34"/>
  <c r="H74" i="34"/>
  <c r="J78" i="34"/>
  <c r="J76" i="34"/>
  <c r="J77" i="34"/>
  <c r="O1349" i="33"/>
  <c r="O359" i="33"/>
  <c r="O1161" i="33"/>
  <c r="O1163" i="33"/>
  <c r="K92" i="33"/>
  <c r="K95" i="33"/>
  <c r="O1304" i="33"/>
  <c r="O1303" i="33"/>
  <c r="O1306" i="33"/>
  <c r="O1305" i="33"/>
  <c r="E617" i="33"/>
  <c r="O616" i="33"/>
  <c r="O615" i="33"/>
  <c r="O614" i="33"/>
  <c r="E1352" i="33"/>
  <c r="E618" i="33"/>
  <c r="E67" i="4"/>
  <c r="M84" i="4"/>
  <c r="E110" i="4"/>
  <c r="E112" i="4"/>
  <c r="E114" i="4"/>
  <c r="I245" i="4"/>
  <c r="G249" i="4"/>
  <c r="S258" i="4"/>
  <c r="S261" i="4"/>
  <c r="G264" i="4"/>
  <c r="I266" i="4"/>
  <c r="O356" i="33"/>
  <c r="E13" i="30"/>
  <c r="G191" i="4"/>
  <c r="W191" i="4" s="1"/>
  <c r="G480" i="33"/>
  <c r="Q471" i="33"/>
  <c r="O139" i="33"/>
  <c r="E136" i="33"/>
  <c r="O689" i="33"/>
  <c r="O688" i="33"/>
  <c r="O687" i="33"/>
  <c r="G311" i="4"/>
  <c r="K311" i="4"/>
  <c r="G318" i="4"/>
  <c r="L137" i="34"/>
  <c r="L135" i="34"/>
  <c r="E810" i="33"/>
  <c r="E809" i="33"/>
  <c r="E808" i="33"/>
  <c r="L136" i="34"/>
  <c r="O1345" i="33"/>
  <c r="O119" i="33"/>
  <c r="G93" i="33"/>
  <c r="E242" i="33"/>
  <c r="E122" i="33"/>
  <c r="G96" i="33"/>
  <c r="K140" i="35"/>
  <c r="K27" i="35"/>
  <c r="K26" i="35"/>
  <c r="K33" i="35"/>
  <c r="I249" i="4"/>
  <c r="I251" i="4"/>
  <c r="G255" i="4"/>
  <c r="E259" i="4"/>
  <c r="U261" i="4"/>
  <c r="I264" i="4"/>
  <c r="Q266" i="4"/>
  <c r="C58" i="30"/>
  <c r="E1291" i="33"/>
  <c r="O534" i="33"/>
  <c r="I807" i="33"/>
  <c r="G814" i="33"/>
  <c r="E130" i="33"/>
  <c r="G385" i="33"/>
  <c r="I827" i="33"/>
  <c r="G435" i="33"/>
  <c r="G824" i="33"/>
  <c r="K807" i="33"/>
  <c r="E127" i="33"/>
  <c r="E438" i="33"/>
  <c r="O544" i="33"/>
  <c r="E858" i="33"/>
  <c r="O779" i="33"/>
  <c r="O781" i="33"/>
  <c r="G1035" i="33"/>
  <c r="G1036" i="33"/>
  <c r="O230" i="4"/>
  <c r="I229" i="4"/>
  <c r="E229" i="4"/>
  <c r="U231" i="4"/>
  <c r="E207" i="4"/>
  <c r="E32" i="51"/>
  <c r="Y32" i="51" s="1"/>
  <c r="U266" i="4"/>
  <c r="M263" i="4"/>
  <c r="Q260" i="4"/>
  <c r="O257" i="4"/>
  <c r="G251" i="4"/>
  <c r="G245" i="4"/>
  <c r="E242" i="4"/>
  <c r="E238" i="4"/>
  <c r="E30" i="51"/>
  <c r="Y30" i="51" s="1"/>
  <c r="E21" i="51"/>
  <c r="Y21" i="51" s="1"/>
  <c r="E18" i="51"/>
  <c r="Y18" i="51" s="1"/>
  <c r="O266" i="4"/>
  <c r="G263" i="4"/>
  <c r="K260" i="4"/>
  <c r="I257" i="4"/>
  <c r="E256" i="4"/>
  <c r="O254" i="4"/>
  <c r="E244" i="4"/>
  <c r="M266" i="4"/>
  <c r="U263" i="4"/>
  <c r="I260" i="4"/>
  <c r="G257" i="4"/>
  <c r="M254" i="4"/>
  <c r="K248" i="4"/>
  <c r="E33" i="51"/>
  <c r="Y33" i="51" s="1"/>
  <c r="E31" i="51"/>
  <c r="Y31" i="51" s="1"/>
  <c r="K266" i="4"/>
  <c r="S263" i="4"/>
  <c r="E262" i="4"/>
  <c r="G260" i="4"/>
  <c r="K254" i="4"/>
  <c r="M251" i="4"/>
  <c r="I248" i="4"/>
  <c r="G239" i="4"/>
  <c r="E20" i="51"/>
  <c r="Y20" i="51" s="1"/>
  <c r="G59" i="33"/>
  <c r="Q62" i="33"/>
  <c r="G331" i="33"/>
  <c r="E1364" i="33"/>
  <c r="M24" i="36"/>
  <c r="M12" i="36"/>
  <c r="M36" i="36"/>
  <c r="M20" i="36"/>
  <c r="M4" i="36"/>
  <c r="M32" i="36"/>
  <c r="M28" i="36"/>
  <c r="M16" i="36"/>
  <c r="M40" i="36"/>
  <c r="I110" i="4"/>
  <c r="U112" i="4"/>
  <c r="E247" i="4"/>
  <c r="M249" i="4"/>
  <c r="K251" i="4"/>
  <c r="K255" i="4"/>
  <c r="K257" i="4"/>
  <c r="M260" i="4"/>
  <c r="S266" i="4"/>
  <c r="O14" i="33"/>
  <c r="O1061" i="33"/>
  <c r="O1162" i="33"/>
  <c r="E7" i="35"/>
  <c r="Q227" i="4"/>
  <c r="W219" i="4"/>
  <c r="K217" i="4"/>
  <c r="Q215" i="4"/>
  <c r="W213" i="4"/>
  <c r="K211" i="4"/>
  <c r="Q203" i="4"/>
  <c r="Q201" i="4"/>
  <c r="M196" i="4"/>
  <c r="G144" i="4"/>
  <c r="S142" i="4"/>
  <c r="G140" i="4"/>
  <c r="E3" i="36"/>
  <c r="L52" i="34"/>
  <c r="E15" i="36"/>
  <c r="K226" i="4"/>
  <c r="Q207" i="4"/>
  <c r="L53" i="34"/>
  <c r="W231" i="4"/>
  <c r="K220" i="4"/>
  <c r="Q218" i="4"/>
  <c r="W216" i="4"/>
  <c r="K214" i="4"/>
  <c r="Q212" i="4"/>
  <c r="W210" i="4"/>
  <c r="Q204" i="4"/>
  <c r="Q202" i="4"/>
  <c r="Q200" i="4"/>
  <c r="G197" i="4"/>
  <c r="M185" i="4"/>
  <c r="S146" i="4"/>
  <c r="M141" i="4"/>
  <c r="M139" i="4"/>
  <c r="G136" i="4"/>
  <c r="L24" i="34"/>
  <c r="W228" i="4"/>
  <c r="W222" i="4"/>
  <c r="Q194" i="4"/>
  <c r="O20" i="35"/>
  <c r="Q1364" i="33"/>
  <c r="O1284" i="33"/>
  <c r="O1257" i="33"/>
  <c r="O1245" i="33"/>
  <c r="O1231" i="33"/>
  <c r="O1220" i="33"/>
  <c r="O1212" i="33"/>
  <c r="O1206" i="33"/>
  <c r="O1199" i="33"/>
  <c r="O1191" i="33"/>
  <c r="O1175" i="33"/>
  <c r="G1051" i="33"/>
  <c r="O1271" i="33"/>
  <c r="O1263" i="33"/>
  <c r="O1256" i="33"/>
  <c r="O1230" i="33"/>
  <c r="O1219" i="33"/>
  <c r="O1211" i="33"/>
  <c r="O1198" i="33"/>
  <c r="O1184" i="33"/>
  <c r="O1182" i="33"/>
  <c r="O1174" i="33"/>
  <c r="O1280" i="33"/>
  <c r="O1276" i="33"/>
  <c r="O1270" i="33"/>
  <c r="O1262" i="33"/>
  <c r="O1255" i="33"/>
  <c r="O1243" i="33"/>
  <c r="O1237" i="33"/>
  <c r="O1229" i="33"/>
  <c r="O1218" i="33"/>
  <c r="O1210" i="33"/>
  <c r="O1197" i="33"/>
  <c r="O1181" i="33"/>
  <c r="O1173" i="33"/>
  <c r="O1279" i="33"/>
  <c r="O1269" i="33"/>
  <c r="O1261" i="33"/>
  <c r="O1254" i="33"/>
  <c r="O1236" i="33"/>
  <c r="O1228" i="33"/>
  <c r="O1224" i="33"/>
  <c r="O1217" i="33"/>
  <c r="O1180" i="33"/>
  <c r="O1172" i="33"/>
  <c r="E1153" i="33"/>
  <c r="O1278" i="33"/>
  <c r="O1268" i="33"/>
  <c r="O1249" i="33"/>
  <c r="O1235" i="33"/>
  <c r="O1227" i="33"/>
  <c r="O1223" i="33"/>
  <c r="O1216" i="33"/>
  <c r="O1208" i="33"/>
  <c r="O1195" i="33"/>
  <c r="O1179" i="33"/>
  <c r="O1171" i="33"/>
  <c r="C63" i="30"/>
  <c r="O1267" i="33"/>
  <c r="O1252" i="33"/>
  <c r="O1248" i="33"/>
  <c r="O1241" i="33"/>
  <c r="O1234" i="33"/>
  <c r="O1215" i="33"/>
  <c r="O1202" i="33"/>
  <c r="O1194" i="33"/>
  <c r="O1178" i="33"/>
  <c r="O1170" i="33"/>
  <c r="E1152" i="33"/>
  <c r="G1053" i="33"/>
  <c r="O1266" i="33"/>
  <c r="O1259" i="33"/>
  <c r="O1251" i="33"/>
  <c r="O1247" i="33"/>
  <c r="O1240" i="33"/>
  <c r="O1214" i="33"/>
  <c r="O1201" i="33"/>
  <c r="O1193" i="33"/>
  <c r="O1186" i="33"/>
  <c r="O1177" i="33"/>
  <c r="O1169" i="33"/>
  <c r="F78" i="34"/>
  <c r="F79" i="34"/>
  <c r="E832" i="33"/>
  <c r="O803" i="33"/>
  <c r="O979" i="33"/>
  <c r="K1106" i="33"/>
  <c r="K1104" i="33"/>
  <c r="K1067" i="33"/>
  <c r="K1065" i="33"/>
  <c r="K1105" i="33"/>
  <c r="O982" i="33"/>
  <c r="K1107" i="33"/>
  <c r="K1066" i="33"/>
  <c r="K1064" i="33"/>
  <c r="O981" i="33"/>
  <c r="O980" i="33"/>
  <c r="K19" i="51"/>
  <c r="K20" i="51"/>
  <c r="I14" i="51"/>
  <c r="AA14" i="51" s="1"/>
  <c r="K264" i="4"/>
  <c r="Q261" i="4"/>
  <c r="Q258" i="4"/>
  <c r="I255" i="4"/>
  <c r="M252" i="4"/>
  <c r="K249" i="4"/>
  <c r="K22" i="51"/>
  <c r="K15" i="51"/>
  <c r="U264" i="4"/>
  <c r="K261" i="4"/>
  <c r="K258" i="4"/>
  <c r="G252" i="4"/>
  <c r="K246" i="4"/>
  <c r="G236" i="4"/>
  <c r="S264" i="4"/>
  <c r="I261" i="4"/>
  <c r="I258" i="4"/>
  <c r="Q255" i="4"/>
  <c r="I246" i="4"/>
  <c r="I243" i="4"/>
  <c r="E240" i="4"/>
  <c r="E235" i="4"/>
  <c r="K21" i="51"/>
  <c r="K16" i="51"/>
  <c r="K14" i="51"/>
  <c r="Q264" i="4"/>
  <c r="G261" i="4"/>
  <c r="G258" i="4"/>
  <c r="O255" i="4"/>
  <c r="G246" i="4"/>
  <c r="G243" i="4"/>
  <c r="O164" i="4"/>
  <c r="Q277" i="4"/>
  <c r="G78" i="33"/>
  <c r="G77" i="33"/>
  <c r="S16" i="33"/>
  <c r="G83" i="33"/>
  <c r="O124" i="33"/>
  <c r="G79" i="33"/>
  <c r="G92" i="33"/>
  <c r="G86" i="33"/>
  <c r="F95" i="34"/>
  <c r="F94" i="34"/>
  <c r="Q1238" i="33"/>
  <c r="O271" i="33"/>
  <c r="E799" i="33"/>
  <c r="J137" i="34"/>
  <c r="J135" i="34"/>
  <c r="E798" i="33"/>
  <c r="J136" i="34"/>
  <c r="K65" i="35"/>
  <c r="M37" i="35"/>
  <c r="Y1250" i="33"/>
  <c r="Y1187" i="33"/>
  <c r="Y1189" i="33"/>
  <c r="E1013" i="33"/>
  <c r="Y1190" i="33"/>
  <c r="E334" i="33"/>
  <c r="Y1183" i="33"/>
  <c r="E43" i="30"/>
  <c r="E333" i="33"/>
  <c r="W1277" i="33"/>
  <c r="E14" i="4"/>
  <c r="E43" i="4"/>
  <c r="E230" i="4"/>
  <c r="G241" i="4"/>
  <c r="E250" i="4"/>
  <c r="M255" i="4"/>
  <c r="M257" i="4"/>
  <c r="O260" i="4"/>
  <c r="I263" i="4"/>
  <c r="O264" i="4"/>
  <c r="W266" i="4"/>
  <c r="O849" i="33"/>
  <c r="E3" i="35"/>
  <c r="F57" i="34"/>
  <c r="N52" i="34"/>
  <c r="P26" i="34"/>
  <c r="F59" i="34"/>
  <c r="N53" i="34"/>
  <c r="E7" i="36"/>
  <c r="N51" i="34"/>
  <c r="G244" i="33"/>
  <c r="G245" i="33"/>
  <c r="G243" i="33"/>
  <c r="G256" i="33"/>
  <c r="E175" i="4"/>
  <c r="I172" i="4"/>
  <c r="E179" i="4"/>
  <c r="U174" i="4"/>
  <c r="E176" i="4"/>
  <c r="E172" i="4"/>
  <c r="E174" i="4"/>
  <c r="E177" i="4"/>
  <c r="E178" i="4"/>
  <c r="O37" i="35"/>
  <c r="G1015" i="33"/>
  <c r="H147" i="34"/>
  <c r="H146" i="34"/>
  <c r="G1014" i="33"/>
  <c r="H145" i="34"/>
  <c r="G1013" i="33"/>
  <c r="Q1233" i="33"/>
  <c r="D93" i="45"/>
  <c r="E1365" i="33"/>
  <c r="M41" i="36"/>
  <c r="M33" i="36"/>
  <c r="M9" i="36"/>
  <c r="M29" i="36"/>
  <c r="M21" i="36"/>
  <c r="M13" i="36"/>
  <c r="M17" i="36"/>
  <c r="M25" i="36"/>
  <c r="M5" i="36"/>
  <c r="E210" i="33"/>
  <c r="I207" i="33"/>
  <c r="G207" i="33"/>
  <c r="O185" i="33"/>
  <c r="E207" i="33"/>
  <c r="O192" i="33"/>
  <c r="E198" i="33"/>
  <c r="I204" i="33"/>
  <c r="E204" i="33"/>
  <c r="E201" i="33"/>
  <c r="F73" i="34"/>
  <c r="T26" i="34"/>
  <c r="F74" i="34"/>
  <c r="R54" i="34"/>
  <c r="G50" i="33"/>
  <c r="O401" i="33"/>
  <c r="O419" i="33"/>
  <c r="O409" i="33"/>
  <c r="O421" i="33"/>
  <c r="O411" i="33"/>
  <c r="E451" i="33"/>
  <c r="E450" i="33"/>
  <c r="O410" i="33"/>
  <c r="I541" i="33"/>
  <c r="I543" i="33"/>
  <c r="K499" i="33"/>
  <c r="E199" i="4"/>
  <c r="U210" i="4"/>
  <c r="I208" i="4"/>
  <c r="E210" i="4"/>
  <c r="E208" i="4"/>
  <c r="O209" i="4"/>
  <c r="E200" i="4"/>
  <c r="E172" i="33"/>
  <c r="E746" i="33"/>
  <c r="E748" i="33"/>
  <c r="E747" i="33"/>
  <c r="O178" i="33"/>
  <c r="Q63" i="33"/>
  <c r="G332" i="33"/>
  <c r="G60" i="33"/>
  <c r="K15" i="36"/>
  <c r="K3" i="36"/>
  <c r="E226" i="33"/>
  <c r="Q57" i="33"/>
  <c r="G230" i="33"/>
  <c r="E194" i="33"/>
  <c r="E188" i="33"/>
  <c r="G209" i="33"/>
  <c r="O105" i="33"/>
  <c r="O104" i="33"/>
  <c r="O26" i="33"/>
  <c r="O102" i="33"/>
  <c r="O101" i="33"/>
  <c r="E1038" i="33"/>
  <c r="E1037" i="33"/>
  <c r="E236" i="33"/>
  <c r="Q14" i="33"/>
  <c r="E230" i="33"/>
  <c r="E90" i="33"/>
  <c r="E67" i="33"/>
  <c r="O61" i="33"/>
  <c r="E93" i="33"/>
  <c r="E64" i="33"/>
  <c r="E227" i="33"/>
  <c r="O55" i="33"/>
  <c r="E70" i="33"/>
  <c r="Q756" i="33"/>
  <c r="I992" i="33"/>
  <c r="Q758" i="33"/>
  <c r="Q755" i="33"/>
  <c r="G723" i="33"/>
  <c r="G992" i="33"/>
  <c r="Q133" i="33"/>
  <c r="G991" i="33"/>
  <c r="G722" i="33"/>
  <c r="G990" i="33"/>
  <c r="G136" i="33"/>
  <c r="G724" i="33"/>
  <c r="G226" i="33"/>
  <c r="O142" i="33"/>
  <c r="G879" i="33"/>
  <c r="G880" i="33"/>
  <c r="O918" i="33"/>
  <c r="O920" i="33"/>
  <c r="O919" i="33"/>
  <c r="O1360" i="33"/>
  <c r="K96" i="33"/>
  <c r="O1152" i="33"/>
  <c r="O1151" i="33"/>
  <c r="G219" i="33"/>
  <c r="G123" i="33"/>
  <c r="Q83" i="33"/>
  <c r="Q77" i="33"/>
  <c r="E1053" i="33"/>
  <c r="G272" i="33"/>
  <c r="Q91" i="33"/>
  <c r="G228" i="33"/>
  <c r="Q76" i="33"/>
  <c r="O1153" i="33"/>
  <c r="Q85" i="33"/>
  <c r="Q81" i="33"/>
  <c r="H55" i="34"/>
  <c r="H57" i="34"/>
  <c r="H56" i="34"/>
  <c r="E902" i="33"/>
  <c r="E822" i="33"/>
  <c r="H139" i="34"/>
  <c r="E901" i="33"/>
  <c r="E821" i="33"/>
  <c r="S153" i="33"/>
  <c r="H140" i="34"/>
  <c r="H138" i="34"/>
  <c r="E823" i="33"/>
  <c r="O1282" i="33"/>
  <c r="O1283" i="33"/>
  <c r="E883" i="33"/>
  <c r="E479" i="33"/>
  <c r="O469" i="33"/>
  <c r="E497" i="33"/>
  <c r="E481" i="33"/>
  <c r="E882" i="33"/>
  <c r="E490" i="33"/>
  <c r="E498" i="33"/>
  <c r="O471" i="33"/>
  <c r="E881" i="33"/>
  <c r="E491" i="33"/>
  <c r="E480" i="33"/>
  <c r="E489" i="33"/>
  <c r="O726" i="33"/>
  <c r="O717" i="33"/>
  <c r="E707" i="33"/>
  <c r="O716" i="33"/>
  <c r="O725" i="33"/>
  <c r="O715" i="33"/>
  <c r="E705" i="33"/>
  <c r="O969" i="33"/>
  <c r="E982" i="33"/>
  <c r="O970" i="33"/>
  <c r="G551" i="33"/>
  <c r="E981" i="33"/>
  <c r="G550" i="33"/>
  <c r="O972" i="33"/>
  <c r="G553" i="33"/>
  <c r="E980" i="33"/>
  <c r="G982" i="33"/>
  <c r="E979" i="33"/>
  <c r="E44" i="33"/>
  <c r="O32" i="33"/>
  <c r="G47" i="33"/>
  <c r="E50" i="33"/>
  <c r="E53" i="33"/>
  <c r="O38" i="33"/>
  <c r="G1046" i="33"/>
  <c r="O612" i="33"/>
  <c r="O613" i="33"/>
  <c r="O610" i="33"/>
  <c r="E888" i="33"/>
  <c r="L4" i="34"/>
  <c r="O897" i="33"/>
  <c r="O916" i="33"/>
  <c r="O896" i="33"/>
  <c r="O915" i="33"/>
  <c r="G569" i="33"/>
  <c r="G567" i="33"/>
  <c r="G572" i="33"/>
  <c r="G570" i="33"/>
  <c r="G568" i="33"/>
  <c r="G566" i="33"/>
  <c r="G565" i="33"/>
  <c r="Q1209" i="33"/>
  <c r="G530" i="33"/>
  <c r="E502" i="33"/>
  <c r="E500" i="33"/>
  <c r="O478" i="33"/>
  <c r="O476" i="33"/>
  <c r="G532" i="33"/>
  <c r="O399" i="33"/>
  <c r="O477" i="33"/>
  <c r="U168" i="4"/>
  <c r="E169" i="4"/>
  <c r="I166" i="4"/>
  <c r="E166" i="4"/>
  <c r="E170" i="4"/>
  <c r="E168" i="4"/>
  <c r="E171" i="4"/>
  <c r="O167" i="4"/>
  <c r="G267" i="33"/>
  <c r="G266" i="33"/>
  <c r="F118" i="34"/>
  <c r="F116" i="34"/>
  <c r="E119" i="33"/>
  <c r="F117" i="34"/>
  <c r="G251" i="33"/>
  <c r="G252" i="33"/>
  <c r="F32" i="34"/>
  <c r="F34" i="34"/>
  <c r="H15" i="34"/>
  <c r="F33" i="34"/>
  <c r="H16" i="34"/>
  <c r="F35" i="34"/>
  <c r="O1048" i="33"/>
  <c r="G830" i="33"/>
  <c r="Q37" i="33"/>
  <c r="G1119" i="33"/>
  <c r="G829" i="33"/>
  <c r="G838" i="33"/>
  <c r="E40" i="33"/>
  <c r="G28" i="33"/>
  <c r="E182" i="33"/>
  <c r="H69" i="34"/>
  <c r="H68" i="34"/>
  <c r="H67" i="34"/>
  <c r="O985" i="33"/>
  <c r="E1069" i="33"/>
  <c r="E1068" i="33"/>
  <c r="O984" i="33"/>
  <c r="O983" i="33"/>
  <c r="E1070" i="33"/>
  <c r="H14" i="34"/>
  <c r="E233" i="33"/>
  <c r="I317" i="4"/>
  <c r="C32" i="30"/>
  <c r="E15" i="30"/>
  <c r="U95" i="4"/>
  <c r="U232" i="4"/>
  <c r="E193" i="33"/>
  <c r="G42" i="33"/>
  <c r="G574" i="33"/>
  <c r="G576" i="33"/>
  <c r="G239" i="33"/>
  <c r="G853" i="33"/>
  <c r="O833" i="33"/>
  <c r="G852" i="33"/>
  <c r="O831" i="33"/>
  <c r="E596" i="33"/>
  <c r="S1225" i="33"/>
  <c r="E594" i="33"/>
  <c r="S1226" i="33"/>
  <c r="O586" i="33"/>
  <c r="H72" i="34"/>
  <c r="H71" i="34"/>
  <c r="H70" i="34"/>
  <c r="H148" i="34"/>
  <c r="I542" i="33"/>
  <c r="G989" i="33"/>
  <c r="E1039" i="33"/>
  <c r="E1051" i="33"/>
  <c r="E1357" i="33"/>
  <c r="E188" i="4"/>
  <c r="W163" i="4"/>
  <c r="S163" i="4"/>
  <c r="E192" i="4"/>
  <c r="Q163" i="4"/>
  <c r="E189" i="4"/>
  <c r="I163" i="4"/>
  <c r="I402" i="33"/>
  <c r="I396" i="33"/>
  <c r="I404" i="33"/>
  <c r="I400" i="33"/>
  <c r="C11" i="30"/>
  <c r="Q400" i="33"/>
  <c r="O711" i="33"/>
  <c r="E702" i="33"/>
  <c r="E701" i="33"/>
  <c r="E703" i="33"/>
  <c r="K161" i="4"/>
  <c r="G161" i="4"/>
  <c r="E106" i="35"/>
  <c r="E279" i="33"/>
  <c r="E286" i="33"/>
  <c r="E285" i="33"/>
  <c r="E282" i="33"/>
  <c r="H98" i="34"/>
  <c r="G531" i="33"/>
  <c r="O894" i="33"/>
  <c r="S1275" i="33"/>
  <c r="C34" i="30"/>
  <c r="E17" i="30"/>
  <c r="I161" i="4"/>
  <c r="G190" i="4"/>
  <c r="S190" i="4" s="1"/>
  <c r="K42" i="35"/>
  <c r="G1331" i="33"/>
  <c r="G463" i="33"/>
  <c r="E435" i="33"/>
  <c r="E413" i="33"/>
  <c r="E393" i="33"/>
  <c r="E305" i="33"/>
  <c r="H114" i="34"/>
  <c r="G1341" i="33"/>
  <c r="G1333" i="33"/>
  <c r="E434" i="33"/>
  <c r="E425" i="33"/>
  <c r="H111" i="34"/>
  <c r="G1344" i="33"/>
  <c r="G877" i="33"/>
  <c r="G465" i="33"/>
  <c r="E433" i="33"/>
  <c r="E422" i="33"/>
  <c r="E412" i="33"/>
  <c r="E392" i="33"/>
  <c r="E383" i="33"/>
  <c r="E304" i="33"/>
  <c r="O8" i="33"/>
  <c r="E42" i="30"/>
  <c r="G875" i="33"/>
  <c r="G462" i="33"/>
  <c r="E432" i="33"/>
  <c r="E415" i="33"/>
  <c r="E404" i="33"/>
  <c r="E385" i="33"/>
  <c r="G307" i="33"/>
  <c r="H113" i="34"/>
  <c r="E424" i="33"/>
  <c r="E395" i="33"/>
  <c r="E307" i="33"/>
  <c r="E303" i="33"/>
  <c r="G1343" i="33"/>
  <c r="G1332" i="33"/>
  <c r="G464" i="33"/>
  <c r="E403" i="33"/>
  <c r="E382" i="33"/>
  <c r="H115" i="34"/>
  <c r="G1342" i="33"/>
  <c r="G876" i="33"/>
  <c r="G874" i="33"/>
  <c r="E423" i="33"/>
  <c r="E405" i="33"/>
  <c r="E402" i="33"/>
  <c r="I73" i="35"/>
  <c r="Q1253" i="33"/>
  <c r="E686" i="33"/>
  <c r="E54" i="30"/>
  <c r="Q1274" i="33"/>
  <c r="E1160" i="33"/>
  <c r="E358" i="33"/>
  <c r="E1348" i="33"/>
  <c r="I347" i="33"/>
  <c r="O321" i="33"/>
  <c r="O319" i="33"/>
  <c r="E1159" i="33"/>
  <c r="E685" i="33"/>
  <c r="O152" i="33"/>
  <c r="Q1273" i="33"/>
  <c r="E1158" i="33"/>
  <c r="E361" i="33"/>
  <c r="I346" i="33"/>
  <c r="Q1275" i="33"/>
  <c r="Q1272" i="33"/>
  <c r="E355" i="33"/>
  <c r="I345" i="33"/>
  <c r="O320" i="33"/>
  <c r="E80" i="35"/>
  <c r="E1084" i="33"/>
  <c r="J124" i="34"/>
  <c r="J122" i="34"/>
  <c r="E59" i="35"/>
  <c r="E1087" i="33"/>
  <c r="E1086" i="33"/>
  <c r="J125" i="34"/>
  <c r="J123" i="34"/>
  <c r="E1085" i="33"/>
  <c r="I86" i="35"/>
  <c r="E324" i="33"/>
  <c r="O150" i="33"/>
  <c r="E322" i="33"/>
  <c r="O313" i="33"/>
  <c r="O311" i="33"/>
  <c r="E153" i="33"/>
  <c r="E323" i="33"/>
  <c r="O312" i="33"/>
  <c r="E173" i="4"/>
  <c r="O189" i="33"/>
  <c r="F19" i="34"/>
  <c r="F17" i="34"/>
  <c r="C60" i="30"/>
  <c r="E61" i="30"/>
  <c r="I115" i="35"/>
  <c r="Q28" i="33"/>
  <c r="O44" i="35"/>
  <c r="M96" i="35"/>
  <c r="I118" i="4"/>
  <c r="W309" i="4"/>
  <c r="G32" i="4"/>
  <c r="I40" i="4"/>
  <c r="I120" i="4"/>
  <c r="I125" i="4"/>
  <c r="I129" i="4"/>
  <c r="M186" i="4"/>
  <c r="I286" i="4"/>
  <c r="K295" i="4"/>
  <c r="Q305" i="4"/>
  <c r="U311" i="4"/>
  <c r="E313" i="4"/>
  <c r="E315" i="4"/>
  <c r="E316" i="4"/>
  <c r="S318" i="4"/>
  <c r="G320" i="4"/>
  <c r="U322" i="4"/>
  <c r="K2" i="4"/>
  <c r="G31" i="4"/>
  <c r="I39" i="4"/>
  <c r="O51" i="4"/>
  <c r="I119" i="4"/>
  <c r="I124" i="4"/>
  <c r="I128" i="4"/>
  <c r="Q186" i="4"/>
  <c r="E303" i="4"/>
  <c r="W304" i="4"/>
  <c r="W305" i="4"/>
  <c r="E309" i="4"/>
  <c r="U310" i="4"/>
  <c r="W313" i="4"/>
  <c r="W317" i="4"/>
  <c r="G319" i="4"/>
  <c r="K320" i="4"/>
  <c r="I101" i="4"/>
  <c r="I104" i="4"/>
  <c r="U186" i="4"/>
  <c r="E305" i="4"/>
  <c r="E306" i="4"/>
  <c r="E311" i="4"/>
  <c r="E314" i="4"/>
  <c r="E318" i="4"/>
  <c r="Q321" i="4"/>
  <c r="U51" i="4"/>
  <c r="G30" i="4"/>
  <c r="I70" i="4"/>
  <c r="I103" i="4"/>
  <c r="I123" i="4"/>
  <c r="I127" i="4"/>
  <c r="I287" i="4"/>
  <c r="I289" i="4"/>
  <c r="U294" i="4"/>
  <c r="I297" i="4"/>
  <c r="I298" i="4"/>
  <c r="M306" i="4"/>
  <c r="U307" i="4"/>
  <c r="U309" i="4"/>
  <c r="U316" i="4"/>
  <c r="S320" i="4"/>
  <c r="U321" i="4"/>
  <c r="E159" i="33"/>
  <c r="E637" i="33"/>
  <c r="I72" i="4"/>
  <c r="I38" i="4"/>
  <c r="I42" i="4"/>
  <c r="I71" i="4"/>
  <c r="G296" i="4"/>
  <c r="K297" i="4"/>
  <c r="K298" i="4"/>
  <c r="S303" i="4"/>
  <c r="S306" i="4"/>
  <c r="E308" i="4"/>
  <c r="M312" i="4"/>
  <c r="Q315" i="4"/>
  <c r="E317" i="4"/>
  <c r="U319" i="4"/>
  <c r="U320" i="4"/>
  <c r="E322" i="4"/>
  <c r="Q316" i="4"/>
  <c r="D83" i="45"/>
  <c r="B83" i="45" s="1"/>
  <c r="D96" i="45"/>
  <c r="B96" i="45" s="1"/>
  <c r="M38" i="4"/>
  <c r="I41" i="4"/>
  <c r="M42" i="4"/>
  <c r="I117" i="4"/>
  <c r="G122" i="4"/>
  <c r="I126" i="4"/>
  <c r="G295" i="4"/>
  <c r="I296" i="4"/>
  <c r="U303" i="4"/>
  <c r="W306" i="4"/>
  <c r="E310" i="4"/>
  <c r="S314" i="4"/>
  <c r="S315" i="4"/>
  <c r="W319" i="4"/>
  <c r="E321" i="4"/>
  <c r="G29" i="4"/>
  <c r="Q3" i="4"/>
  <c r="G33" i="4"/>
  <c r="M41" i="4"/>
  <c r="I74" i="4"/>
  <c r="I100" i="4"/>
  <c r="I102" i="4"/>
  <c r="I121" i="4"/>
  <c r="I130" i="4"/>
  <c r="I295" i="4"/>
  <c r="K296" i="4"/>
  <c r="E304" i="4"/>
  <c r="E307" i="4"/>
  <c r="Q311" i="4"/>
  <c r="U312" i="4"/>
  <c r="U314" i="4"/>
  <c r="W315" i="4"/>
  <c r="M317" i="4"/>
  <c r="M322" i="4"/>
  <c r="E160" i="33"/>
  <c r="C87" i="45"/>
  <c r="K45" i="4"/>
  <c r="K56" i="4"/>
  <c r="Q57" i="4"/>
  <c r="S78" i="4"/>
  <c r="S82" i="4"/>
  <c r="S159" i="4"/>
  <c r="G192" i="4"/>
  <c r="E257" i="4"/>
  <c r="E273" i="4"/>
  <c r="G280" i="4"/>
  <c r="W285" i="4"/>
  <c r="U296" i="4"/>
  <c r="U297" i="4"/>
  <c r="E12" i="30"/>
  <c r="C27" i="30"/>
  <c r="H36" i="34"/>
  <c r="H38" i="34"/>
  <c r="L66" i="34"/>
  <c r="N77" i="34"/>
  <c r="G32" i="36"/>
  <c r="E18" i="33"/>
  <c r="E72" i="33"/>
  <c r="E75" i="33"/>
  <c r="E98" i="33"/>
  <c r="Q109" i="33"/>
  <c r="O193" i="33"/>
  <c r="G232" i="33"/>
  <c r="G247" i="33"/>
  <c r="E253" i="33"/>
  <c r="E288" i="33"/>
  <c r="O298" i="33"/>
  <c r="G376" i="33"/>
  <c r="O424" i="33"/>
  <c r="E441" i="33"/>
  <c r="E540" i="33"/>
  <c r="O864" i="33"/>
  <c r="G1286" i="33"/>
  <c r="G49" i="4"/>
  <c r="U57" i="4"/>
  <c r="I61" i="4"/>
  <c r="E205" i="4"/>
  <c r="K280" i="4"/>
  <c r="U291" i="4"/>
  <c r="C85" i="30"/>
  <c r="J4" i="34"/>
  <c r="F21" i="34"/>
  <c r="F23" i="34"/>
  <c r="F45" i="34"/>
  <c r="P77" i="34"/>
  <c r="P80" i="34"/>
  <c r="G32" i="33"/>
  <c r="Q38" i="33"/>
  <c r="S148" i="33"/>
  <c r="O196" i="33"/>
  <c r="E199" i="33"/>
  <c r="G208" i="33"/>
  <c r="O390" i="33"/>
  <c r="O422" i="33"/>
  <c r="O431" i="33"/>
  <c r="E454" i="33"/>
  <c r="O545" i="33"/>
  <c r="O549" i="33"/>
  <c r="G631" i="33"/>
  <c r="E731" i="33"/>
  <c r="S1059" i="33"/>
  <c r="E30" i="35"/>
  <c r="J102" i="34"/>
  <c r="G283" i="33"/>
  <c r="G277" i="33"/>
  <c r="K126" i="35"/>
  <c r="K110" i="35"/>
  <c r="K108" i="35"/>
  <c r="M142" i="35"/>
  <c r="Q994" i="33"/>
  <c r="I1094" i="33"/>
  <c r="I1088" i="33"/>
  <c r="I786" i="33"/>
  <c r="I779" i="33"/>
  <c r="G647" i="33"/>
  <c r="G645" i="33"/>
  <c r="G643" i="33"/>
  <c r="G641" i="33"/>
  <c r="I597" i="33"/>
  <c r="I1090" i="33"/>
  <c r="M1002" i="33"/>
  <c r="I1000" i="33"/>
  <c r="I997" i="33"/>
  <c r="I994" i="33"/>
  <c r="I781" i="33"/>
  <c r="I595" i="33"/>
  <c r="S640" i="33"/>
  <c r="I1096" i="33"/>
  <c r="I783" i="33"/>
  <c r="Q22" i="35"/>
  <c r="Q513" i="33"/>
  <c r="I1093" i="33"/>
  <c r="I999" i="33"/>
  <c r="S785" i="33"/>
  <c r="I1095" i="33"/>
  <c r="I1092" i="33"/>
  <c r="I1089" i="33"/>
  <c r="I787" i="33"/>
  <c r="I782" i="33"/>
  <c r="M603" i="33"/>
  <c r="I596" i="33"/>
  <c r="I594" i="33"/>
  <c r="I998" i="33"/>
  <c r="G644" i="33"/>
  <c r="I511" i="33"/>
  <c r="Y108" i="33"/>
  <c r="K1097" i="33"/>
  <c r="G646" i="33"/>
  <c r="I599" i="33"/>
  <c r="I518" i="33"/>
  <c r="I513" i="33"/>
  <c r="M519" i="33"/>
  <c r="I517" i="33"/>
  <c r="I510" i="33"/>
  <c r="I995" i="33"/>
  <c r="I780" i="33"/>
  <c r="G640" i="33"/>
  <c r="I602" i="33"/>
  <c r="I514" i="33"/>
  <c r="G109" i="33"/>
  <c r="E1389" i="33"/>
  <c r="E956" i="33"/>
  <c r="G587" i="33"/>
  <c r="I558" i="33"/>
  <c r="G1082" i="33"/>
  <c r="O794" i="33"/>
  <c r="O792" i="33"/>
  <c r="G1081" i="33"/>
  <c r="O793" i="33"/>
  <c r="G764" i="33"/>
  <c r="I559" i="33"/>
  <c r="G589" i="33"/>
  <c r="G1083" i="33"/>
  <c r="I557" i="33"/>
  <c r="G588" i="33"/>
  <c r="S1390" i="33"/>
  <c r="I982" i="33"/>
  <c r="G980" i="33"/>
  <c r="O959" i="33"/>
  <c r="O962" i="33"/>
  <c r="G981" i="33"/>
  <c r="O960" i="33"/>
  <c r="G979" i="33"/>
  <c r="O961" i="33"/>
  <c r="C74" i="45"/>
  <c r="M3" i="4"/>
  <c r="U159" i="4"/>
  <c r="E223" i="4"/>
  <c r="E225" i="4"/>
  <c r="G2" i="4"/>
  <c r="G48" i="4"/>
  <c r="I49" i="4"/>
  <c r="O54" i="4"/>
  <c r="S56" i="4"/>
  <c r="U72" i="4"/>
  <c r="O190" i="4"/>
  <c r="U225" i="4"/>
  <c r="S232" i="4"/>
  <c r="E245" i="4"/>
  <c r="U287" i="4"/>
  <c r="U290" i="4"/>
  <c r="C28" i="30"/>
  <c r="E53" i="30"/>
  <c r="L69" i="34"/>
  <c r="L71" i="34"/>
  <c r="N73" i="34"/>
  <c r="I3" i="33"/>
  <c r="E79" i="33"/>
  <c r="E81" i="33"/>
  <c r="E87" i="33"/>
  <c r="O190" i="33"/>
  <c r="K208" i="33"/>
  <c r="G257" i="33"/>
  <c r="G248" i="33"/>
  <c r="G258" i="33"/>
  <c r="S1060" i="33"/>
  <c r="S1098" i="33"/>
  <c r="S1058" i="33"/>
  <c r="E287" i="33"/>
  <c r="E972" i="33"/>
  <c r="E970" i="33"/>
  <c r="E969" i="33"/>
  <c r="S109" i="33"/>
  <c r="E544" i="33"/>
  <c r="E545" i="33"/>
  <c r="E530" i="33"/>
  <c r="E532" i="33"/>
  <c r="Q376" i="33"/>
  <c r="E546" i="33"/>
  <c r="Q378" i="33"/>
  <c r="O25" i="33"/>
  <c r="E17" i="33"/>
  <c r="O388" i="33"/>
  <c r="O386" i="33"/>
  <c r="O428" i="33"/>
  <c r="O426" i="33"/>
  <c r="O546" i="33"/>
  <c r="E436" i="33"/>
  <c r="E437" i="33"/>
  <c r="O438" i="33"/>
  <c r="O437" i="33"/>
  <c r="O1005" i="33"/>
  <c r="O731" i="33"/>
  <c r="E994" i="33"/>
  <c r="O730" i="33"/>
  <c r="E993" i="33"/>
  <c r="O1003" i="33"/>
  <c r="E468" i="33"/>
  <c r="E466" i="33"/>
  <c r="O457" i="33"/>
  <c r="E1356" i="33"/>
  <c r="E208" i="33"/>
  <c r="O187" i="33"/>
  <c r="E202" i="33"/>
  <c r="I208" i="33"/>
  <c r="G205" i="33"/>
  <c r="O186" i="33"/>
  <c r="E181" i="33"/>
  <c r="G1122" i="33"/>
  <c r="G1123" i="33"/>
  <c r="G831" i="33"/>
  <c r="G1121" i="33"/>
  <c r="O1051" i="33"/>
  <c r="G843" i="33"/>
  <c r="G833" i="33"/>
  <c r="G842" i="33"/>
  <c r="O869" i="33"/>
  <c r="O870" i="33"/>
  <c r="G476" i="33"/>
  <c r="O868" i="33"/>
  <c r="G478" i="33"/>
  <c r="Q468" i="33"/>
  <c r="Q466" i="33"/>
  <c r="E453" i="33"/>
  <c r="O415" i="33"/>
  <c r="O425" i="33"/>
  <c r="O423" i="33"/>
  <c r="O412" i="33"/>
  <c r="O402" i="33"/>
  <c r="E455" i="33"/>
  <c r="O413" i="33"/>
  <c r="O403" i="33"/>
  <c r="G578" i="33"/>
  <c r="G579" i="33"/>
  <c r="O558" i="33"/>
  <c r="G240" i="33"/>
  <c r="G1034" i="33"/>
  <c r="G1033" i="33"/>
  <c r="G1032" i="33"/>
  <c r="G856" i="33"/>
  <c r="O835" i="33"/>
  <c r="G855" i="33"/>
  <c r="O834" i="33"/>
  <c r="O837" i="33"/>
  <c r="G857" i="33"/>
  <c r="O680" i="33"/>
  <c r="O679" i="33"/>
  <c r="S683" i="33"/>
  <c r="U683" i="33"/>
  <c r="O683" i="33"/>
  <c r="E599" i="33"/>
  <c r="E598" i="33"/>
  <c r="E597" i="33"/>
  <c r="O587" i="33"/>
  <c r="O588" i="33"/>
  <c r="O244" i="33"/>
  <c r="O245" i="33"/>
  <c r="G1314" i="33"/>
  <c r="G1312" i="33"/>
  <c r="M1311" i="33"/>
  <c r="I1313" i="33"/>
  <c r="Q879" i="33"/>
  <c r="Q880" i="33"/>
  <c r="Q881" i="33"/>
  <c r="E892" i="33"/>
  <c r="E891" i="33"/>
  <c r="E893" i="33"/>
  <c r="O900" i="33"/>
  <c r="G910" i="33"/>
  <c r="O898" i="33"/>
  <c r="O901" i="33"/>
  <c r="G909" i="33"/>
  <c r="G911" i="33"/>
  <c r="E1097" i="33"/>
  <c r="O1085" i="33"/>
  <c r="E1094" i="33"/>
  <c r="O1087" i="33"/>
  <c r="O1084" i="33"/>
  <c r="O1086" i="33"/>
  <c r="G541" i="33"/>
  <c r="G535" i="33"/>
  <c r="E503" i="33"/>
  <c r="G542" i="33"/>
  <c r="E504" i="33"/>
  <c r="O479" i="33"/>
  <c r="G540" i="33"/>
  <c r="G533" i="33"/>
  <c r="O986" i="33"/>
  <c r="E1073" i="33"/>
  <c r="O988" i="33"/>
  <c r="E1072" i="33"/>
  <c r="E1071" i="33"/>
  <c r="O987" i="33"/>
  <c r="Q867" i="33"/>
  <c r="O866" i="33"/>
  <c r="O865" i="33"/>
  <c r="O855" i="33"/>
  <c r="O854" i="33"/>
  <c r="O857" i="33"/>
  <c r="O856" i="33"/>
  <c r="E522" i="33"/>
  <c r="O511" i="33"/>
  <c r="E521" i="33"/>
  <c r="O512" i="33"/>
  <c r="O576" i="33"/>
  <c r="O575" i="33"/>
  <c r="O1292" i="33"/>
  <c r="O1291" i="33"/>
  <c r="G637" i="33"/>
  <c r="G638" i="33"/>
  <c r="O128" i="33"/>
  <c r="E131" i="33"/>
  <c r="O125" i="33"/>
  <c r="O1312" i="33"/>
  <c r="O1307" i="33"/>
  <c r="O1311" i="33"/>
  <c r="O1314" i="33"/>
  <c r="O1310" i="33"/>
  <c r="O1313" i="33"/>
  <c r="E195" i="33"/>
  <c r="O103" i="33"/>
  <c r="O30" i="33"/>
  <c r="O1308" i="33"/>
  <c r="O106" i="33"/>
  <c r="E189" i="33"/>
  <c r="E1040" i="33"/>
  <c r="E1041" i="33"/>
  <c r="E231" i="33"/>
  <c r="E234" i="33"/>
  <c r="E94" i="33"/>
  <c r="E73" i="33"/>
  <c r="O56" i="33"/>
  <c r="E96" i="33"/>
  <c r="E84" i="33"/>
  <c r="O62" i="33"/>
  <c r="Q15" i="33"/>
  <c r="O374" i="33"/>
  <c r="O366" i="33"/>
  <c r="O372" i="33"/>
  <c r="G881" i="33"/>
  <c r="O921" i="33"/>
  <c r="G882" i="33"/>
  <c r="O922" i="33"/>
  <c r="G183" i="33"/>
  <c r="O1157" i="33"/>
  <c r="O1154" i="33"/>
  <c r="E1055" i="33"/>
  <c r="G220" i="33"/>
  <c r="G229" i="33"/>
  <c r="E1057" i="33"/>
  <c r="E905" i="33"/>
  <c r="E825" i="33"/>
  <c r="E907" i="33"/>
  <c r="E824" i="33"/>
  <c r="E906" i="33"/>
  <c r="E904" i="33"/>
  <c r="E827" i="33"/>
  <c r="E885" i="33"/>
  <c r="E499" i="33"/>
  <c r="E886" i="33"/>
  <c r="E485" i="33"/>
  <c r="E483" i="33"/>
  <c r="E884" i="33"/>
  <c r="O472" i="33"/>
  <c r="E492" i="33"/>
  <c r="E493" i="33"/>
  <c r="O474" i="33"/>
  <c r="E484" i="33"/>
  <c r="O473" i="33"/>
  <c r="O728" i="33"/>
  <c r="O720" i="33"/>
  <c r="O718" i="33"/>
  <c r="O727" i="33"/>
  <c r="E709" i="33"/>
  <c r="O729" i="33"/>
  <c r="E708" i="33"/>
  <c r="I1031" i="33"/>
  <c r="E716" i="33"/>
  <c r="I1022" i="33"/>
  <c r="I1030" i="33"/>
  <c r="I1021" i="33"/>
  <c r="I1029" i="33"/>
  <c r="I1023" i="33"/>
  <c r="E717" i="33"/>
  <c r="G35" i="36"/>
  <c r="G15" i="36"/>
  <c r="E715" i="33"/>
  <c r="G23" i="36"/>
  <c r="G18" i="36"/>
  <c r="C70" i="45"/>
  <c r="O1052" i="33"/>
  <c r="G1110" i="33"/>
  <c r="G808" i="33"/>
  <c r="G751" i="33"/>
  <c r="G798" i="33"/>
  <c r="G1109" i="33"/>
  <c r="G820" i="33"/>
  <c r="G750" i="33"/>
  <c r="K1286" i="33"/>
  <c r="G1021" i="33"/>
  <c r="G800" i="33"/>
  <c r="G140" i="33"/>
  <c r="G428" i="33"/>
  <c r="G378" i="33"/>
  <c r="E125" i="33"/>
  <c r="O107" i="33"/>
  <c r="G819" i="33"/>
  <c r="G810" i="33"/>
  <c r="G427" i="33"/>
  <c r="G809" i="33"/>
  <c r="G377" i="33"/>
  <c r="E128" i="33"/>
  <c r="O441" i="33"/>
  <c r="O439" i="33"/>
  <c r="O562" i="33"/>
  <c r="O560" i="33"/>
  <c r="G581" i="33"/>
  <c r="Q563" i="33"/>
  <c r="O561" i="33"/>
  <c r="O563" i="33"/>
  <c r="G582" i="33"/>
  <c r="G241" i="33"/>
  <c r="O839" i="33"/>
  <c r="G860" i="33"/>
  <c r="O838" i="33"/>
  <c r="G859" i="33"/>
  <c r="G858" i="33"/>
  <c r="O840" i="33"/>
  <c r="Q884" i="33"/>
  <c r="Q882" i="33"/>
  <c r="G1099" i="33"/>
  <c r="O1069" i="33"/>
  <c r="G1058" i="33"/>
  <c r="Q1060" i="33"/>
  <c r="G1059" i="33"/>
  <c r="Q1098" i="33"/>
  <c r="G1098" i="33"/>
  <c r="Q1099" i="33"/>
  <c r="Q1059" i="33"/>
  <c r="G1130" i="33"/>
  <c r="O1059" i="33"/>
  <c r="G1129" i="33"/>
  <c r="O1060" i="33"/>
  <c r="G1128" i="33"/>
  <c r="E1130" i="33"/>
  <c r="E1129" i="33"/>
  <c r="O1120" i="33"/>
  <c r="S147" i="33"/>
  <c r="U148" i="33"/>
  <c r="Q146" i="33"/>
  <c r="O564" i="33"/>
  <c r="O742" i="33"/>
  <c r="E574" i="33"/>
  <c r="E575" i="33"/>
  <c r="O565" i="33"/>
  <c r="O566" i="33"/>
  <c r="O741" i="33"/>
  <c r="E576" i="33"/>
  <c r="K70" i="33"/>
  <c r="K64" i="33"/>
  <c r="O155" i="33"/>
  <c r="G161" i="33"/>
  <c r="O1160" i="33"/>
  <c r="O1158" i="33"/>
  <c r="E630" i="33"/>
  <c r="E616" i="33"/>
  <c r="E629" i="33"/>
  <c r="E614" i="33"/>
  <c r="O515" i="33"/>
  <c r="O513" i="33"/>
  <c r="E524" i="33"/>
  <c r="O578" i="33"/>
  <c r="O579" i="33"/>
  <c r="Q522" i="33"/>
  <c r="Q520" i="33"/>
  <c r="E565" i="33"/>
  <c r="O173" i="33"/>
  <c r="Q521" i="33"/>
  <c r="O1296" i="33"/>
  <c r="O1295" i="33"/>
  <c r="O1294" i="33"/>
  <c r="K22" i="36"/>
  <c r="E368" i="33"/>
  <c r="O129" i="33"/>
  <c r="E132" i="33"/>
  <c r="G211" i="33"/>
  <c r="E190" i="33"/>
  <c r="E1045" i="33"/>
  <c r="E1044" i="33"/>
  <c r="E1043" i="33"/>
  <c r="E1359" i="33"/>
  <c r="E97" i="33"/>
  <c r="E86" i="33"/>
  <c r="E255" i="33"/>
  <c r="E83" i="33"/>
  <c r="E76" i="33"/>
  <c r="E232" i="33"/>
  <c r="E77" i="33"/>
  <c r="O371" i="33"/>
  <c r="O370" i="33"/>
  <c r="O927" i="33"/>
  <c r="O924" i="33"/>
  <c r="G886" i="33"/>
  <c r="O926" i="33"/>
  <c r="G884" i="33"/>
  <c r="G887" i="33"/>
  <c r="O925" i="33"/>
  <c r="G885" i="33"/>
  <c r="O1362" i="33"/>
  <c r="O276" i="33"/>
  <c r="K98" i="33"/>
  <c r="G255" i="33"/>
  <c r="G254" i="33"/>
  <c r="E1299" i="33"/>
  <c r="O486" i="33"/>
  <c r="E712" i="33"/>
  <c r="O722" i="33"/>
  <c r="O721" i="33"/>
  <c r="E714" i="33"/>
  <c r="E713" i="33"/>
  <c r="E711" i="33"/>
  <c r="I1025" i="33"/>
  <c r="I1034" i="33"/>
  <c r="E720" i="33"/>
  <c r="E718" i="33"/>
  <c r="I1033" i="33"/>
  <c r="I1024" i="33"/>
  <c r="O939" i="33"/>
  <c r="I1032" i="33"/>
  <c r="O938" i="33"/>
  <c r="E331" i="33"/>
  <c r="G20" i="36"/>
  <c r="L67" i="34"/>
  <c r="E1003" i="33"/>
  <c r="G1159" i="33"/>
  <c r="E347" i="33"/>
  <c r="E535" i="33"/>
  <c r="E549" i="33"/>
  <c r="Q379" i="33"/>
  <c r="Q380" i="33"/>
  <c r="E547" i="33"/>
  <c r="E470" i="33"/>
  <c r="O461" i="33"/>
  <c r="O459" i="33"/>
  <c r="Y1260" i="33"/>
  <c r="E779" i="33"/>
  <c r="O771" i="33"/>
  <c r="O246" i="33"/>
  <c r="O249" i="33"/>
  <c r="O248" i="33"/>
  <c r="E894" i="33"/>
  <c r="E896" i="33"/>
  <c r="E895" i="33"/>
  <c r="E897" i="33"/>
  <c r="O902" i="33"/>
  <c r="G913" i="33"/>
  <c r="O904" i="33"/>
  <c r="G914" i="33"/>
  <c r="G912" i="33"/>
  <c r="O903" i="33"/>
  <c r="S992" i="33"/>
  <c r="O989" i="33"/>
  <c r="Q992" i="33"/>
  <c r="E1076" i="33"/>
  <c r="O992" i="33"/>
  <c r="E1075" i="33"/>
  <c r="U992" i="33"/>
  <c r="E1074" i="33"/>
  <c r="Q2" i="4"/>
  <c r="I26" i="4"/>
  <c r="I46" i="4"/>
  <c r="K47" i="4"/>
  <c r="I57" i="4"/>
  <c r="S83" i="4"/>
  <c r="W161" i="4"/>
  <c r="E248" i="4"/>
  <c r="U280" i="4"/>
  <c r="U286" i="4"/>
  <c r="U288" i="4"/>
  <c r="I310" i="4"/>
  <c r="C42" i="30"/>
  <c r="C46" i="30"/>
  <c r="C50" i="30"/>
  <c r="F22" i="34"/>
  <c r="Q16" i="33"/>
  <c r="O57" i="33"/>
  <c r="O63" i="33"/>
  <c r="E71" i="33"/>
  <c r="E80" i="33"/>
  <c r="U147" i="33"/>
  <c r="E173" i="33"/>
  <c r="E221" i="33"/>
  <c r="E345" i="33"/>
  <c r="O368" i="33"/>
  <c r="G426" i="33"/>
  <c r="O456" i="33"/>
  <c r="E467" i="33"/>
  <c r="O480" i="33"/>
  <c r="O482" i="33"/>
  <c r="E525" i="33"/>
  <c r="G534" i="33"/>
  <c r="G583" i="33"/>
  <c r="O589" i="33"/>
  <c r="E628" i="33"/>
  <c r="O681" i="33"/>
  <c r="G854" i="33"/>
  <c r="O990" i="33"/>
  <c r="Q1058" i="33"/>
  <c r="E1128" i="33"/>
  <c r="O1155" i="33"/>
  <c r="O1293" i="33"/>
  <c r="O1309" i="33"/>
  <c r="O346" i="33"/>
  <c r="O345" i="33"/>
  <c r="S1062" i="33"/>
  <c r="S1061" i="33"/>
  <c r="E291" i="33"/>
  <c r="S1063" i="33"/>
  <c r="E292" i="33"/>
  <c r="O629" i="33"/>
  <c r="O630" i="33"/>
  <c r="O547" i="33"/>
  <c r="E439" i="33"/>
  <c r="O548" i="33"/>
  <c r="O734" i="33"/>
  <c r="E998" i="33"/>
  <c r="O732" i="33"/>
  <c r="O1006" i="33"/>
  <c r="E997" i="33"/>
  <c r="O1008" i="33"/>
  <c r="O1007" i="33"/>
  <c r="O733" i="33"/>
  <c r="O749" i="33"/>
  <c r="E760" i="33"/>
  <c r="G844" i="33"/>
  <c r="G1124" i="33"/>
  <c r="G835" i="33"/>
  <c r="G834" i="33"/>
  <c r="G837" i="33"/>
  <c r="O1055" i="33"/>
  <c r="G836" i="33"/>
  <c r="E42" i="33"/>
  <c r="Q39" i="33"/>
  <c r="G846" i="33"/>
  <c r="I837" i="33"/>
  <c r="O871" i="33"/>
  <c r="O872" i="33"/>
  <c r="O873" i="33"/>
  <c r="G481" i="33"/>
  <c r="G479" i="33"/>
  <c r="Q470" i="33"/>
  <c r="O663" i="33"/>
  <c r="O661" i="33"/>
  <c r="E601" i="33"/>
  <c r="O593" i="33"/>
  <c r="E602" i="33"/>
  <c r="G538" i="33"/>
  <c r="E507" i="33"/>
  <c r="G537" i="33"/>
  <c r="E506" i="33"/>
  <c r="O483" i="33"/>
  <c r="G536" i="33"/>
  <c r="E509" i="33"/>
  <c r="O485" i="33"/>
  <c r="E508" i="33"/>
  <c r="O484" i="33"/>
  <c r="G539" i="33"/>
  <c r="C78" i="45"/>
  <c r="U30" i="4"/>
  <c r="U31" i="4"/>
  <c r="U32" i="4"/>
  <c r="U41" i="4"/>
  <c r="U42" i="4"/>
  <c r="G45" i="4"/>
  <c r="S85" i="4"/>
  <c r="U117" i="4"/>
  <c r="U127" i="4"/>
  <c r="E266" i="4"/>
  <c r="C30" i="30"/>
  <c r="L70" i="34"/>
  <c r="G4" i="36"/>
  <c r="I2" i="33"/>
  <c r="E74" i="33"/>
  <c r="E78" i="33"/>
  <c r="E184" i="33"/>
  <c r="O297" i="33"/>
  <c r="O375" i="33"/>
  <c r="Q377" i="33"/>
  <c r="Q381" i="33"/>
  <c r="Q469" i="33"/>
  <c r="E505" i="33"/>
  <c r="E548" i="33"/>
  <c r="G555" i="33"/>
  <c r="G642" i="33"/>
  <c r="G762" i="33"/>
  <c r="O770" i="33"/>
  <c r="I785" i="33"/>
  <c r="G841" i="33"/>
  <c r="Q857" i="33"/>
  <c r="E1046" i="33"/>
  <c r="I1091" i="33"/>
  <c r="K1311" i="33"/>
  <c r="I110" i="35"/>
  <c r="E1345" i="33"/>
  <c r="E136" i="35"/>
  <c r="E135" i="35"/>
  <c r="K143" i="35"/>
  <c r="K29" i="35"/>
  <c r="K35" i="35"/>
  <c r="K125" i="35"/>
  <c r="K28" i="35"/>
  <c r="K34" i="35"/>
  <c r="G1365" i="33"/>
  <c r="I874" i="33"/>
  <c r="G527" i="33"/>
  <c r="G927" i="33"/>
  <c r="G907" i="33"/>
  <c r="I877" i="33"/>
  <c r="G796" i="33"/>
  <c r="G924" i="33"/>
  <c r="G1362" i="33"/>
  <c r="I875" i="33"/>
  <c r="G797" i="33"/>
  <c r="E985" i="33"/>
  <c r="E984" i="33"/>
  <c r="S1365" i="33"/>
  <c r="S903" i="33"/>
  <c r="I907" i="33"/>
  <c r="S902" i="33"/>
  <c r="S901" i="33"/>
  <c r="I902" i="33"/>
  <c r="I900" i="33"/>
  <c r="S900" i="33"/>
  <c r="I906" i="33"/>
  <c r="I904" i="33"/>
  <c r="I898" i="33"/>
  <c r="I1363" i="33"/>
  <c r="S907" i="33"/>
  <c r="S899" i="33"/>
  <c r="S906" i="33"/>
  <c r="O23" i="35"/>
  <c r="E1155" i="33"/>
  <c r="G1055" i="33"/>
  <c r="E1157" i="33"/>
  <c r="G1057" i="33"/>
  <c r="G1054" i="33"/>
  <c r="G1056" i="33"/>
  <c r="K57" i="35"/>
  <c r="E1015" i="33"/>
  <c r="E1014" i="33"/>
  <c r="E74" i="35"/>
  <c r="E1083" i="33"/>
  <c r="E1082" i="33"/>
  <c r="I104" i="35"/>
  <c r="E1340" i="33"/>
  <c r="E1328" i="33"/>
  <c r="E1339" i="33"/>
  <c r="E1330" i="33"/>
  <c r="I39" i="35"/>
  <c r="E1329" i="33"/>
  <c r="O107" i="35"/>
  <c r="O35" i="35"/>
  <c r="I70" i="33"/>
  <c r="E988" i="33"/>
  <c r="I8" i="35"/>
  <c r="I12" i="35"/>
  <c r="K18" i="35"/>
  <c r="Q1349" i="33"/>
  <c r="Q1348" i="33"/>
  <c r="K14" i="35"/>
  <c r="G995" i="33"/>
  <c r="G1316" i="33"/>
  <c r="G1149" i="33"/>
  <c r="G1088" i="33"/>
  <c r="G779" i="33"/>
  <c r="G597" i="33"/>
  <c r="G1090" i="33"/>
  <c r="G994" i="33"/>
  <c r="G781" i="33"/>
  <c r="G1315" i="33"/>
  <c r="E919" i="33"/>
  <c r="G993" i="33"/>
  <c r="G780" i="33"/>
  <c r="K7" i="35"/>
  <c r="K11" i="35"/>
  <c r="E17" i="35"/>
  <c r="I5" i="35"/>
  <c r="E9" i="35"/>
  <c r="K38" i="35"/>
  <c r="O96" i="35"/>
  <c r="Q911" i="33"/>
  <c r="Q914" i="33"/>
  <c r="Q129" i="33"/>
  <c r="B28" i="40"/>
  <c r="O19" i="35"/>
  <c r="C67" i="45"/>
  <c r="C71" i="45"/>
  <c r="C75" i="45"/>
  <c r="C79" i="45"/>
  <c r="C84" i="45"/>
  <c r="C88" i="45"/>
  <c r="S13" i="4"/>
  <c r="W29" i="4"/>
  <c r="U33" i="4"/>
  <c r="Q38" i="4"/>
  <c r="Q39" i="4"/>
  <c r="Q40" i="4"/>
  <c r="O44" i="4"/>
  <c r="S45" i="4"/>
  <c r="I51" i="4"/>
  <c r="G69" i="4"/>
  <c r="U73" i="4"/>
  <c r="U74" i="4"/>
  <c r="W80" i="4"/>
  <c r="W85" i="4"/>
  <c r="W117" i="4"/>
  <c r="U128" i="4"/>
  <c r="U129" i="4"/>
  <c r="U130" i="4"/>
  <c r="I153" i="4"/>
  <c r="Q278" i="4"/>
  <c r="U289" i="4"/>
  <c r="G303" i="4"/>
  <c r="U326" i="4"/>
  <c r="O329" i="4"/>
  <c r="F145" i="34"/>
  <c r="E105" i="33"/>
  <c r="G146" i="33"/>
  <c r="M639" i="33"/>
  <c r="E1314" i="33"/>
  <c r="C68" i="45"/>
  <c r="C72" i="45"/>
  <c r="C76" i="45"/>
  <c r="C80" i="45"/>
  <c r="C85" i="45"/>
  <c r="G3" i="4"/>
  <c r="G13" i="4"/>
  <c r="W13" i="4"/>
  <c r="U38" i="4"/>
  <c r="U39" i="4"/>
  <c r="U40" i="4"/>
  <c r="K62" i="4"/>
  <c r="U70" i="4"/>
  <c r="G81" i="4"/>
  <c r="U83" i="4"/>
  <c r="U84" i="4"/>
  <c r="M122" i="4"/>
  <c r="U126" i="4"/>
  <c r="U151" i="4"/>
  <c r="O165" i="4"/>
  <c r="U295" i="4"/>
  <c r="U298" i="4"/>
  <c r="F146" i="34"/>
  <c r="E106" i="33"/>
  <c r="I148" i="33"/>
  <c r="G629" i="33"/>
  <c r="I1312" i="33"/>
  <c r="F83" i="34"/>
  <c r="M62" i="4"/>
  <c r="U71" i="4"/>
  <c r="W84" i="4"/>
  <c r="U125" i="4"/>
  <c r="F92" i="34"/>
  <c r="K148" i="33"/>
  <c r="C69" i="45"/>
  <c r="C73" i="45"/>
  <c r="C77" i="45"/>
  <c r="C86" i="45"/>
  <c r="C89" i="45"/>
  <c r="I2" i="4"/>
  <c r="K3" i="4"/>
  <c r="K28" i="4"/>
  <c r="I35" i="4"/>
  <c r="G44" i="4"/>
  <c r="O62" i="4"/>
  <c r="U120" i="4"/>
  <c r="U121" i="4"/>
  <c r="U124" i="4"/>
  <c r="U152" i="4"/>
  <c r="I306" i="4"/>
  <c r="U327" i="4"/>
  <c r="I147" i="33"/>
  <c r="G630" i="33"/>
  <c r="E1311" i="33"/>
  <c r="E1313" i="33"/>
  <c r="A38" i="46"/>
  <c r="A37" i="46"/>
  <c r="B48" i="46"/>
  <c r="W83" i="4"/>
  <c r="G306" i="4"/>
  <c r="G147" i="33"/>
  <c r="C82" i="45"/>
  <c r="K35" i="4"/>
  <c r="I44" i="4"/>
  <c r="U119" i="4"/>
  <c r="U123" i="4"/>
  <c r="U292" i="4"/>
  <c r="O328" i="4"/>
  <c r="F84" i="34"/>
  <c r="F93" i="34"/>
  <c r="G1311" i="33"/>
  <c r="G1313" i="33"/>
  <c r="E130" i="4"/>
  <c r="H7" i="34"/>
  <c r="K26" i="36"/>
  <c r="O81" i="33"/>
  <c r="I83" i="33"/>
  <c r="I85" i="33"/>
  <c r="O88" i="33"/>
  <c r="G120" i="33"/>
  <c r="K152" i="33"/>
  <c r="I274" i="33"/>
  <c r="I276" i="33"/>
  <c r="M296" i="33"/>
  <c r="G382" i="33"/>
  <c r="G384" i="33"/>
  <c r="I412" i="33"/>
  <c r="O536" i="33"/>
  <c r="G626" i="33"/>
  <c r="E632" i="33"/>
  <c r="O660" i="33"/>
  <c r="S672" i="33"/>
  <c r="G757" i="33"/>
  <c r="O778" i="33"/>
  <c r="S794" i="33"/>
  <c r="G806" i="33"/>
  <c r="O812" i="33"/>
  <c r="G826" i="33"/>
  <c r="E850" i="33"/>
  <c r="G866" i="33"/>
  <c r="G891" i="33"/>
  <c r="G895" i="33"/>
  <c r="O928" i="33"/>
  <c r="G955" i="33"/>
  <c r="I1053" i="33"/>
  <c r="Q1064" i="33"/>
  <c r="G1066" i="33"/>
  <c r="O1074" i="33"/>
  <c r="Q1105" i="33"/>
  <c r="E1119" i="33"/>
  <c r="O1125" i="33"/>
  <c r="G1135" i="33"/>
  <c r="G1140" i="33"/>
  <c r="BA3" i="51"/>
  <c r="BB3" i="51" s="1"/>
  <c r="S323" i="33"/>
  <c r="Q1056" i="33"/>
  <c r="AY10" i="51"/>
  <c r="AZ10" i="51"/>
  <c r="AX10" i="51"/>
  <c r="O187" i="4"/>
  <c r="E287" i="4"/>
  <c r="C6" i="30"/>
  <c r="L10" i="34"/>
  <c r="F16" i="34"/>
  <c r="G2" i="33"/>
  <c r="E15" i="33"/>
  <c r="O83" i="33"/>
  <c r="O85" i="33"/>
  <c r="I292" i="33"/>
  <c r="G333" i="33"/>
  <c r="G341" i="33"/>
  <c r="G434" i="33"/>
  <c r="I520" i="33"/>
  <c r="I526" i="33"/>
  <c r="I528" i="33"/>
  <c r="G622" i="33"/>
  <c r="I757" i="33"/>
  <c r="O765" i="33"/>
  <c r="O806" i="33"/>
  <c r="G817" i="33"/>
  <c r="O820" i="33"/>
  <c r="E835" i="33"/>
  <c r="O845" i="33"/>
  <c r="E859" i="33"/>
  <c r="I914" i="33"/>
  <c r="O933" i="33"/>
  <c r="G1028" i="33"/>
  <c r="O1077" i="33"/>
  <c r="O1126" i="33"/>
  <c r="O1130" i="33"/>
  <c r="E1136" i="33"/>
  <c r="O1164" i="33"/>
  <c r="AY8" i="51"/>
  <c r="BA8" i="51" s="1"/>
  <c r="BB8" i="51" s="1"/>
  <c r="AX8" i="51"/>
  <c r="AZ11" i="51"/>
  <c r="AV12" i="51"/>
  <c r="BA12" i="51" s="1"/>
  <c r="BB12" i="51" s="1"/>
  <c r="S325" i="33"/>
  <c r="W187" i="4"/>
  <c r="F11" i="34"/>
  <c r="F128" i="34"/>
  <c r="O68" i="33"/>
  <c r="O75" i="33"/>
  <c r="G99" i="33"/>
  <c r="I128" i="33"/>
  <c r="I130" i="33"/>
  <c r="E146" i="33"/>
  <c r="I287" i="33"/>
  <c r="I290" i="33"/>
  <c r="I295" i="33"/>
  <c r="I320" i="33"/>
  <c r="I325" i="33"/>
  <c r="G336" i="33"/>
  <c r="O354" i="33"/>
  <c r="I408" i="33"/>
  <c r="O520" i="33"/>
  <c r="I522" i="33"/>
  <c r="I524" i="33"/>
  <c r="O601" i="33"/>
  <c r="E613" i="33"/>
  <c r="O622" i="33"/>
  <c r="O667" i="33"/>
  <c r="Q671" i="33"/>
  <c r="G755" i="33"/>
  <c r="E766" i="33"/>
  <c r="O775" i="33"/>
  <c r="O823" i="33"/>
  <c r="G827" i="33"/>
  <c r="E838" i="33"/>
  <c r="G867" i="33"/>
  <c r="Q900" i="33"/>
  <c r="O1028" i="33"/>
  <c r="O1066" i="33"/>
  <c r="G1106" i="33"/>
  <c r="O1111" i="33"/>
  <c r="G1136" i="33"/>
  <c r="G1142" i="33"/>
  <c r="BA2" i="51"/>
  <c r="BB2" i="51" s="1"/>
  <c r="AV6" i="51"/>
  <c r="AZ6" i="51"/>
  <c r="AY6" i="51"/>
  <c r="AU9" i="51"/>
  <c r="AY12" i="51"/>
  <c r="BA22" i="51"/>
  <c r="BB22" i="51" s="1"/>
  <c r="BA30" i="51"/>
  <c r="BB30" i="51" s="1"/>
  <c r="E290" i="4"/>
  <c r="E291" i="4"/>
  <c r="E292" i="4"/>
  <c r="Q910" i="33"/>
  <c r="I909" i="33"/>
  <c r="I758" i="33"/>
  <c r="Q912" i="33"/>
  <c r="S756" i="33"/>
  <c r="S343" i="33"/>
  <c r="W344" i="33"/>
  <c r="Q337" i="33"/>
  <c r="I1054" i="33"/>
  <c r="I1051" i="33"/>
  <c r="Q1050" i="33"/>
  <c r="E833" i="33"/>
  <c r="O802" i="33"/>
  <c r="E1062" i="33"/>
  <c r="O599" i="33"/>
  <c r="O1076" i="33"/>
  <c r="Q1067" i="33"/>
  <c r="E1137" i="33"/>
  <c r="E1134" i="33"/>
  <c r="O1124" i="33"/>
  <c r="O1088" i="33"/>
  <c r="E1098" i="33"/>
  <c r="E1108" i="33"/>
  <c r="O1099" i="33"/>
  <c r="O1109" i="33"/>
  <c r="E1118" i="33"/>
  <c r="O1110" i="33"/>
  <c r="E1318" i="33"/>
  <c r="G607" i="33"/>
  <c r="Y1277" i="33"/>
  <c r="AA1187" i="33"/>
  <c r="G1070" i="33"/>
  <c r="O947" i="33"/>
  <c r="AU12" i="51"/>
  <c r="AX12" i="51"/>
  <c r="AW12" i="51"/>
  <c r="E1294" i="33"/>
  <c r="O539" i="33"/>
  <c r="S322" i="33"/>
  <c r="Q288" i="33"/>
  <c r="S326" i="33"/>
  <c r="U153" i="33"/>
  <c r="E778" i="33"/>
  <c r="E776" i="33"/>
  <c r="G625" i="33"/>
  <c r="Q961" i="33"/>
  <c r="Q625" i="33"/>
  <c r="Q956" i="33"/>
  <c r="Q623" i="33"/>
  <c r="Q954" i="33"/>
  <c r="I979" i="33"/>
  <c r="S796" i="33"/>
  <c r="Q891" i="33"/>
  <c r="Q894" i="33"/>
  <c r="G892" i="33"/>
  <c r="Q893" i="33"/>
  <c r="Q892" i="33"/>
  <c r="O1093" i="33"/>
  <c r="O1092" i="33"/>
  <c r="E1142" i="33"/>
  <c r="E1143" i="33"/>
  <c r="I1104" i="33"/>
  <c r="G1077" i="33"/>
  <c r="I1066" i="33"/>
  <c r="O949" i="33"/>
  <c r="C90" i="45"/>
  <c r="W189" i="4"/>
  <c r="E267" i="4"/>
  <c r="I276" i="4"/>
  <c r="C9" i="30"/>
  <c r="L9" i="34"/>
  <c r="F12" i="34"/>
  <c r="O71" i="33"/>
  <c r="O86" i="33"/>
  <c r="O89" i="33"/>
  <c r="E108" i="33"/>
  <c r="I129" i="33"/>
  <c r="E147" i="33"/>
  <c r="K154" i="33"/>
  <c r="I291" i="33"/>
  <c r="G340" i="33"/>
  <c r="I407" i="33"/>
  <c r="G432" i="33"/>
  <c r="I521" i="33"/>
  <c r="I525" i="33"/>
  <c r="O535" i="33"/>
  <c r="O617" i="33"/>
  <c r="O669" i="33"/>
  <c r="O764" i="33"/>
  <c r="E773" i="33"/>
  <c r="O784" i="33"/>
  <c r="O801" i="33"/>
  <c r="G805" i="33"/>
  <c r="O808" i="33"/>
  <c r="O811" i="33"/>
  <c r="G825" i="33"/>
  <c r="E837" i="33"/>
  <c r="E849" i="33"/>
  <c r="G865" i="33"/>
  <c r="G889" i="33"/>
  <c r="Q903" i="33"/>
  <c r="I911" i="33"/>
  <c r="O930" i="33"/>
  <c r="G961" i="33"/>
  <c r="O975" i="33"/>
  <c r="I978" i="33"/>
  <c r="K1058" i="33"/>
  <c r="E1109" i="33"/>
  <c r="G1134" i="33"/>
  <c r="G1139" i="33"/>
  <c r="O1167" i="33"/>
  <c r="AV8" i="51"/>
  <c r="AW11" i="51"/>
  <c r="AZ13" i="51"/>
  <c r="BA27" i="51"/>
  <c r="BB27" i="51" s="1"/>
  <c r="BA28" i="51"/>
  <c r="BB28" i="51" s="1"/>
  <c r="BA29" i="51"/>
  <c r="BB29" i="51" s="1"/>
  <c r="Q411" i="33"/>
  <c r="S754" i="33"/>
  <c r="E41" i="4"/>
  <c r="E42" i="4"/>
  <c r="E123" i="4"/>
  <c r="E124" i="4"/>
  <c r="E125" i="4"/>
  <c r="E126" i="4"/>
  <c r="E127" i="4"/>
  <c r="E128" i="4"/>
  <c r="E9" i="30"/>
  <c r="F14" i="34"/>
  <c r="O74" i="33"/>
  <c r="I81" i="33"/>
  <c r="O98" i="33"/>
  <c r="O109" i="33"/>
  <c r="K153" i="33"/>
  <c r="I289" i="33"/>
  <c r="I294" i="33"/>
  <c r="I321" i="33"/>
  <c r="I328" i="33"/>
  <c r="G335" i="33"/>
  <c r="M344" i="33"/>
  <c r="O353" i="33"/>
  <c r="O602" i="33"/>
  <c r="Q672" i="33"/>
  <c r="I754" i="33"/>
  <c r="E765" i="33"/>
  <c r="O767" i="33"/>
  <c r="O782" i="33"/>
  <c r="G816" i="33"/>
  <c r="E831" i="33"/>
  <c r="O844" i="33"/>
  <c r="I1050" i="33"/>
  <c r="E1061" i="33"/>
  <c r="E1063" i="33"/>
  <c r="O1064" i="33"/>
  <c r="O1090" i="33"/>
  <c r="O1100" i="33"/>
  <c r="E1103" i="33"/>
  <c r="G1107" i="33"/>
  <c r="G1117" i="33"/>
  <c r="E1135" i="33"/>
  <c r="E1140" i="33"/>
  <c r="S321" i="33"/>
  <c r="S755" i="33"/>
  <c r="K50" i="35"/>
  <c r="G93" i="35"/>
  <c r="A43" i="46"/>
  <c r="Q1363" i="33"/>
  <c r="G21" i="35"/>
  <c r="I23" i="35"/>
  <c r="M24" i="35"/>
  <c r="Q25" i="35"/>
  <c r="Q27" i="35"/>
  <c r="K31" i="35"/>
  <c r="M36" i="35"/>
  <c r="G51" i="35"/>
  <c r="K54" i="35"/>
  <c r="G59" i="35"/>
  <c r="G69" i="35"/>
  <c r="O89" i="35"/>
  <c r="M93" i="35"/>
  <c r="Q96" i="35"/>
  <c r="G102" i="35"/>
  <c r="K120" i="35"/>
  <c r="G133" i="35"/>
  <c r="Q1388" i="33"/>
  <c r="G950" i="33"/>
  <c r="Q42" i="33"/>
  <c r="S651" i="33"/>
  <c r="O21" i="35"/>
  <c r="G26" i="35"/>
  <c r="E28" i="35"/>
  <c r="Q29" i="35"/>
  <c r="M31" i="35"/>
  <c r="Q33" i="35"/>
  <c r="E42" i="35"/>
  <c r="K45" i="35"/>
  <c r="E55" i="35"/>
  <c r="G60" i="35"/>
  <c r="K63" i="35"/>
  <c r="G70" i="35"/>
  <c r="G90" i="35"/>
  <c r="Q93" i="35"/>
  <c r="G97" i="35"/>
  <c r="M102" i="35"/>
  <c r="G110" i="35"/>
  <c r="G117" i="35"/>
  <c r="K122" i="35"/>
  <c r="E134" i="35"/>
  <c r="G9" i="35"/>
  <c r="I22" i="35"/>
  <c r="Q24" i="35"/>
  <c r="G28" i="35"/>
  <c r="M42" i="35"/>
  <c r="G52" i="35"/>
  <c r="Q80" i="35"/>
  <c r="O87" i="35"/>
  <c r="M90" i="35"/>
  <c r="G94" i="35"/>
  <c r="Q98" i="35"/>
  <c r="M122" i="35"/>
  <c r="K129" i="35"/>
  <c r="S92" i="33"/>
  <c r="Q187" i="33"/>
  <c r="S597" i="33"/>
  <c r="S653" i="33"/>
  <c r="Q1094" i="33"/>
  <c r="K3" i="35"/>
  <c r="S5" i="35"/>
  <c r="I16" i="35"/>
  <c r="G19" i="35"/>
  <c r="G25" i="35"/>
  <c r="M26" i="35"/>
  <c r="O42" i="35"/>
  <c r="K55" i="35"/>
  <c r="G61" i="35"/>
  <c r="K64" i="35"/>
  <c r="G71" i="35"/>
  <c r="O88" i="35"/>
  <c r="G91" i="35"/>
  <c r="K94" i="35"/>
  <c r="G99" i="35"/>
  <c r="G107" i="35"/>
  <c r="E113" i="35"/>
  <c r="K117" i="35"/>
  <c r="BA16" i="51"/>
  <c r="BB16" i="51" s="1"/>
  <c r="BA26" i="51"/>
  <c r="BB26" i="51" s="1"/>
  <c r="Q31" i="33"/>
  <c r="S95" i="33"/>
  <c r="S246" i="33"/>
  <c r="S654" i="33"/>
  <c r="O9" i="35"/>
  <c r="K19" i="35"/>
  <c r="O22" i="35"/>
  <c r="E24" i="35"/>
  <c r="K30" i="35"/>
  <c r="M38" i="35"/>
  <c r="K46" i="35"/>
  <c r="M65" i="35"/>
  <c r="O91" i="35"/>
  <c r="K95" i="35"/>
  <c r="K99" i="35"/>
  <c r="E114" i="35"/>
  <c r="K130" i="35"/>
  <c r="G928" i="33"/>
  <c r="O1017" i="33"/>
  <c r="BA19" i="51"/>
  <c r="BB19" i="51" s="1"/>
  <c r="S32" i="33"/>
  <c r="S655" i="33"/>
  <c r="G13" i="35"/>
  <c r="G17" i="35"/>
  <c r="G24" i="35"/>
  <c r="K25" i="35"/>
  <c r="Q26" i="35"/>
  <c r="Q28" i="35"/>
  <c r="M30" i="35"/>
  <c r="K32" i="35"/>
  <c r="K44" i="35"/>
  <c r="G53" i="35"/>
  <c r="G62" i="35"/>
  <c r="G68" i="35"/>
  <c r="K71" i="35"/>
  <c r="Q78" i="35"/>
  <c r="I89" i="35"/>
  <c r="Q91" i="35"/>
  <c r="G96" i="35"/>
  <c r="G104" i="35"/>
  <c r="G114" i="35"/>
  <c r="M125" i="35"/>
  <c r="E131" i="35"/>
  <c r="O995" i="33"/>
  <c r="O994" i="33"/>
  <c r="M207" i="4"/>
  <c r="E109" i="33"/>
  <c r="A6" i="46"/>
  <c r="E17" i="4"/>
  <c r="E40" i="4"/>
  <c r="G70" i="4"/>
  <c r="K74" i="4"/>
  <c r="E83" i="4"/>
  <c r="I93" i="4"/>
  <c r="K101" i="4"/>
  <c r="G103" i="4"/>
  <c r="E104" i="4"/>
  <c r="S104" i="4"/>
  <c r="K128" i="4"/>
  <c r="I136" i="4"/>
  <c r="K187" i="4"/>
  <c r="S189" i="4"/>
  <c r="K192" i="4"/>
  <c r="M227" i="4"/>
  <c r="G229" i="4"/>
  <c r="S231" i="4"/>
  <c r="E268" i="4"/>
  <c r="M285" i="4"/>
  <c r="Q303" i="4"/>
  <c r="S304" i="4"/>
  <c r="U308" i="4"/>
  <c r="S309" i="4"/>
  <c r="M311" i="4"/>
  <c r="U313" i="4"/>
  <c r="Q314" i="4"/>
  <c r="M316" i="4"/>
  <c r="W318" i="4"/>
  <c r="S319" i="4"/>
  <c r="Q320" i="4"/>
  <c r="M321" i="4"/>
  <c r="E326" i="4"/>
  <c r="E329" i="4"/>
  <c r="E334" i="4"/>
  <c r="F28" i="34"/>
  <c r="I189" i="33"/>
  <c r="E224" i="33"/>
  <c r="AZ5" i="51"/>
  <c r="BA5" i="51" s="1"/>
  <c r="BB5" i="51" s="1"/>
  <c r="AY5" i="51"/>
  <c r="AX5" i="51"/>
  <c r="AW5" i="51"/>
  <c r="AU5" i="51"/>
  <c r="AW7" i="51"/>
  <c r="AV7" i="51"/>
  <c r="AU7" i="51"/>
  <c r="AZ7" i="51"/>
  <c r="AY7" i="51"/>
  <c r="E857" i="33"/>
  <c r="E864" i="33"/>
  <c r="O786" i="33"/>
  <c r="O787" i="33"/>
  <c r="E865" i="33"/>
  <c r="O785" i="33"/>
  <c r="O164" i="33"/>
  <c r="E191" i="33"/>
  <c r="O137" i="33"/>
  <c r="G1037" i="33"/>
  <c r="G1039" i="33"/>
  <c r="O604" i="33"/>
  <c r="Q927" i="33"/>
  <c r="Q925" i="33"/>
  <c r="Q923" i="33"/>
  <c r="I927" i="33"/>
  <c r="Q918" i="33"/>
  <c r="Q926" i="33"/>
  <c r="O888" i="33"/>
  <c r="I924" i="33"/>
  <c r="Q905" i="33"/>
  <c r="Q907" i="33"/>
  <c r="K1103" i="33"/>
  <c r="K1063" i="33"/>
  <c r="O91" i="33"/>
  <c r="O93" i="33"/>
  <c r="O1097" i="33"/>
  <c r="E1105" i="33"/>
  <c r="E1107" i="33"/>
  <c r="O1106" i="33"/>
  <c r="E1117" i="33"/>
  <c r="O1104" i="33"/>
  <c r="E1124" i="33"/>
  <c r="O1117" i="33"/>
  <c r="E1126" i="33"/>
  <c r="O1115" i="33"/>
  <c r="E1144" i="33"/>
  <c r="O1134" i="33"/>
  <c r="O1137" i="33"/>
  <c r="O1353" i="33"/>
  <c r="O626" i="33"/>
  <c r="O627" i="33"/>
  <c r="O358" i="33"/>
  <c r="O361" i="33"/>
  <c r="O355" i="33"/>
  <c r="E170" i="33"/>
  <c r="E742" i="33"/>
  <c r="O176" i="33"/>
  <c r="E740" i="33"/>
  <c r="O1209" i="33"/>
  <c r="Q61" i="33"/>
  <c r="Q1196" i="33"/>
  <c r="G58" i="33"/>
  <c r="G330" i="33"/>
  <c r="O1044" i="33"/>
  <c r="O1046" i="33"/>
  <c r="O1045" i="33"/>
  <c r="E638" i="33"/>
  <c r="M616" i="33"/>
  <c r="K616" i="33"/>
  <c r="G614" i="33"/>
  <c r="K639" i="33"/>
  <c r="I616" i="33"/>
  <c r="G639" i="33"/>
  <c r="E639" i="33"/>
  <c r="K94" i="33"/>
  <c r="K91" i="33"/>
  <c r="O1301" i="33"/>
  <c r="O1302" i="33"/>
  <c r="K9" i="36"/>
  <c r="K8" i="36"/>
  <c r="E36" i="36"/>
  <c r="E40" i="36"/>
  <c r="J133" i="34"/>
  <c r="O118" i="33"/>
  <c r="G81" i="33"/>
  <c r="G84" i="33"/>
  <c r="G76" i="33"/>
  <c r="G74" i="33"/>
  <c r="G82" i="33"/>
  <c r="O123" i="33"/>
  <c r="E59" i="33"/>
  <c r="O31" i="33"/>
  <c r="G984" i="33"/>
  <c r="G716" i="33"/>
  <c r="O140" i="33"/>
  <c r="Q750" i="33"/>
  <c r="Q131" i="33"/>
  <c r="G983" i="33"/>
  <c r="G224" i="33"/>
  <c r="G134" i="33"/>
  <c r="G985" i="33"/>
  <c r="Q749" i="33"/>
  <c r="O882" i="33"/>
  <c r="Q872" i="33"/>
  <c r="E933" i="33"/>
  <c r="Q873" i="33"/>
  <c r="E932" i="33"/>
  <c r="Q117" i="33"/>
  <c r="H130" i="34"/>
  <c r="E31" i="36"/>
  <c r="BA25" i="51"/>
  <c r="BB25" i="51" s="1"/>
  <c r="G668" i="33"/>
  <c r="G670" i="33"/>
  <c r="G115" i="33"/>
  <c r="G667" i="33"/>
  <c r="G662" i="33"/>
  <c r="G669" i="33"/>
  <c r="G665" i="33"/>
  <c r="G661" i="33"/>
  <c r="I1151" i="33"/>
  <c r="I1155" i="33"/>
  <c r="I1157" i="33"/>
  <c r="O523" i="33"/>
  <c r="E557" i="33"/>
  <c r="O502" i="33"/>
  <c r="O501" i="33"/>
  <c r="O500" i="33"/>
  <c r="O287" i="33"/>
  <c r="G770" i="33"/>
  <c r="G742" i="33"/>
  <c r="O289" i="33"/>
  <c r="G938" i="33"/>
  <c r="G771" i="33"/>
  <c r="G298" i="33"/>
  <c r="B45" i="46"/>
  <c r="C91" i="45"/>
  <c r="C94" i="45"/>
  <c r="E16" i="4"/>
  <c r="E36" i="4"/>
  <c r="G43" i="4"/>
  <c r="E72" i="4"/>
  <c r="E90" i="4"/>
  <c r="E92" i="4"/>
  <c r="S100" i="4"/>
  <c r="E105" i="4"/>
  <c r="E107" i="4"/>
  <c r="K123" i="4"/>
  <c r="I155" i="4"/>
  <c r="K190" i="4"/>
  <c r="I204" i="4"/>
  <c r="W303" i="4"/>
  <c r="U305" i="4"/>
  <c r="Q306" i="4"/>
  <c r="I309" i="4"/>
  <c r="W310" i="4"/>
  <c r="S311" i="4"/>
  <c r="W314" i="4"/>
  <c r="U315" i="4"/>
  <c r="S316" i="4"/>
  <c r="Q317" i="4"/>
  <c r="M318" i="4"/>
  <c r="W320" i="4"/>
  <c r="S321" i="4"/>
  <c r="E337" i="4"/>
  <c r="E339" i="4"/>
  <c r="C15" i="30"/>
  <c r="C19" i="30"/>
  <c r="H9" i="34"/>
  <c r="J41" i="34"/>
  <c r="E134" i="33"/>
  <c r="I190" i="33"/>
  <c r="O525" i="33"/>
  <c r="I671" i="33"/>
  <c r="Q906" i="33"/>
  <c r="E1106" i="33"/>
  <c r="Q1244" i="33"/>
  <c r="E1029" i="33"/>
  <c r="Q1014" i="33"/>
  <c r="Q1015" i="33"/>
  <c r="K71" i="4"/>
  <c r="G72" i="4"/>
  <c r="E100" i="4"/>
  <c r="W100" i="4"/>
  <c r="S101" i="4"/>
  <c r="K104" i="4"/>
  <c r="K124" i="4"/>
  <c r="G226" i="4"/>
  <c r="S228" i="4"/>
  <c r="M230" i="4"/>
  <c r="Q307" i="4"/>
  <c r="M308" i="4"/>
  <c r="K309" i="4"/>
  <c r="Q312" i="4"/>
  <c r="M313" i="4"/>
  <c r="Q322" i="4"/>
  <c r="E333" i="4"/>
  <c r="E335" i="4"/>
  <c r="J134" i="34"/>
  <c r="K20" i="36"/>
  <c r="O686" i="33"/>
  <c r="O884" i="33"/>
  <c r="I920" i="33"/>
  <c r="E931" i="33"/>
  <c r="G943" i="33"/>
  <c r="K1062" i="33"/>
  <c r="U1222" i="33"/>
  <c r="O1348" i="33"/>
  <c r="BA21" i="51"/>
  <c r="BB21" i="51" s="1"/>
  <c r="BA24" i="51"/>
  <c r="BB24" i="51" s="1"/>
  <c r="O1326" i="33"/>
  <c r="O1327" i="33"/>
  <c r="Q159" i="4"/>
  <c r="Q658" i="33"/>
  <c r="O696" i="33"/>
  <c r="I685" i="33"/>
  <c r="I687" i="33"/>
  <c r="I689" i="33"/>
  <c r="I691" i="33"/>
  <c r="O705" i="33"/>
  <c r="O706" i="33"/>
  <c r="A46" i="46"/>
  <c r="B92" i="45"/>
  <c r="G73" i="4"/>
  <c r="E74" i="4"/>
  <c r="I90" i="4"/>
  <c r="G100" i="4"/>
  <c r="E101" i="4"/>
  <c r="W101" i="4"/>
  <c r="S102" i="4"/>
  <c r="K125" i="4"/>
  <c r="E138" i="4"/>
  <c r="E159" i="4"/>
  <c r="G300" i="4"/>
  <c r="M304" i="4"/>
  <c r="U306" i="4"/>
  <c r="S307" i="4"/>
  <c r="M309" i="4"/>
  <c r="W311" i="4"/>
  <c r="S312" i="4"/>
  <c r="W316" i="4"/>
  <c r="U317" i="4"/>
  <c r="Q318" i="4"/>
  <c r="M319" i="4"/>
  <c r="W321" i="4"/>
  <c r="S322" i="4"/>
  <c r="E331" i="4"/>
  <c r="C54" i="30"/>
  <c r="L11" i="34"/>
  <c r="F27" i="34"/>
  <c r="F81" i="34"/>
  <c r="J132" i="34"/>
  <c r="K35" i="36"/>
  <c r="O260" i="33"/>
  <c r="O263" i="33"/>
  <c r="G615" i="33"/>
  <c r="O625" i="33"/>
  <c r="O707" i="33"/>
  <c r="O935" i="33"/>
  <c r="I1152" i="33"/>
  <c r="A42" i="46"/>
  <c r="O1034" i="33"/>
  <c r="O1035" i="33"/>
  <c r="O1033" i="33"/>
  <c r="E10" i="36"/>
  <c r="E22" i="36"/>
  <c r="H28" i="34"/>
  <c r="O455" i="33"/>
  <c r="O454" i="33"/>
  <c r="O453" i="33"/>
  <c r="C66" i="45"/>
  <c r="C92" i="45"/>
  <c r="E38" i="4"/>
  <c r="E68" i="4"/>
  <c r="K72" i="4"/>
  <c r="E84" i="4"/>
  <c r="O86" i="4"/>
  <c r="E93" i="4"/>
  <c r="G101" i="4"/>
  <c r="E102" i="4"/>
  <c r="W102" i="4"/>
  <c r="S103" i="4"/>
  <c r="K126" i="4"/>
  <c r="E136" i="4"/>
  <c r="K189" i="4"/>
  <c r="I200" i="4"/>
  <c r="M206" i="4"/>
  <c r="M303" i="4"/>
  <c r="Q308" i="4"/>
  <c r="Q313" i="4"/>
  <c r="M314" i="4"/>
  <c r="H27" i="34"/>
  <c r="F36" i="34"/>
  <c r="F66" i="34"/>
  <c r="G91" i="33"/>
  <c r="G113" i="33"/>
  <c r="O255" i="33"/>
  <c r="O524" i="33"/>
  <c r="E741" i="33"/>
  <c r="O1013" i="33"/>
  <c r="G1147" i="33"/>
  <c r="BA17" i="51"/>
  <c r="BB17" i="51" s="1"/>
  <c r="BA23" i="51"/>
  <c r="BB23" i="51" s="1"/>
  <c r="BA31" i="51"/>
  <c r="BB31" i="51" s="1"/>
  <c r="BA32" i="51"/>
  <c r="BB32" i="51" s="1"/>
  <c r="Q189" i="33"/>
  <c r="I188" i="33"/>
  <c r="E847" i="33"/>
  <c r="O814" i="33"/>
  <c r="K73" i="4"/>
  <c r="E85" i="4"/>
  <c r="E91" i="4"/>
  <c r="K100" i="4"/>
  <c r="G102" i="4"/>
  <c r="K127" i="4"/>
  <c r="Q304" i="4"/>
  <c r="M305" i="4"/>
  <c r="W307" i="4"/>
  <c r="S308" i="4"/>
  <c r="Q309" i="4"/>
  <c r="M310" i="4"/>
  <c r="W312" i="4"/>
  <c r="S313" i="4"/>
  <c r="U318" i="4"/>
  <c r="Q319" i="4"/>
  <c r="W322" i="4"/>
  <c r="E338" i="4"/>
  <c r="H8" i="34"/>
  <c r="L13" i="34"/>
  <c r="F80" i="34"/>
  <c r="F131" i="34"/>
  <c r="K21" i="36"/>
  <c r="E41" i="36"/>
  <c r="G40" i="33"/>
  <c r="G75" i="33"/>
  <c r="E559" i="33"/>
  <c r="E636" i="33"/>
  <c r="I639" i="33"/>
  <c r="G717" i="33"/>
  <c r="Q751" i="33"/>
  <c r="Q871" i="33"/>
  <c r="O883" i="33"/>
  <c r="BA20" i="51"/>
  <c r="BB20" i="51" s="1"/>
  <c r="BA33" i="51"/>
  <c r="BB33" i="51" s="1"/>
  <c r="AU4" i="51"/>
  <c r="AV9" i="51"/>
  <c r="Q514" i="33"/>
  <c r="S598" i="33"/>
  <c r="S641" i="33"/>
  <c r="S786" i="33"/>
  <c r="Q995" i="33"/>
  <c r="Q1095" i="33"/>
  <c r="G7" i="35"/>
  <c r="G30" i="35"/>
  <c r="G34" i="35"/>
  <c r="Q37" i="35"/>
  <c r="Q39" i="35"/>
  <c r="G42" i="35"/>
  <c r="G44" i="35"/>
  <c r="I58" i="35"/>
  <c r="M129" i="35"/>
  <c r="G137" i="35"/>
  <c r="AV4" i="51"/>
  <c r="AW9" i="51"/>
  <c r="Q515" i="33"/>
  <c r="S599" i="33"/>
  <c r="S642" i="33"/>
  <c r="S787" i="33"/>
  <c r="Q996" i="33"/>
  <c r="Q1096" i="33"/>
  <c r="O3" i="35"/>
  <c r="Q21" i="35"/>
  <c r="G23" i="35"/>
  <c r="Q35" i="35"/>
  <c r="G38" i="35"/>
  <c r="K61" i="35"/>
  <c r="M110" i="35"/>
  <c r="M120" i="35"/>
  <c r="M123" i="35"/>
  <c r="G126" i="35"/>
  <c r="M140" i="35"/>
  <c r="AX9" i="51"/>
  <c r="AU10" i="51"/>
  <c r="Q516" i="33"/>
  <c r="S600" i="33"/>
  <c r="S643" i="33"/>
  <c r="S780" i="33"/>
  <c r="U788" i="33"/>
  <c r="Q997" i="33"/>
  <c r="Q1089" i="33"/>
  <c r="Q1097" i="33"/>
  <c r="G2" i="35"/>
  <c r="G8" i="35"/>
  <c r="G12" i="35"/>
  <c r="O13" i="35"/>
  <c r="Q19" i="35"/>
  <c r="G22" i="35"/>
  <c r="Q32" i="35"/>
  <c r="G36" i="35"/>
  <c r="G40" i="35"/>
  <c r="M44" i="35"/>
  <c r="K69" i="35"/>
  <c r="G100" i="35"/>
  <c r="G111" i="35"/>
  <c r="M114" i="35"/>
  <c r="G121" i="35"/>
  <c r="G124" i="35"/>
  <c r="M138" i="35"/>
  <c r="M141" i="35"/>
  <c r="G544" i="33"/>
  <c r="E973" i="33"/>
  <c r="AX4" i="51"/>
  <c r="AU6" i="51"/>
  <c r="BA6" i="51" s="1"/>
  <c r="BB6" i="51" s="1"/>
  <c r="AY9" i="51"/>
  <c r="AV10" i="51"/>
  <c r="AU11" i="51"/>
  <c r="AU13" i="51"/>
  <c r="BA13" i="51" s="1"/>
  <c r="BB13" i="51" s="1"/>
  <c r="Q517" i="33"/>
  <c r="S601" i="33"/>
  <c r="S644" i="33"/>
  <c r="S781" i="33"/>
  <c r="Q998" i="33"/>
  <c r="Q1090" i="33"/>
  <c r="U603" i="33"/>
  <c r="G4" i="35"/>
  <c r="S9" i="35"/>
  <c r="I27" i="35"/>
  <c r="Q31" i="35"/>
  <c r="G33" i="35"/>
  <c r="Q34" i="35"/>
  <c r="Q40" i="35"/>
  <c r="Q42" i="35"/>
  <c r="I47" i="35"/>
  <c r="K51" i="35"/>
  <c r="Q100" i="35"/>
  <c r="Q102" i="35"/>
  <c r="M111" i="35"/>
  <c r="G118" i="35"/>
  <c r="K121" i="35"/>
  <c r="M124" i="35"/>
  <c r="G128" i="35"/>
  <c r="AW10" i="51"/>
  <c r="Q518" i="33"/>
  <c r="S602" i="33"/>
  <c r="S645" i="33"/>
  <c r="S782" i="33"/>
  <c r="Q999" i="33"/>
  <c r="Q1091" i="33"/>
  <c r="E44" i="4"/>
  <c r="E2" i="56"/>
  <c r="S1364" i="33"/>
  <c r="O2" i="35"/>
  <c r="G6" i="35"/>
  <c r="S8" i="35"/>
  <c r="G10" i="35"/>
  <c r="G18" i="35"/>
  <c r="G20" i="35"/>
  <c r="E32" i="35"/>
  <c r="I33" i="35"/>
  <c r="Q36" i="35"/>
  <c r="G41" i="35"/>
  <c r="G43" i="35"/>
  <c r="I48" i="35"/>
  <c r="I59" i="35"/>
  <c r="K62" i="35"/>
  <c r="I66" i="35"/>
  <c r="K75" i="35"/>
  <c r="G92" i="35"/>
  <c r="Q94" i="35"/>
  <c r="Q97" i="35"/>
  <c r="G101" i="35"/>
  <c r="Q105" i="35"/>
  <c r="G108" i="35"/>
  <c r="M112" i="35"/>
  <c r="G115" i="35"/>
  <c r="M121" i="35"/>
  <c r="G125" i="35"/>
  <c r="M134" i="35"/>
  <c r="K139" i="35"/>
  <c r="G143" i="35"/>
  <c r="Q511" i="33"/>
  <c r="S595" i="33"/>
  <c r="S646" i="33"/>
  <c r="S783" i="33"/>
  <c r="Q1000" i="33"/>
  <c r="Q1092" i="33"/>
  <c r="K6" i="35"/>
  <c r="O12" i="35"/>
  <c r="I26" i="35"/>
  <c r="Q30" i="35"/>
  <c r="G35" i="35"/>
  <c r="Q38" i="35"/>
  <c r="M43" i="35"/>
  <c r="Q44" i="35"/>
  <c r="M62" i="35"/>
  <c r="I67" i="35"/>
  <c r="O75" i="35"/>
  <c r="G86" i="35"/>
  <c r="G103" i="35"/>
  <c r="Q106" i="35"/>
  <c r="G122" i="35"/>
  <c r="M139" i="35"/>
  <c r="Q512" i="33"/>
  <c r="S596" i="33"/>
  <c r="S647" i="33"/>
  <c r="S784" i="33"/>
  <c r="Q1001" i="33"/>
  <c r="Q1093" i="33"/>
  <c r="G3" i="35"/>
  <c r="G5" i="35"/>
  <c r="M6" i="35"/>
  <c r="G11" i="35"/>
  <c r="Q20" i="35"/>
  <c r="Q23" i="35"/>
  <c r="G31" i="35"/>
  <c r="G32" i="35"/>
  <c r="G37" i="35"/>
  <c r="G39" i="35"/>
  <c r="Q41" i="35"/>
  <c r="Q43" i="35"/>
  <c r="I49" i="35"/>
  <c r="E90" i="35"/>
  <c r="Q92" i="35"/>
  <c r="Q95" i="35"/>
  <c r="E99" i="35"/>
  <c r="Q103" i="35"/>
  <c r="G109" i="35"/>
  <c r="G113" i="35"/>
  <c r="M116" i="35"/>
  <c r="G119" i="35"/>
  <c r="I122" i="35"/>
  <c r="G129" i="35"/>
  <c r="M132" i="35"/>
  <c r="G136" i="35"/>
  <c r="G140" i="35"/>
  <c r="K29" i="36"/>
  <c r="K33" i="36"/>
  <c r="C95" i="45"/>
  <c r="K282" i="4"/>
  <c r="O72" i="33"/>
  <c r="O97" i="33"/>
  <c r="O166" i="33"/>
  <c r="O195" i="33"/>
  <c r="G200" i="33"/>
  <c r="K207" i="33"/>
  <c r="G299" i="33"/>
  <c r="I327" i="33"/>
  <c r="I398" i="33"/>
  <c r="I406" i="33"/>
  <c r="I410" i="33"/>
  <c r="I414" i="33"/>
  <c r="O555" i="33"/>
  <c r="O606" i="33"/>
  <c r="E790" i="33"/>
  <c r="O824" i="33"/>
  <c r="I919" i="33"/>
  <c r="Q922" i="33"/>
  <c r="I926" i="33"/>
  <c r="O936" i="33"/>
  <c r="O999" i="33"/>
  <c r="O1140" i="33"/>
  <c r="E1295" i="33"/>
  <c r="W21" i="51"/>
  <c r="P21" i="51" s="1"/>
  <c r="S324" i="33"/>
  <c r="S757" i="33"/>
  <c r="Q896" i="33"/>
  <c r="Q917" i="33"/>
  <c r="W672" i="33"/>
  <c r="Q115" i="33"/>
  <c r="Q662" i="33"/>
  <c r="G666" i="33"/>
  <c r="G664" i="33"/>
  <c r="I1154" i="33"/>
  <c r="I1149" i="33"/>
  <c r="Q1155" i="33"/>
  <c r="G634" i="33"/>
  <c r="Q1153" i="33"/>
  <c r="I1148" i="33"/>
  <c r="O1094" i="33"/>
  <c r="O1095" i="33"/>
  <c r="E1104" i="33"/>
  <c r="O1096" i="33"/>
  <c r="E1125" i="33"/>
  <c r="E1127" i="33"/>
  <c r="O1116" i="33"/>
  <c r="I686" i="33"/>
  <c r="I690" i="33"/>
  <c r="O697" i="33"/>
  <c r="I1360" i="33"/>
  <c r="Q1362" i="33"/>
  <c r="Q1361" i="33"/>
  <c r="I1361" i="33"/>
  <c r="G1347" i="33"/>
  <c r="O1329" i="33"/>
  <c r="O1330" i="33"/>
  <c r="Q1222" i="33"/>
  <c r="E1354" i="33"/>
  <c r="G849" i="33"/>
  <c r="O830" i="33"/>
  <c r="O828" i="33"/>
  <c r="E1026" i="33"/>
  <c r="E1027" i="33"/>
  <c r="E1036" i="33"/>
  <c r="Q1020" i="33"/>
  <c r="Q399" i="33"/>
  <c r="Q403" i="33"/>
  <c r="Q402" i="33"/>
  <c r="Q401" i="33"/>
  <c r="Q398" i="33"/>
  <c r="G571" i="33"/>
  <c r="G564" i="33"/>
  <c r="O1334" i="33"/>
  <c r="O1333" i="33"/>
  <c r="O1331" i="33"/>
  <c r="Q1334" i="33"/>
  <c r="E66" i="4"/>
  <c r="O137" i="4"/>
  <c r="W190" i="4"/>
  <c r="M307" i="4"/>
  <c r="Q310" i="4"/>
  <c r="M315" i="4"/>
  <c r="E330" i="4"/>
  <c r="S15" i="33"/>
  <c r="O77" i="33"/>
  <c r="I84" i="33"/>
  <c r="G142" i="33"/>
  <c r="G174" i="33"/>
  <c r="O191" i="33"/>
  <c r="G433" i="33"/>
  <c r="E534" i="33"/>
  <c r="E541" i="33"/>
  <c r="O600" i="33"/>
  <c r="O603" i="33"/>
  <c r="E612" i="33"/>
  <c r="G815" i="33"/>
  <c r="O825" i="33"/>
  <c r="G893" i="33"/>
  <c r="O910" i="33"/>
  <c r="I923" i="33"/>
  <c r="G956" i="33"/>
  <c r="G962" i="33"/>
  <c r="O1000" i="33"/>
  <c r="Q1018" i="33"/>
  <c r="E1024" i="33"/>
  <c r="E1035" i="33"/>
  <c r="O1056" i="33"/>
  <c r="G1118" i="33"/>
  <c r="G1127" i="33"/>
  <c r="W1260" i="33"/>
  <c r="O1339" i="33"/>
  <c r="Q121" i="33"/>
  <c r="Q265" i="33"/>
  <c r="S328" i="33"/>
  <c r="Q404" i="33"/>
  <c r="Q960" i="33"/>
  <c r="G309" i="4"/>
  <c r="O69" i="33"/>
  <c r="I399" i="33"/>
  <c r="I403" i="33"/>
  <c r="E449" i="33"/>
  <c r="O556" i="33"/>
  <c r="G575" i="33"/>
  <c r="O584" i="33"/>
  <c r="E791" i="33"/>
  <c r="O815" i="33"/>
  <c r="E845" i="33"/>
  <c r="G851" i="33"/>
  <c r="O937" i="33"/>
  <c r="O1030" i="33"/>
  <c r="O288" i="33"/>
  <c r="W329" i="33"/>
  <c r="Q407" i="33"/>
  <c r="S1272" i="33"/>
  <c r="E1004" i="33"/>
  <c r="O750" i="33"/>
  <c r="E761" i="33"/>
  <c r="E759" i="33"/>
  <c r="O751" i="33"/>
  <c r="O769" i="33"/>
  <c r="E781" i="33"/>
  <c r="E780" i="33"/>
  <c r="E603" i="33"/>
  <c r="O592" i="33"/>
  <c r="O1068" i="33"/>
  <c r="Q1100" i="33"/>
  <c r="O1118" i="33"/>
  <c r="O1119" i="33"/>
  <c r="O991" i="33"/>
  <c r="E1077" i="33"/>
  <c r="A14" i="46"/>
  <c r="A13" i="46"/>
  <c r="A29" i="46"/>
  <c r="A11" i="46"/>
  <c r="A10" i="46"/>
  <c r="A17" i="46"/>
  <c r="A22" i="46"/>
  <c r="A35" i="46"/>
  <c r="A47" i="46"/>
  <c r="A34" i="46"/>
  <c r="A23" i="46"/>
  <c r="A36" i="46"/>
  <c r="O826" i="33"/>
  <c r="O1019" i="33"/>
  <c r="E1025" i="33"/>
  <c r="U1207" i="33"/>
  <c r="S1334" i="33"/>
  <c r="E1355" i="33"/>
  <c r="U154" i="33"/>
  <c r="Q409" i="33"/>
  <c r="O757" i="33"/>
  <c r="E768" i="33"/>
  <c r="O755" i="33"/>
  <c r="O763" i="33"/>
  <c r="E774" i="33"/>
  <c r="O780" i="33"/>
  <c r="E860" i="33"/>
  <c r="E848" i="33"/>
  <c r="O776" i="33"/>
  <c r="E785" i="33"/>
  <c r="I976" i="33"/>
  <c r="S793" i="33"/>
  <c r="E839" i="33"/>
  <c r="O809" i="33"/>
  <c r="U672" i="33"/>
  <c r="O671" i="33"/>
  <c r="O670" i="33"/>
  <c r="E180" i="33"/>
  <c r="E239" i="33"/>
  <c r="E595" i="33"/>
  <c r="I750" i="33"/>
  <c r="O816" i="33"/>
  <c r="G839" i="33"/>
  <c r="E846" i="33"/>
  <c r="E889" i="33"/>
  <c r="Q920" i="33"/>
  <c r="O1001" i="33"/>
  <c r="O1031" i="33"/>
  <c r="O1036" i="33"/>
  <c r="E1066" i="33"/>
  <c r="G1120" i="33"/>
  <c r="G1144" i="33"/>
  <c r="G1160" i="33"/>
  <c r="E1289" i="33"/>
  <c r="S174" i="33"/>
  <c r="Q410" i="33"/>
  <c r="Q624" i="33"/>
  <c r="O618" i="33"/>
  <c r="E623" i="33"/>
  <c r="E866" i="33"/>
  <c r="E855" i="33"/>
  <c r="G940" i="33"/>
  <c r="G741" i="33"/>
  <c r="I922" i="33"/>
  <c r="I925" i="33"/>
  <c r="O909" i="33"/>
  <c r="Q924" i="33"/>
  <c r="I918" i="33"/>
  <c r="K1102" i="33"/>
  <c r="O976" i="33"/>
  <c r="E1114" i="33"/>
  <c r="O1107" i="33"/>
  <c r="E1147" i="33"/>
  <c r="O1136" i="33"/>
  <c r="O1135" i="33"/>
  <c r="G546" i="33"/>
  <c r="O963" i="33"/>
  <c r="G545" i="33"/>
  <c r="E332" i="4"/>
  <c r="O400" i="33"/>
  <c r="O420" i="33"/>
  <c r="E558" i="33"/>
  <c r="O585" i="33"/>
  <c r="E624" i="33"/>
  <c r="Q659" i="33"/>
  <c r="I684" i="33"/>
  <c r="I688" i="33"/>
  <c r="I692" i="33"/>
  <c r="E695" i="33"/>
  <c r="O788" i="33"/>
  <c r="E854" i="33"/>
  <c r="O889" i="33"/>
  <c r="I917" i="33"/>
  <c r="G939" i="33"/>
  <c r="O977" i="33"/>
  <c r="O997" i="33"/>
  <c r="O1020" i="33"/>
  <c r="O1025" i="33"/>
  <c r="O1043" i="33"/>
  <c r="E1145" i="33"/>
  <c r="S80" i="33"/>
  <c r="Q289" i="33"/>
  <c r="Q412" i="33"/>
  <c r="Q627" i="33"/>
  <c r="I185" i="4"/>
  <c r="I288" i="33"/>
  <c r="G297" i="33"/>
  <c r="M672" i="33"/>
  <c r="G740" i="33"/>
  <c r="I817" i="33"/>
  <c r="K827" i="33"/>
  <c r="G840" i="33"/>
  <c r="G847" i="33"/>
  <c r="E867" i="33"/>
  <c r="E890" i="33"/>
  <c r="G896" i="33"/>
  <c r="I912" i="33"/>
  <c r="I921" i="33"/>
  <c r="O934" i="33"/>
  <c r="G959" i="33"/>
  <c r="E1021" i="33"/>
  <c r="G1038" i="33"/>
  <c r="O1049" i="33"/>
  <c r="E1101" i="33"/>
  <c r="G1114" i="33"/>
  <c r="G1145" i="33"/>
  <c r="O1342" i="33"/>
  <c r="S84" i="33"/>
  <c r="S187" i="33"/>
  <c r="Q290" i="33"/>
  <c r="Q414" i="33"/>
  <c r="Q665" i="33"/>
  <c r="Q889" i="33"/>
  <c r="Q1152" i="33"/>
  <c r="K32" i="36"/>
  <c r="I326" i="33"/>
  <c r="O537" i="33"/>
  <c r="O695" i="33"/>
  <c r="I751" i="33"/>
  <c r="G807" i="33"/>
  <c r="K817" i="33"/>
  <c r="I847" i="33"/>
  <c r="G890" i="33"/>
  <c r="I908" i="33"/>
  <c r="G1027" i="33"/>
  <c r="O1138" i="33"/>
  <c r="E1146" i="33"/>
  <c r="I1156" i="33"/>
  <c r="O1300" i="33"/>
  <c r="O1336" i="33"/>
  <c r="S85" i="33"/>
  <c r="Q292" i="33"/>
  <c r="Q421" i="33"/>
  <c r="Q667" i="33"/>
  <c r="Q890" i="33"/>
  <c r="Q909" i="33"/>
  <c r="Q1154" i="33"/>
  <c r="I293" i="33"/>
  <c r="I323" i="33"/>
  <c r="M329" i="33"/>
  <c r="I397" i="33"/>
  <c r="I401" i="33"/>
  <c r="I405" i="33"/>
  <c r="I409" i="33"/>
  <c r="I413" i="33"/>
  <c r="O554" i="33"/>
  <c r="O605" i="33"/>
  <c r="E696" i="33"/>
  <c r="G756" i="33"/>
  <c r="G769" i="33"/>
  <c r="E789" i="33"/>
  <c r="O817" i="33"/>
  <c r="G828" i="33"/>
  <c r="O890" i="33"/>
  <c r="O908" i="33"/>
  <c r="Q921" i="33"/>
  <c r="O993" i="33"/>
  <c r="O1016" i="33"/>
  <c r="O1027" i="33"/>
  <c r="E1033" i="33"/>
  <c r="O1054" i="33"/>
  <c r="K1061" i="33"/>
  <c r="K1101" i="33"/>
  <c r="E1115" i="33"/>
  <c r="S243" i="33"/>
  <c r="S320" i="33"/>
  <c r="Q669" i="33"/>
  <c r="Q267" i="33"/>
  <c r="S242" i="33"/>
  <c r="S260" i="33"/>
  <c r="S258" i="33"/>
  <c r="S257" i="33"/>
  <c r="Q425" i="33"/>
  <c r="S249" i="33"/>
  <c r="Q126" i="33"/>
  <c r="Q127" i="33"/>
  <c r="E999" i="33"/>
  <c r="O738" i="33"/>
  <c r="O1011" i="33"/>
  <c r="E1000" i="33"/>
  <c r="O736" i="33"/>
  <c r="O619" i="33"/>
  <c r="E856" i="33"/>
  <c r="G942" i="33"/>
  <c r="O1050" i="33"/>
  <c r="E1116" i="33"/>
  <c r="O1337" i="33"/>
  <c r="S528" i="33"/>
  <c r="S525" i="33"/>
  <c r="S524" i="33"/>
  <c r="Q916" i="33"/>
  <c r="Q913" i="33"/>
  <c r="S758" i="33"/>
  <c r="I756" i="33"/>
  <c r="I752" i="33"/>
  <c r="Q130" i="33"/>
  <c r="E1290" i="33"/>
  <c r="E1292" i="33"/>
  <c r="O533" i="33"/>
  <c r="I1117" i="33"/>
  <c r="G804" i="33"/>
  <c r="G1116" i="33"/>
  <c r="G1115" i="33"/>
  <c r="Q336" i="33"/>
  <c r="Q341" i="33"/>
  <c r="Q339" i="33"/>
  <c r="Q338" i="33"/>
  <c r="Q335" i="33"/>
  <c r="Q1057" i="33"/>
  <c r="Q1055" i="33"/>
  <c r="I1057" i="33"/>
  <c r="Q1054" i="33"/>
  <c r="Q1052" i="33"/>
  <c r="I1056" i="33"/>
  <c r="E697" i="33"/>
  <c r="W31" i="51"/>
  <c r="R31" i="51" s="1"/>
  <c r="Q31" i="51" s="1"/>
  <c r="S83" i="33"/>
  <c r="S82" i="33"/>
  <c r="S81" i="33"/>
  <c r="Q415" i="33"/>
  <c r="Q413" i="33"/>
  <c r="S327" i="33"/>
  <c r="S296" i="33"/>
  <c r="Q148" i="33"/>
  <c r="Q295" i="33"/>
  <c r="Q147" i="33"/>
  <c r="Q294" i="33"/>
  <c r="Q291" i="33"/>
  <c r="Q622" i="33"/>
  <c r="Q959" i="33"/>
  <c r="G953" i="33"/>
  <c r="G624" i="33"/>
  <c r="Q958" i="33"/>
  <c r="G958" i="33"/>
  <c r="Q957" i="33"/>
  <c r="Q955" i="33"/>
  <c r="Q626" i="33"/>
  <c r="G957" i="33"/>
  <c r="Q895" i="33"/>
  <c r="G888" i="33"/>
  <c r="E610" i="33"/>
  <c r="E1065" i="33"/>
  <c r="E1123" i="33"/>
  <c r="E1121" i="33"/>
  <c r="E609" i="33"/>
  <c r="O858" i="33"/>
  <c r="Q1066" i="33"/>
  <c r="E22" i="51"/>
  <c r="Y22" i="51" s="1"/>
  <c r="W22" i="51" s="1"/>
  <c r="R22" i="51" s="1"/>
  <c r="Q22" i="51" s="1"/>
  <c r="E23" i="51"/>
  <c r="Y23" i="51" s="1"/>
  <c r="W23" i="51" s="1"/>
  <c r="I2" i="35"/>
  <c r="O8" i="35"/>
  <c r="K16" i="35"/>
  <c r="M22" i="35"/>
  <c r="O32" i="35"/>
  <c r="E43" i="35"/>
  <c r="E46" i="35"/>
  <c r="G58" i="35"/>
  <c r="I75" i="35"/>
  <c r="G80" i="35"/>
  <c r="K85" i="35"/>
  <c r="M89" i="35"/>
  <c r="I107" i="35"/>
  <c r="E112" i="35"/>
  <c r="I133" i="35"/>
  <c r="E139" i="35"/>
  <c r="K56" i="35"/>
  <c r="I43" i="35"/>
  <c r="M69" i="35"/>
  <c r="E86" i="35"/>
  <c r="G1067" i="33"/>
  <c r="K18" i="51"/>
  <c r="I24" i="51"/>
  <c r="AA24" i="51" s="1"/>
  <c r="W24" i="51" s="1"/>
  <c r="M12" i="35"/>
  <c r="I20" i="35"/>
  <c r="I36" i="35"/>
  <c r="E70" i="35"/>
  <c r="Q75" i="35"/>
  <c r="G1022" i="33"/>
  <c r="G1065" i="33"/>
  <c r="G1104" i="33"/>
  <c r="K17" i="51"/>
  <c r="E19" i="51"/>
  <c r="Y19" i="51" s="1"/>
  <c r="W19" i="51" s="1"/>
  <c r="K20" i="35"/>
  <c r="O40" i="35"/>
  <c r="E47" i="35"/>
  <c r="E76" i="35"/>
  <c r="K90" i="35"/>
  <c r="I100" i="35"/>
  <c r="I3" i="35"/>
  <c r="I76" i="35"/>
  <c r="M81" i="35"/>
  <c r="O86" i="35"/>
  <c r="M95" i="35"/>
  <c r="K100" i="35"/>
  <c r="E18" i="35"/>
  <c r="O33" i="35"/>
  <c r="E41" i="35"/>
  <c r="G48" i="35"/>
  <c r="E60" i="35"/>
  <c r="E66" i="35"/>
  <c r="K70" i="35"/>
  <c r="Q76" i="35"/>
  <c r="G82" i="35"/>
  <c r="I87" i="35"/>
  <c r="M100" i="35"/>
  <c r="I108" i="35"/>
  <c r="I114" i="35"/>
  <c r="E119" i="35"/>
  <c r="E130" i="35"/>
  <c r="I135" i="35"/>
  <c r="I6" i="35"/>
  <c r="I44" i="35"/>
  <c r="G66" i="35"/>
  <c r="M70" i="35"/>
  <c r="K87" i="35"/>
  <c r="K91" i="35"/>
  <c r="M104" i="35"/>
  <c r="E125" i="35"/>
  <c r="I18" i="35"/>
  <c r="I21" i="35"/>
  <c r="E49" i="35"/>
  <c r="M87" i="35"/>
  <c r="M21" i="35"/>
  <c r="E67" i="35"/>
  <c r="E83" i="35"/>
  <c r="E143" i="35"/>
  <c r="G49" i="35"/>
  <c r="G67" i="35"/>
  <c r="E137" i="35"/>
  <c r="I1364" i="33"/>
  <c r="I4" i="35"/>
  <c r="K10" i="35"/>
  <c r="Q77" i="35"/>
  <c r="K83" i="35"/>
  <c r="E89" i="35"/>
  <c r="I106" i="35"/>
  <c r="E121" i="35"/>
  <c r="K23" i="51"/>
  <c r="I1365" i="33"/>
  <c r="O4" i="35"/>
  <c r="E15" i="35"/>
  <c r="I19" i="35"/>
  <c r="E22" i="35"/>
  <c r="I42" i="35"/>
  <c r="K49" i="35"/>
  <c r="M71" i="35"/>
  <c r="O78" i="35"/>
  <c r="I97" i="35"/>
  <c r="I102" i="35"/>
  <c r="K106" i="35"/>
  <c r="E111" i="35"/>
  <c r="K116" i="35"/>
  <c r="I132" i="35"/>
  <c r="I137" i="35"/>
  <c r="G57" i="35"/>
  <c r="E84" i="35"/>
  <c r="A7" i="46"/>
  <c r="S4" i="35"/>
  <c r="I15" i="35"/>
  <c r="M19" i="35"/>
  <c r="O79" i="35"/>
  <c r="E85" i="35"/>
  <c r="I93" i="35"/>
  <c r="K111" i="35"/>
  <c r="E117" i="35"/>
  <c r="E133" i="35"/>
  <c r="K138" i="35"/>
  <c r="E58" i="35"/>
  <c r="M68" i="35"/>
  <c r="E122" i="35"/>
  <c r="E128" i="35"/>
  <c r="E834" i="33"/>
  <c r="O807" i="33"/>
  <c r="I28" i="4"/>
  <c r="E34" i="4"/>
  <c r="K37" i="4"/>
  <c r="I62" i="4"/>
  <c r="M73" i="4"/>
  <c r="U96" i="4"/>
  <c r="O98" i="4"/>
  <c r="G284" i="4"/>
  <c r="O324" i="4"/>
  <c r="G246" i="33"/>
  <c r="K497" i="33"/>
  <c r="G663" i="33"/>
  <c r="E730" i="33"/>
  <c r="O917" i="33"/>
  <c r="E966" i="33"/>
  <c r="E995" i="33"/>
  <c r="E1052" i="33"/>
  <c r="G1126" i="33"/>
  <c r="O1132" i="33"/>
  <c r="S244" i="33"/>
  <c r="Q266" i="33"/>
  <c r="Q663" i="33"/>
  <c r="Q1156" i="33"/>
  <c r="A21" i="46"/>
  <c r="M37" i="4"/>
  <c r="Q42" i="4"/>
  <c r="O55" i="4"/>
  <c r="E167" i="4"/>
  <c r="O173" i="4"/>
  <c r="E187" i="4"/>
  <c r="E190" i="4"/>
  <c r="M221" i="4"/>
  <c r="S225" i="4"/>
  <c r="U324" i="4"/>
  <c r="Q107" i="33"/>
  <c r="E501" i="33"/>
  <c r="O701" i="33"/>
  <c r="O712" i="33"/>
  <c r="E775" i="33"/>
  <c r="O783" i="33"/>
  <c r="O932" i="33"/>
  <c r="G1029" i="33"/>
  <c r="G1043" i="33"/>
  <c r="G1108" i="33"/>
  <c r="O1325" i="33"/>
  <c r="O1338" i="33"/>
  <c r="S245" i="33"/>
  <c r="Q664" i="33"/>
  <c r="Q1157" i="33"/>
  <c r="E967" i="33"/>
  <c r="S1099" i="33"/>
  <c r="S1100" i="33"/>
  <c r="K1312" i="33"/>
  <c r="I1311" i="33"/>
  <c r="O702" i="33"/>
  <c r="O713" i="33"/>
  <c r="E851" i="33"/>
  <c r="G1044" i="33"/>
  <c r="E1091" i="33"/>
  <c r="G1030" i="33"/>
  <c r="O1081" i="33"/>
  <c r="O1101" i="33"/>
  <c r="O1145" i="33"/>
  <c r="W30" i="51"/>
  <c r="R30" i="51" s="1"/>
  <c r="Q30" i="51" s="1"/>
  <c r="W32" i="51"/>
  <c r="P32" i="51" s="1"/>
  <c r="S1066" i="33"/>
  <c r="S1064" i="33"/>
  <c r="G633" i="33"/>
  <c r="S248" i="33"/>
  <c r="Q418" i="33"/>
  <c r="S261" i="33"/>
  <c r="S186" i="33"/>
  <c r="S196" i="33"/>
  <c r="G1112" i="33"/>
  <c r="G1113" i="33"/>
  <c r="G754" i="33"/>
  <c r="Q32" i="4"/>
  <c r="O5" i="4"/>
  <c r="M72" i="4"/>
  <c r="I83" i="4"/>
  <c r="G85" i="4"/>
  <c r="E191" i="4"/>
  <c r="O330" i="4"/>
  <c r="K498" i="33"/>
  <c r="E732" i="33"/>
  <c r="E777" i="33"/>
  <c r="E862" i="33"/>
  <c r="E968" i="33"/>
  <c r="O973" i="33"/>
  <c r="S1106" i="33"/>
  <c r="G1158" i="33"/>
  <c r="G1346" i="33"/>
  <c r="W33" i="51"/>
  <c r="R33" i="51" s="1"/>
  <c r="Q33" i="51" s="1"/>
  <c r="U88" i="33"/>
  <c r="S255" i="33"/>
  <c r="W98" i="4"/>
  <c r="K83" i="4"/>
  <c r="I85" i="4"/>
  <c r="K191" i="4"/>
  <c r="O326" i="4"/>
  <c r="E346" i="33"/>
  <c r="E554" i="33"/>
  <c r="O611" i="33"/>
  <c r="O676" i="33"/>
  <c r="O703" i="33"/>
  <c r="O714" i="33"/>
  <c r="S797" i="33"/>
  <c r="E841" i="33"/>
  <c r="E852" i="33"/>
  <c r="O1004" i="33"/>
  <c r="G1026" i="33"/>
  <c r="G1045" i="33"/>
  <c r="O1053" i="33"/>
  <c r="O1057" i="33"/>
  <c r="S1104" i="33"/>
  <c r="I1150" i="33"/>
  <c r="E1287" i="33"/>
  <c r="E1312" i="33"/>
  <c r="U89" i="33"/>
  <c r="S256" i="33"/>
  <c r="Q420" i="33"/>
  <c r="Q48" i="4"/>
  <c r="S188" i="4"/>
  <c r="O191" i="4"/>
  <c r="E704" i="33"/>
  <c r="E836" i="33"/>
  <c r="O895" i="33"/>
  <c r="O914" i="33"/>
  <c r="K982" i="33"/>
  <c r="O1082" i="33"/>
  <c r="E1092" i="33"/>
  <c r="K1099" i="33"/>
  <c r="E1141" i="33"/>
  <c r="O1146" i="33"/>
  <c r="W188" i="4"/>
  <c r="S191" i="4"/>
  <c r="O804" i="33"/>
  <c r="E863" i="33"/>
  <c r="O974" i="33"/>
  <c r="K1060" i="33"/>
  <c r="E1111" i="33"/>
  <c r="G1141" i="33"/>
  <c r="W25" i="51"/>
  <c r="P25" i="51" s="1"/>
  <c r="O25" i="51" s="1"/>
  <c r="O1341" i="33"/>
  <c r="O1344" i="33"/>
  <c r="Q1347" i="33"/>
  <c r="Q1346" i="33"/>
  <c r="I1362" i="33"/>
  <c r="E1022" i="33"/>
  <c r="Q1017" i="33"/>
  <c r="K496" i="33"/>
  <c r="I540" i="33"/>
  <c r="O1102" i="33"/>
  <c r="W16" i="51"/>
  <c r="R16" i="51" s="1"/>
  <c r="Q16" i="51" s="1"/>
  <c r="S94" i="33"/>
  <c r="S259" i="33"/>
  <c r="Q423" i="33"/>
  <c r="O1083" i="33"/>
  <c r="O1147" i="33"/>
  <c r="A39" i="46"/>
  <c r="A3" i="46"/>
  <c r="A18" i="46"/>
  <c r="A20" i="46"/>
  <c r="A19" i="46"/>
  <c r="A9" i="46"/>
  <c r="A33" i="46"/>
  <c r="K42" i="4"/>
  <c r="I94" i="4"/>
  <c r="O931" i="33"/>
  <c r="K1100" i="33"/>
  <c r="E1113" i="33"/>
  <c r="O1131" i="33"/>
  <c r="K40" i="35"/>
  <c r="E20" i="35"/>
  <c r="M40" i="35"/>
  <c r="E63" i="35"/>
  <c r="K67" i="35"/>
  <c r="I83" i="35"/>
  <c r="K136" i="35"/>
  <c r="E140" i="35"/>
  <c r="A24" i="46"/>
  <c r="E38" i="35"/>
  <c r="K59" i="35"/>
  <c r="K133" i="35"/>
  <c r="K4" i="35"/>
  <c r="K43" i="35"/>
  <c r="E56" i="35"/>
  <c r="M59" i="35"/>
  <c r="M63" i="35"/>
  <c r="K68" i="35"/>
  <c r="K76" i="35"/>
  <c r="K80" i="35"/>
  <c r="E91" i="35"/>
  <c r="K97" i="35"/>
  <c r="G130" i="35"/>
  <c r="M133" i="35"/>
  <c r="M143" i="35"/>
  <c r="M56" i="35"/>
  <c r="K72" i="35"/>
  <c r="E123" i="35"/>
  <c r="E706" i="33"/>
  <c r="I916" i="33"/>
  <c r="Q293" i="33"/>
  <c r="Q397" i="33"/>
  <c r="S752" i="33"/>
  <c r="E10" i="35"/>
  <c r="I41" i="35"/>
  <c r="E57" i="35"/>
  <c r="O72" i="35"/>
  <c r="E77" i="35"/>
  <c r="G84" i="35"/>
  <c r="K88" i="35"/>
  <c r="I91" i="35"/>
  <c r="M94" i="35"/>
  <c r="G98" i="35"/>
  <c r="K101" i="35"/>
  <c r="Q104" i="35"/>
  <c r="G112" i="35"/>
  <c r="K115" i="35"/>
  <c r="M119" i="35"/>
  <c r="G123" i="35"/>
  <c r="M130" i="35"/>
  <c r="M137" i="35"/>
  <c r="E141" i="35"/>
  <c r="G47" i="35"/>
  <c r="G341" i="4"/>
  <c r="M20" i="35"/>
  <c r="E25" i="35"/>
  <c r="M27" i="35"/>
  <c r="K41" i="35"/>
  <c r="M64" i="35"/>
  <c r="O73" i="35"/>
  <c r="O80" i="35"/>
  <c r="K84" i="35"/>
  <c r="M88" i="35"/>
  <c r="I98" i="35"/>
  <c r="E105" i="35"/>
  <c r="I112" i="35"/>
  <c r="M115" i="35"/>
  <c r="G120" i="35"/>
  <c r="I123" i="35"/>
  <c r="G127" i="35"/>
  <c r="G134" i="35"/>
  <c r="G138" i="35"/>
  <c r="G141" i="35"/>
  <c r="K2" i="35"/>
  <c r="Q7" i="35"/>
  <c r="O27" i="35"/>
  <c r="E36" i="35"/>
  <c r="O41" i="35"/>
  <c r="K47" i="35"/>
  <c r="K52" i="35"/>
  <c r="I69" i="35"/>
  <c r="O84" i="35"/>
  <c r="M91" i="35"/>
  <c r="G95" i="35"/>
  <c r="K98" i="35"/>
  <c r="Q101" i="35"/>
  <c r="G105" i="35"/>
  <c r="Q107" i="35"/>
  <c r="K112" i="35"/>
  <c r="G116" i="35"/>
  <c r="I120" i="35"/>
  <c r="K123" i="35"/>
  <c r="I127" i="35"/>
  <c r="G131" i="35"/>
  <c r="I138" i="35"/>
  <c r="K141" i="35"/>
  <c r="I56" i="35"/>
  <c r="E53" i="35"/>
  <c r="M57" i="35"/>
  <c r="K74" i="35"/>
  <c r="I81" i="35"/>
  <c r="K105" i="35"/>
  <c r="E124" i="35"/>
  <c r="K36" i="35"/>
  <c r="M39" i="35"/>
  <c r="K48" i="35"/>
  <c r="M61" i="35"/>
  <c r="M131" i="35"/>
  <c r="G135" i="35"/>
  <c r="G142" i="35"/>
  <c r="Q1365" i="33"/>
  <c r="O74" i="35"/>
  <c r="I78" i="35"/>
  <c r="I92" i="35"/>
  <c r="K113" i="35"/>
  <c r="I124" i="35"/>
  <c r="G132" i="35"/>
  <c r="I142" i="35"/>
  <c r="W27" i="51"/>
  <c r="R27" i="51" s="1"/>
  <c r="Q27" i="51" s="1"/>
  <c r="Q405" i="33"/>
  <c r="Q915" i="33"/>
  <c r="O36" i="35"/>
  <c r="K53" i="35"/>
  <c r="K58" i="35"/>
  <c r="K66" i="35"/>
  <c r="E75" i="35"/>
  <c r="K78" i="35"/>
  <c r="O85" i="35"/>
  <c r="I96" i="35"/>
  <c r="Q99" i="35"/>
  <c r="G106" i="35"/>
  <c r="E110" i="35"/>
  <c r="I121" i="35"/>
  <c r="K124" i="35"/>
  <c r="M128" i="35"/>
  <c r="G139" i="35"/>
  <c r="K142" i="35"/>
  <c r="M58" i="35"/>
  <c r="K82" i="35"/>
  <c r="K96" i="35"/>
  <c r="K132" i="35"/>
  <c r="I139" i="35"/>
  <c r="P30" i="51"/>
  <c r="N30" i="51"/>
  <c r="M30" i="51" s="1"/>
  <c r="Q30" i="4"/>
  <c r="E51" i="4"/>
  <c r="M32" i="4"/>
  <c r="M48" i="4"/>
  <c r="W95" i="4"/>
  <c r="W3" i="51"/>
  <c r="G915" i="33"/>
  <c r="O906" i="33"/>
  <c r="G917" i="33"/>
  <c r="O905" i="33"/>
  <c r="G916" i="33"/>
  <c r="G502" i="33"/>
  <c r="G501" i="33"/>
  <c r="G500" i="33"/>
  <c r="E989" i="33"/>
  <c r="U109" i="33"/>
  <c r="I72" i="33"/>
  <c r="E992" i="33"/>
  <c r="E991" i="33"/>
  <c r="E990" i="33"/>
  <c r="Q49" i="4"/>
  <c r="M46" i="4"/>
  <c r="M30" i="4"/>
  <c r="Q47" i="4"/>
  <c r="K40" i="4"/>
  <c r="M47" i="4"/>
  <c r="M33" i="4"/>
  <c r="E53" i="4"/>
  <c r="M49" i="4"/>
  <c r="U47" i="4"/>
  <c r="E52" i="4"/>
  <c r="Q31" i="4"/>
  <c r="U48" i="4"/>
  <c r="A45" i="46"/>
  <c r="Q45" i="4"/>
  <c r="K38" i="4"/>
  <c r="Q29" i="4"/>
  <c r="C61" i="30"/>
  <c r="O277" i="4"/>
  <c r="O278" i="4"/>
  <c r="O127" i="33"/>
  <c r="O130" i="33"/>
  <c r="T25" i="51"/>
  <c r="R25" i="51"/>
  <c r="Q25" i="51" s="1"/>
  <c r="O64" i="33"/>
  <c r="O67" i="33"/>
  <c r="O70" i="33"/>
  <c r="A15" i="46"/>
  <c r="F3" i="34"/>
  <c r="B66" i="45"/>
  <c r="E737" i="33"/>
  <c r="Q306" i="33"/>
  <c r="G1167" i="33"/>
  <c r="E1010" i="33"/>
  <c r="E354" i="33"/>
  <c r="O306" i="33"/>
  <c r="E736" i="33"/>
  <c r="G1166" i="33"/>
  <c r="E1009" i="33"/>
  <c r="O305" i="33"/>
  <c r="E353" i="33"/>
  <c r="G1165" i="33"/>
  <c r="O304" i="33"/>
  <c r="U307" i="33"/>
  <c r="E352" i="33"/>
  <c r="S307" i="33"/>
  <c r="G1164" i="33"/>
  <c r="E739" i="33"/>
  <c r="Q307" i="33"/>
  <c r="O303" i="33"/>
  <c r="E1012" i="33"/>
  <c r="O307" i="33"/>
  <c r="E738" i="33"/>
  <c r="E351" i="33"/>
  <c r="E55" i="30"/>
  <c r="E146" i="4"/>
  <c r="O145" i="4"/>
  <c r="E145" i="4"/>
  <c r="I144" i="4"/>
  <c r="E144" i="4"/>
  <c r="I116" i="4"/>
  <c r="E185" i="4"/>
  <c r="E116" i="4"/>
  <c r="A16" i="46"/>
  <c r="S629" i="33"/>
  <c r="S630" i="33"/>
  <c r="E635" i="33"/>
  <c r="S385" i="33"/>
  <c r="Q382" i="33"/>
  <c r="Q385" i="33"/>
  <c r="E552" i="33"/>
  <c r="E539" i="33"/>
  <c r="E551" i="33"/>
  <c r="E543" i="33"/>
  <c r="Q384" i="33"/>
  <c r="E538" i="33"/>
  <c r="E550" i="33"/>
  <c r="E537" i="33"/>
  <c r="Q383" i="33"/>
  <c r="E474" i="33"/>
  <c r="O465" i="33"/>
  <c r="E473" i="33"/>
  <c r="O464" i="33"/>
  <c r="E472" i="33"/>
  <c r="O463" i="33"/>
  <c r="E475" i="33"/>
  <c r="E783" i="33"/>
  <c r="O774" i="33"/>
  <c r="E782" i="33"/>
  <c r="O773" i="33"/>
  <c r="O772" i="33"/>
  <c r="E830" i="33"/>
  <c r="O799" i="33"/>
  <c r="E829" i="33"/>
  <c r="O798" i="33"/>
  <c r="E828" i="33"/>
  <c r="A48" i="46"/>
  <c r="G316" i="4"/>
  <c r="Q34" i="4"/>
  <c r="M34" i="4"/>
  <c r="K304" i="4"/>
  <c r="I304" i="4"/>
  <c r="G304" i="4"/>
  <c r="E63" i="30"/>
  <c r="W77" i="4"/>
  <c r="S77" i="4"/>
  <c r="Q77" i="4"/>
  <c r="M77" i="4"/>
  <c r="K94" i="4"/>
  <c r="K39" i="4"/>
  <c r="E784" i="33"/>
  <c r="E1011" i="33"/>
  <c r="I1099" i="33"/>
  <c r="W14" i="51"/>
  <c r="W26" i="51"/>
  <c r="W28" i="51"/>
  <c r="Q629" i="33"/>
  <c r="Q630" i="33"/>
  <c r="O444" i="33"/>
  <c r="O443" i="33"/>
  <c r="O442" i="33"/>
  <c r="E527" i="33"/>
  <c r="O516" i="33"/>
  <c r="O519" i="33"/>
  <c r="E526" i="33"/>
  <c r="E529" i="33"/>
  <c r="E175" i="33"/>
  <c r="O518" i="33"/>
  <c r="E528" i="33"/>
  <c r="A12" i="46"/>
  <c r="M29" i="4"/>
  <c r="O94" i="4"/>
  <c r="E553" i="33"/>
  <c r="W15" i="51"/>
  <c r="W29" i="51"/>
  <c r="B41" i="46"/>
  <c r="A41" i="46"/>
  <c r="A40" i="46"/>
  <c r="G119" i="4"/>
  <c r="I205" i="4"/>
  <c r="G130" i="4"/>
  <c r="E109" i="4"/>
  <c r="I131" i="4"/>
  <c r="G120" i="4"/>
  <c r="G125" i="4"/>
  <c r="G152" i="4"/>
  <c r="G117" i="4"/>
  <c r="I114" i="4"/>
  <c r="G128" i="4"/>
  <c r="G123" i="4"/>
  <c r="I201" i="4"/>
  <c r="G126" i="4"/>
  <c r="G129" i="4"/>
  <c r="G121" i="4"/>
  <c r="I113" i="4"/>
  <c r="G124" i="4"/>
  <c r="I115" i="4"/>
  <c r="O434" i="33"/>
  <c r="O433" i="33"/>
  <c r="O432" i="33"/>
  <c r="Q435" i="33"/>
  <c r="O435" i="33"/>
  <c r="O567" i="33"/>
  <c r="O745" i="33"/>
  <c r="E577" i="33"/>
  <c r="O744" i="33"/>
  <c r="O569" i="33"/>
  <c r="O743" i="33"/>
  <c r="E50" i="30"/>
  <c r="E579" i="33"/>
  <c r="O568" i="33"/>
  <c r="A44" i="46"/>
  <c r="B12" i="46"/>
  <c r="O517" i="33"/>
  <c r="W17" i="51"/>
  <c r="O666" i="33"/>
  <c r="O665" i="33"/>
  <c r="O664" i="33"/>
  <c r="O1122" i="33"/>
  <c r="E1133" i="33"/>
  <c r="O1121" i="33"/>
  <c r="E1132" i="33"/>
  <c r="E1131" i="33"/>
  <c r="H88" i="34"/>
  <c r="A8" i="46"/>
  <c r="G143" i="4"/>
  <c r="M31" i="4"/>
  <c r="K41" i="4"/>
  <c r="M45" i="4"/>
  <c r="O907" i="33"/>
  <c r="N16" i="51"/>
  <c r="M16" i="51" s="1"/>
  <c r="P16" i="51"/>
  <c r="O16" i="51" s="1"/>
  <c r="G1162" i="33"/>
  <c r="O301" i="33"/>
  <c r="E350" i="33"/>
  <c r="G1161" i="33"/>
  <c r="O300" i="33"/>
  <c r="E349" i="33"/>
  <c r="E735" i="33"/>
  <c r="E1008" i="33"/>
  <c r="E734" i="33"/>
  <c r="E348" i="33"/>
  <c r="E57" i="30"/>
  <c r="E1007" i="33"/>
  <c r="E733" i="33"/>
  <c r="G1163" i="33"/>
  <c r="E1006" i="33"/>
  <c r="O302" i="33"/>
  <c r="I154" i="4"/>
  <c r="D90" i="45"/>
  <c r="B90" i="45"/>
  <c r="K65" i="33"/>
  <c r="K68" i="33"/>
  <c r="K71" i="33"/>
  <c r="G106" i="4"/>
  <c r="E165" i="4"/>
  <c r="O58" i="33"/>
  <c r="W18" i="51"/>
  <c r="O395" i="33"/>
  <c r="O394" i="33"/>
  <c r="O393" i="33"/>
  <c r="O392" i="33"/>
  <c r="O1317" i="33"/>
  <c r="E167" i="33"/>
  <c r="J90" i="34"/>
  <c r="O1316" i="33"/>
  <c r="O1315" i="33"/>
  <c r="U46" i="4"/>
  <c r="E54" i="4"/>
  <c r="C12" i="29"/>
  <c r="I176" i="4"/>
  <c r="I139" i="4"/>
  <c r="I178" i="4"/>
  <c r="K107" i="4"/>
  <c r="I75" i="4"/>
  <c r="K288" i="4"/>
  <c r="K286" i="4"/>
  <c r="I207" i="4"/>
  <c r="G288" i="4"/>
  <c r="G286" i="4"/>
  <c r="E164" i="4"/>
  <c r="I175" i="4"/>
  <c r="K105" i="4"/>
  <c r="I177" i="4"/>
  <c r="K289" i="4"/>
  <c r="I198" i="4"/>
  <c r="I179" i="4"/>
  <c r="K287" i="4"/>
  <c r="G289" i="4"/>
  <c r="I203" i="4"/>
  <c r="E445" i="33"/>
  <c r="O552" i="33"/>
  <c r="E444" i="33"/>
  <c r="O551" i="33"/>
  <c r="E443" i="33"/>
  <c r="O550" i="33"/>
  <c r="E442" i="33"/>
  <c r="O553" i="33"/>
  <c r="G94" i="4"/>
  <c r="E88" i="4"/>
  <c r="W94" i="4"/>
  <c r="E94" i="4"/>
  <c r="I80" i="4"/>
  <c r="O581" i="33"/>
  <c r="O580" i="33"/>
  <c r="C51" i="30"/>
  <c r="O583" i="33"/>
  <c r="O582" i="33"/>
  <c r="U45" i="4"/>
  <c r="I194" i="4"/>
  <c r="O445" i="33"/>
  <c r="O462" i="33"/>
  <c r="W20" i="51"/>
  <c r="G139" i="4"/>
  <c r="G135" i="4"/>
  <c r="W96" i="4"/>
  <c r="G131" i="4"/>
  <c r="W232" i="4"/>
  <c r="U94" i="4"/>
  <c r="E87" i="4"/>
  <c r="Q94" i="4"/>
  <c r="O760" i="33"/>
  <c r="E771" i="33"/>
  <c r="O759" i="33"/>
  <c r="E770" i="33"/>
  <c r="E769" i="33"/>
  <c r="O761" i="33"/>
  <c r="I975" i="33"/>
  <c r="I974" i="33"/>
  <c r="S791" i="33"/>
  <c r="I973" i="33"/>
  <c r="S790" i="33"/>
  <c r="Q85" i="4"/>
  <c r="O85" i="4"/>
  <c r="E137" i="33"/>
  <c r="Q83" i="4"/>
  <c r="M83" i="4"/>
  <c r="E212" i="33"/>
  <c r="U34" i="4"/>
  <c r="U49" i="4"/>
  <c r="G127" i="4"/>
  <c r="G151" i="4"/>
  <c r="E133" i="33"/>
  <c r="S149" i="33"/>
  <c r="O1123" i="33"/>
  <c r="S1260" i="33"/>
  <c r="O753" i="33"/>
  <c r="O752" i="33"/>
  <c r="E764" i="33"/>
  <c r="E763" i="33"/>
  <c r="O754" i="33"/>
  <c r="E762" i="33"/>
  <c r="O877" i="33"/>
  <c r="G484" i="33"/>
  <c r="O874" i="33"/>
  <c r="Q473" i="33"/>
  <c r="G483" i="33"/>
  <c r="O876" i="33"/>
  <c r="Q472" i="33"/>
  <c r="I495" i="33"/>
  <c r="I485" i="33"/>
  <c r="G482" i="33"/>
  <c r="Q475" i="33"/>
  <c r="G485" i="33"/>
  <c r="O875" i="33"/>
  <c r="E37" i="4"/>
  <c r="U36" i="4"/>
  <c r="C57" i="29"/>
  <c r="Q36" i="4"/>
  <c r="M36" i="4"/>
  <c r="I36" i="4"/>
  <c r="I1098" i="33"/>
  <c r="I1100" i="33"/>
  <c r="I1059" i="33"/>
  <c r="G1069" i="33"/>
  <c r="B28" i="46"/>
  <c r="Q33" i="4"/>
  <c r="I170" i="4"/>
  <c r="I202" i="4"/>
  <c r="I135" i="4"/>
  <c r="I196" i="4"/>
  <c r="I169" i="4"/>
  <c r="U163" i="4"/>
  <c r="I206" i="4"/>
  <c r="G1101" i="33"/>
  <c r="G1062" i="33"/>
  <c r="G1103" i="33"/>
  <c r="O1072" i="33"/>
  <c r="Q1063" i="33"/>
  <c r="Q1061" i="33"/>
  <c r="Q1102" i="33"/>
  <c r="O1071" i="33"/>
  <c r="G1063" i="33"/>
  <c r="G1061" i="33"/>
  <c r="G1102" i="33"/>
  <c r="Q1101" i="33"/>
  <c r="Q1062" i="33"/>
  <c r="Q1103" i="33"/>
  <c r="I1309" i="33"/>
  <c r="E102" i="33"/>
  <c r="G1309" i="33"/>
  <c r="F91" i="34"/>
  <c r="E1309" i="33"/>
  <c r="E101" i="33"/>
  <c r="K1308" i="33"/>
  <c r="F90" i="34"/>
  <c r="I1308" i="33"/>
  <c r="G1308" i="33"/>
  <c r="E1308" i="33"/>
  <c r="M1307" i="33"/>
  <c r="K1307" i="33"/>
  <c r="I1307" i="33"/>
  <c r="G1307" i="33"/>
  <c r="G1310" i="33"/>
  <c r="E1307" i="33"/>
  <c r="O944" i="33"/>
  <c r="I1035" i="33"/>
  <c r="I1027" i="33"/>
  <c r="E723" i="33"/>
  <c r="O943" i="33"/>
  <c r="E332" i="33"/>
  <c r="G37" i="36"/>
  <c r="G29" i="36"/>
  <c r="G25" i="36"/>
  <c r="G21" i="36"/>
  <c r="G17" i="36"/>
  <c r="E722" i="33"/>
  <c r="O941" i="33"/>
  <c r="E721" i="33"/>
  <c r="O940" i="33"/>
  <c r="I1036" i="33"/>
  <c r="I1028" i="33"/>
  <c r="O945" i="33"/>
  <c r="E55" i="4"/>
  <c r="E86" i="4"/>
  <c r="G287" i="4"/>
  <c r="I1060" i="33"/>
  <c r="E1310" i="33"/>
  <c r="S526" i="33"/>
  <c r="O83" i="35"/>
  <c r="I14" i="35"/>
  <c r="O7" i="35"/>
  <c r="G64" i="35"/>
  <c r="M11" i="35"/>
  <c r="S3" i="35"/>
  <c r="G54" i="35"/>
  <c r="G46" i="35"/>
  <c r="Q74" i="35"/>
  <c r="Q72" i="35"/>
  <c r="O82" i="35"/>
  <c r="G63" i="35"/>
  <c r="M10" i="35"/>
  <c r="G45" i="35"/>
  <c r="K15" i="35"/>
  <c r="O6" i="35"/>
  <c r="S2" i="35"/>
  <c r="S1103" i="33"/>
  <c r="S1101" i="33"/>
  <c r="Q73" i="35"/>
  <c r="M107" i="35"/>
  <c r="M97" i="35"/>
  <c r="M35" i="35"/>
  <c r="M28" i="35"/>
  <c r="M106" i="35"/>
  <c r="M98" i="35"/>
  <c r="M34" i="35"/>
  <c r="Q666" i="33"/>
  <c r="S1107" i="33"/>
  <c r="S1105" i="33"/>
  <c r="Q419" i="33"/>
  <c r="S254" i="33"/>
  <c r="Q417" i="33"/>
  <c r="S252" i="33"/>
  <c r="S529" i="33"/>
  <c r="Q276" i="33"/>
  <c r="Q120" i="33"/>
  <c r="S527" i="33"/>
  <c r="Q274" i="33"/>
  <c r="S753" i="33"/>
  <c r="S751" i="33"/>
  <c r="Q342" i="33"/>
  <c r="Q340" i="33"/>
  <c r="Q1053" i="33"/>
  <c r="Q1051" i="33"/>
  <c r="O1286" i="33"/>
  <c r="S97" i="33"/>
  <c r="S175" i="33"/>
  <c r="S250" i="33"/>
  <c r="Q275" i="33"/>
  <c r="Q424" i="33"/>
  <c r="Q668" i="33"/>
  <c r="M4" i="35"/>
  <c r="M77" i="35"/>
  <c r="M75" i="35"/>
  <c r="G75" i="35"/>
  <c r="E11" i="35"/>
  <c r="Q8" i="35"/>
  <c r="M76" i="35"/>
  <c r="G76" i="35"/>
  <c r="G74" i="35"/>
  <c r="Q1151" i="33"/>
  <c r="Q634" i="33"/>
  <c r="Q1149" i="33"/>
  <c r="O81" i="35"/>
  <c r="Q114" i="33"/>
  <c r="S253" i="33"/>
  <c r="Q670" i="33"/>
  <c r="Q1049" i="33"/>
  <c r="Q1150" i="33"/>
  <c r="S521" i="33"/>
  <c r="S671" i="33"/>
  <c r="K188" i="4"/>
  <c r="D28" i="40"/>
  <c r="S522" i="33"/>
  <c r="Q190" i="33"/>
  <c r="S523" i="33"/>
  <c r="S750" i="33"/>
  <c r="M29" i="35"/>
  <c r="G55" i="35"/>
  <c r="K8" i="35"/>
  <c r="M17" i="35"/>
  <c r="M55" i="35"/>
  <c r="E69" i="35"/>
  <c r="E72" i="35"/>
  <c r="I74" i="35"/>
  <c r="E78" i="35"/>
  <c r="I80" i="35"/>
  <c r="I84" i="35"/>
  <c r="K86" i="35"/>
  <c r="G89" i="35"/>
  <c r="O93" i="35"/>
  <c r="E96" i="35"/>
  <c r="O100" i="35"/>
  <c r="K104" i="35"/>
  <c r="I111" i="35"/>
  <c r="K127" i="35"/>
  <c r="I130" i="35"/>
  <c r="G15" i="35"/>
  <c r="O17" i="35"/>
  <c r="M23" i="35"/>
  <c r="O38" i="35"/>
  <c r="G72" i="35"/>
  <c r="G78" i="35"/>
  <c r="M86" i="35"/>
  <c r="O102" i="35"/>
  <c r="E108" i="35"/>
  <c r="I72" i="35"/>
  <c r="M84" i="35"/>
  <c r="E94" i="35"/>
  <c r="E101" i="35"/>
  <c r="G56" i="35"/>
  <c r="E5" i="35"/>
  <c r="O34" i="35"/>
  <c r="E87" i="35"/>
  <c r="O98" i="35"/>
  <c r="O104" i="35"/>
  <c r="O106" i="35"/>
  <c r="I128" i="35"/>
  <c r="I13" i="35"/>
  <c r="E26" i="35"/>
  <c r="E39" i="35"/>
  <c r="M66" i="35"/>
  <c r="M72" i="35"/>
  <c r="M74" i="35"/>
  <c r="O76" i="35"/>
  <c r="M78" i="35"/>
  <c r="M80" i="35"/>
  <c r="M82" i="35"/>
  <c r="G87" i="35"/>
  <c r="K89" i="35"/>
  <c r="E92" i="35"/>
  <c r="I94" i="35"/>
  <c r="I101" i="35"/>
  <c r="E103" i="35"/>
  <c r="K13" i="35"/>
  <c r="E16" i="35"/>
  <c r="E35" i="35"/>
  <c r="G85" i="35"/>
  <c r="E107" i="35"/>
  <c r="E109" i="35"/>
  <c r="K128" i="35"/>
  <c r="I131" i="35"/>
  <c r="G16" i="35"/>
  <c r="Q3" i="35"/>
  <c r="K5" i="35"/>
  <c r="I7" i="35"/>
  <c r="I11" i="35"/>
  <c r="M18" i="35"/>
  <c r="O28" i="35"/>
  <c r="E33" i="35"/>
  <c r="I37" i="35"/>
  <c r="M41" i="35"/>
  <c r="E50" i="35"/>
  <c r="E54" i="35"/>
  <c r="E73" i="35"/>
  <c r="G77" i="35"/>
  <c r="E79" i="35"/>
  <c r="I85" i="35"/>
  <c r="O94" i="35"/>
  <c r="E97" i="35"/>
  <c r="I99" i="35"/>
  <c r="I103" i="35"/>
  <c r="I109" i="35"/>
  <c r="E116" i="35"/>
  <c r="K119" i="35"/>
  <c r="I134" i="35"/>
  <c r="K137" i="35"/>
  <c r="K37" i="35"/>
  <c r="M60" i="35"/>
  <c r="G73" i="35"/>
  <c r="G79" i="35"/>
  <c r="E81" i="35"/>
  <c r="K103" i="35"/>
  <c r="K109" i="35"/>
  <c r="E126" i="35"/>
  <c r="O5" i="35"/>
  <c r="I9" i="35"/>
  <c r="E29" i="35"/>
  <c r="E61" i="35"/>
  <c r="E64" i="35"/>
  <c r="M67" i="35"/>
  <c r="E88" i="35"/>
  <c r="O92" i="35"/>
  <c r="E95" i="35"/>
  <c r="M103" i="35"/>
  <c r="E120" i="35"/>
  <c r="I143" i="35"/>
  <c r="O16" i="35"/>
  <c r="E51" i="35"/>
  <c r="E68" i="35"/>
  <c r="K77" i="35"/>
  <c r="K79" i="35"/>
  <c r="M85" i="35"/>
  <c r="I90" i="35"/>
  <c r="O103" i="35"/>
  <c r="I113" i="35"/>
  <c r="I126" i="35"/>
  <c r="E21" i="35"/>
  <c r="E27" i="35"/>
  <c r="K81" i="35"/>
  <c r="M83" i="35"/>
  <c r="E93" i="35"/>
  <c r="I95" i="35"/>
  <c r="O105" i="35"/>
  <c r="O294" i="33"/>
  <c r="O97" i="35"/>
  <c r="E104" i="35"/>
  <c r="O29" i="35"/>
  <c r="I40" i="35"/>
  <c r="E62" i="35"/>
  <c r="O77" i="35"/>
  <c r="K93" i="35"/>
  <c r="E98" i="35"/>
  <c r="R32" i="51" l="1"/>
  <c r="Q32" i="51" s="1"/>
  <c r="S192" i="4"/>
  <c r="O192" i="4"/>
  <c r="W192" i="4"/>
  <c r="T22" i="51"/>
  <c r="S22" i="51" s="1"/>
  <c r="P31" i="51"/>
  <c r="N31" i="51"/>
  <c r="M31" i="51" s="1"/>
  <c r="T31" i="51"/>
  <c r="T30" i="51"/>
  <c r="P23" i="51"/>
  <c r="T23" i="51"/>
  <c r="S23" i="51" s="1"/>
  <c r="N23" i="51"/>
  <c r="R23" i="51"/>
  <c r="Q23" i="51" s="1"/>
  <c r="BA4" i="51"/>
  <c r="BB4" i="51" s="1"/>
  <c r="R21" i="51"/>
  <c r="Q21" i="51" s="1"/>
  <c r="T32" i="51"/>
  <c r="N27" i="51"/>
  <c r="M27" i="51" s="1"/>
  <c r="N25" i="51"/>
  <c r="M25" i="51" s="1"/>
  <c r="P33" i="51"/>
  <c r="BA10" i="51"/>
  <c r="BB10" i="51" s="1"/>
  <c r="T21" i="51"/>
  <c r="S21" i="51" s="1"/>
  <c r="N21" i="51"/>
  <c r="N32" i="51"/>
  <c r="M32" i="51" s="1"/>
  <c r="T33" i="51"/>
  <c r="BA11" i="51"/>
  <c r="BB11" i="51" s="1"/>
  <c r="BA9" i="51"/>
  <c r="BB9" i="51" s="1"/>
  <c r="T27" i="51"/>
  <c r="BA7" i="51"/>
  <c r="BB7" i="51" s="1"/>
  <c r="P27" i="51"/>
  <c r="O27" i="51" s="1"/>
  <c r="N22" i="51"/>
  <c r="M22" i="51" s="1"/>
  <c r="P22" i="51"/>
  <c r="N24" i="51"/>
  <c r="M24" i="51" s="1"/>
  <c r="P24" i="51"/>
  <c r="O24" i="51" s="1"/>
  <c r="R24" i="51"/>
  <c r="Q24" i="51" s="1"/>
  <c r="T24" i="51"/>
  <c r="N19" i="51"/>
  <c r="T19" i="51"/>
  <c r="R19" i="51"/>
  <c r="Q19" i="51" s="1"/>
  <c r="P19" i="51"/>
  <c r="T16" i="51"/>
  <c r="N33" i="51"/>
  <c r="R20" i="51"/>
  <c r="Q20" i="51" s="1"/>
  <c r="T20" i="51"/>
  <c r="S20" i="51" s="1"/>
  <c r="P20" i="51"/>
  <c r="N20" i="51"/>
  <c r="T3" i="51"/>
  <c r="S3" i="51" s="1"/>
  <c r="R3" i="51"/>
  <c r="Q3" i="51" s="1"/>
  <c r="P3" i="51"/>
  <c r="O3" i="51" s="1"/>
  <c r="N3" i="51"/>
  <c r="M3" i="51" s="1"/>
  <c r="T15" i="51"/>
  <c r="R15" i="51"/>
  <c r="Q15" i="51" s="1"/>
  <c r="P15" i="51"/>
  <c r="O15" i="51" s="1"/>
  <c r="N15" i="51"/>
  <c r="M15" i="51" s="1"/>
  <c r="T18" i="51"/>
  <c r="R18" i="51"/>
  <c r="Q18" i="51" s="1"/>
  <c r="P18" i="51"/>
  <c r="N18" i="51"/>
  <c r="M18" i="51" s="1"/>
  <c r="T29" i="51"/>
  <c r="R29" i="51"/>
  <c r="Q29" i="51" s="1"/>
  <c r="P29" i="51"/>
  <c r="N29" i="51"/>
  <c r="M29" i="51" s="1"/>
  <c r="T17" i="51"/>
  <c r="R17" i="51"/>
  <c r="Q17" i="51" s="1"/>
  <c r="P17" i="51"/>
  <c r="N17" i="51"/>
  <c r="M17" i="51" s="1"/>
  <c r="T28" i="51"/>
  <c r="R28" i="51"/>
  <c r="Q28" i="51" s="1"/>
  <c r="P28" i="51"/>
  <c r="N28" i="51"/>
  <c r="M28" i="51" s="1"/>
  <c r="P26" i="51"/>
  <c r="O26" i="51" s="1"/>
  <c r="T26" i="51"/>
  <c r="R26" i="51"/>
  <c r="Q26" i="51" s="1"/>
  <c r="N26" i="51"/>
  <c r="M26" i="51" s="1"/>
  <c r="T14" i="51"/>
  <c r="R14" i="51"/>
  <c r="Q14" i="51" s="1"/>
  <c r="P14" i="51"/>
  <c r="O14" i="51" s="1"/>
  <c r="N14" i="51"/>
  <c r="M14" i="51" s="1"/>
  <c r="A1285" i="33" l="1"/>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39" i="33"/>
  <c r="A1238" i="33"/>
  <c r="A1236" i="33"/>
  <c r="A1234" i="33"/>
  <c r="A1233" i="33"/>
  <c r="A1232" i="33"/>
  <c r="A1229" i="33"/>
  <c r="A1227" i="33"/>
  <c r="A1226" i="33"/>
  <c r="A1225" i="33"/>
  <c r="A1224" i="33"/>
  <c r="A1223" i="33"/>
  <c r="A1222" i="33"/>
  <c r="A1220" i="33"/>
  <c r="A1219" i="33"/>
  <c r="A1217" i="33"/>
  <c r="A1214" i="33"/>
  <c r="A1213" i="33"/>
  <c r="A1212" i="33"/>
  <c r="A1210" i="33"/>
  <c r="A1209" i="33"/>
  <c r="A1208" i="33"/>
  <c r="A1207" i="33"/>
  <c r="A1206" i="33"/>
  <c r="A1205" i="33"/>
  <c r="A1202" i="33"/>
  <c r="A1201" i="33"/>
  <c r="A1200" i="33"/>
  <c r="A1199" i="33"/>
  <c r="A1198" i="33"/>
  <c r="A1197" i="33"/>
  <c r="A1196" i="33"/>
  <c r="A1195" i="33"/>
  <c r="A1194" i="33"/>
  <c r="A1193" i="33"/>
  <c r="A1192" i="33"/>
  <c r="A1190" i="33"/>
  <c r="A1187" i="33"/>
  <c r="A1185" i="33"/>
  <c r="A1184" i="33"/>
  <c r="A1183" i="33"/>
  <c r="A1182" i="33"/>
  <c r="A1181" i="33"/>
  <c r="A1180" i="33"/>
  <c r="A1178" i="33"/>
  <c r="A1177" i="33"/>
  <c r="A1176" i="33"/>
  <c r="A1175" i="33"/>
  <c r="A1173" i="33"/>
  <c r="A1169" i="33"/>
  <c r="A1168" i="33"/>
  <c r="AF52" i="46"/>
  <c r="C252" i="49" s="1"/>
  <c r="AG16" i="46" l="1"/>
  <c r="AG56" i="46"/>
  <c r="G275" i="4" s="1"/>
  <c r="AF21" i="46"/>
  <c r="C97" i="49" s="1"/>
  <c r="AF34" i="46"/>
  <c r="C162" i="49" s="1"/>
  <c r="AF38" i="46"/>
  <c r="C182" i="49" s="1"/>
  <c r="AF42" i="46"/>
  <c r="C202" i="49" s="1"/>
  <c r="AF46" i="46"/>
  <c r="C222" i="49" s="1"/>
  <c r="AF50" i="46"/>
  <c r="C242" i="49" s="1"/>
  <c r="AF54" i="46"/>
  <c r="C262" i="49" s="1"/>
  <c r="AF22" i="46"/>
  <c r="C102" i="49" s="1"/>
  <c r="AG15" i="46"/>
  <c r="G268" i="4" s="1"/>
  <c r="AF12" i="46"/>
  <c r="C52" i="49" s="1"/>
  <c r="AF32" i="46"/>
  <c r="C152" i="49" s="1"/>
  <c r="AF36" i="46"/>
  <c r="C172" i="49" s="1"/>
  <c r="AF40" i="46"/>
  <c r="C192" i="49" s="1"/>
  <c r="AF44" i="46"/>
  <c r="C212" i="49" s="1"/>
  <c r="AF48" i="46"/>
  <c r="C232" i="49" s="1"/>
  <c r="AG10" i="46"/>
  <c r="AG7" i="46"/>
  <c r="G267" i="4" s="1"/>
  <c r="Z2" i="46"/>
  <c r="AG20" i="46"/>
  <c r="G269" i="4" s="1"/>
  <c r="AB2" i="46"/>
  <c r="AE157" i="46"/>
  <c r="A1221" i="33"/>
  <c r="A1242" i="33"/>
  <c r="A1203" i="33"/>
  <c r="A1204" i="33"/>
  <c r="A1188" i="33"/>
  <c r="A1171" i="33"/>
  <c r="A1189" i="33"/>
  <c r="A1172" i="33"/>
  <c r="A1240" i="33"/>
  <c r="A1244" i="33"/>
  <c r="AG34" i="46" l="1"/>
  <c r="AF4" i="46"/>
  <c r="C12" i="49" s="1"/>
  <c r="AA2" i="46"/>
  <c r="AF43" i="46"/>
  <c r="C207" i="49" s="1"/>
  <c r="AF14" i="46"/>
  <c r="C62" i="49" s="1"/>
  <c r="AF8" i="46"/>
  <c r="C32" i="49" s="1"/>
  <c r="AF23" i="46"/>
  <c r="C107" i="49" s="1"/>
  <c r="AG19" i="46"/>
  <c r="AF5" i="46"/>
  <c r="C17" i="49" s="1"/>
  <c r="AF3" i="46"/>
  <c r="C7" i="49" s="1"/>
  <c r="AF20" i="46"/>
  <c r="C92" i="49" s="1"/>
  <c r="AF9" i="46"/>
  <c r="C37" i="49" s="1"/>
  <c r="AF17" i="46"/>
  <c r="C77" i="49" s="1"/>
  <c r="AF53" i="46"/>
  <c r="C257" i="49" s="1"/>
  <c r="AG13" i="46"/>
  <c r="AG14" i="46"/>
  <c r="AF33" i="46"/>
  <c r="C157" i="49" s="1"/>
  <c r="AF2" i="46"/>
  <c r="AF7" i="46"/>
  <c r="C27" i="49" s="1"/>
  <c r="AF16" i="46"/>
  <c r="C72" i="49" s="1"/>
  <c r="AF15" i="46"/>
  <c r="C67" i="49" s="1"/>
  <c r="AF39" i="46"/>
  <c r="C187" i="49" s="1"/>
  <c r="AG4" i="46"/>
  <c r="AG40" i="46"/>
  <c r="AF49" i="46"/>
  <c r="C237" i="49" s="1"/>
  <c r="AG8" i="46"/>
  <c r="AF31" i="46"/>
  <c r="C147" i="49" s="1"/>
  <c r="AF29" i="46"/>
  <c r="C137" i="49" s="1"/>
  <c r="AF35" i="46"/>
  <c r="C167" i="49" s="1"/>
  <c r="AG11" i="46"/>
  <c r="AF45" i="46"/>
  <c r="C217" i="49" s="1"/>
  <c r="AF37" i="46"/>
  <c r="C177" i="49" s="1"/>
  <c r="AG6" i="46"/>
  <c r="AF10" i="46"/>
  <c r="C42" i="49" s="1"/>
  <c r="AG12" i="46"/>
  <c r="AG54" i="46"/>
  <c r="AF25" i="46"/>
  <c r="C117" i="49" s="1"/>
  <c r="AF13" i="46"/>
  <c r="C57" i="49" s="1"/>
  <c r="AF55" i="46"/>
  <c r="C267" i="49" s="1"/>
  <c r="AF6" i="46"/>
  <c r="C22" i="49" s="1"/>
  <c r="AG18" i="46"/>
  <c r="AG53" i="46"/>
  <c r="AF41" i="46"/>
  <c r="C197" i="49" s="1"/>
  <c r="E1168" i="33"/>
  <c r="AF30" i="46"/>
  <c r="C142" i="49" s="1"/>
  <c r="AG55" i="46"/>
  <c r="AG3" i="46"/>
  <c r="AG52" i="46"/>
  <c r="AG17" i="46"/>
  <c r="AG39" i="46"/>
  <c r="AF27" i="46"/>
  <c r="C127" i="49" s="1"/>
  <c r="AF24" i="46"/>
  <c r="C112" i="49" s="1"/>
  <c r="AG5" i="46"/>
  <c r="AG41" i="46"/>
  <c r="G272" i="4" s="1"/>
  <c r="AF26" i="46"/>
  <c r="C122" i="49" s="1"/>
  <c r="AF51" i="46"/>
  <c r="C247" i="49" s="1"/>
  <c r="AF28" i="46"/>
  <c r="C132" i="49" s="1"/>
  <c r="AF47" i="46"/>
  <c r="C227" i="49" s="1"/>
  <c r="AF18" i="46"/>
  <c r="C82" i="49" s="1"/>
  <c r="AF11" i="46"/>
  <c r="C47" i="49" s="1"/>
  <c r="AF19" i="46"/>
  <c r="C87" i="49" s="1"/>
  <c r="AG9" i="46"/>
  <c r="AE142" i="46"/>
  <c r="AE20" i="46"/>
  <c r="AE140" i="46"/>
  <c r="G147" i="4" s="1"/>
  <c r="AE139" i="46"/>
  <c r="G149" i="4" s="1"/>
  <c r="AG33" i="46"/>
  <c r="G271" i="4" s="1"/>
  <c r="AE141" i="46"/>
  <c r="G150" i="4" s="1"/>
  <c r="AG51" i="46"/>
  <c r="G274" i="4" s="1"/>
  <c r="AG46" i="46"/>
  <c r="G273" i="4" s="1"/>
  <c r="AG25" i="46"/>
  <c r="G270" i="4" s="1"/>
  <c r="AE145" i="46"/>
  <c r="AE125" i="46"/>
  <c r="AE146" i="46"/>
  <c r="AE138" i="46"/>
  <c r="AE8" i="46"/>
  <c r="AE137" i="46"/>
  <c r="AE150" i="46"/>
  <c r="U86" i="4" s="1"/>
  <c r="Z18" i="46"/>
  <c r="E1184" i="33" s="1"/>
  <c r="AE135" i="46"/>
  <c r="AE7" i="46"/>
  <c r="AE3" i="46"/>
  <c r="AE10" i="46"/>
  <c r="AE144" i="46"/>
  <c r="AC9" i="46"/>
  <c r="AC6" i="46"/>
  <c r="AC13" i="46"/>
  <c r="AC10" i="46"/>
  <c r="AC2" i="46"/>
  <c r="Z3" i="46"/>
  <c r="E1169" i="33" s="1"/>
  <c r="AC5" i="46"/>
  <c r="AC7" i="46"/>
  <c r="AC3" i="46"/>
  <c r="AC11" i="46"/>
  <c r="AC12" i="46"/>
  <c r="AC8" i="46"/>
  <c r="AC4" i="46"/>
  <c r="AE34" i="46"/>
  <c r="AE143" i="46"/>
  <c r="AE136" i="46"/>
  <c r="AE21" i="46"/>
  <c r="AE9" i="46"/>
  <c r="G148" i="4" s="1"/>
  <c r="AE45" i="46"/>
  <c r="AE5" i="46"/>
  <c r="AE84" i="46"/>
  <c r="AE17" i="46"/>
  <c r="AE15" i="46"/>
  <c r="Z113" i="46"/>
  <c r="E1279" i="33" s="1"/>
  <c r="AE66" i="46"/>
  <c r="Z77" i="46"/>
  <c r="E1243" i="33" s="1"/>
  <c r="Z81" i="46"/>
  <c r="E1247" i="33" s="1"/>
  <c r="AE109" i="46"/>
  <c r="Z67" i="46"/>
  <c r="Z91" i="46"/>
  <c r="E1257" i="33" s="1"/>
  <c r="Z102" i="46"/>
  <c r="E1268" i="33" s="1"/>
  <c r="Z86" i="46"/>
  <c r="E1252" i="33" s="1"/>
  <c r="Z104" i="46"/>
  <c r="E1270" i="33" s="1"/>
  <c r="AE68" i="46"/>
  <c r="Z23" i="46"/>
  <c r="Z59" i="46"/>
  <c r="E1225" i="33" s="1"/>
  <c r="AE12" i="46"/>
  <c r="AE85" i="46"/>
  <c r="AE18" i="46"/>
  <c r="AE2" i="46"/>
  <c r="AE13" i="46"/>
  <c r="Z88" i="46"/>
  <c r="E1254" i="33" s="1"/>
  <c r="Z76" i="46"/>
  <c r="E1242" i="33" s="1"/>
  <c r="Z90" i="46"/>
  <c r="E1256" i="33" s="1"/>
  <c r="AE57" i="46"/>
  <c r="Z106" i="46"/>
  <c r="E1272" i="33" s="1"/>
  <c r="AE108" i="46"/>
  <c r="Z115" i="46"/>
  <c r="E1281" i="33" s="1"/>
  <c r="AE120" i="46"/>
  <c r="Z66" i="46"/>
  <c r="E1232" i="33" s="1"/>
  <c r="Z51" i="46"/>
  <c r="E1217" i="33" s="1"/>
  <c r="Z114" i="46"/>
  <c r="E1280" i="33" s="1"/>
  <c r="AE106" i="46"/>
  <c r="AE110" i="46"/>
  <c r="AE153" i="46"/>
  <c r="I282" i="4" s="1"/>
  <c r="AE152" i="46"/>
  <c r="I283" i="4" s="1"/>
  <c r="AE151" i="46"/>
  <c r="AE134" i="46"/>
  <c r="Z53" i="46"/>
  <c r="E1219" i="33" s="1"/>
  <c r="AE100" i="46"/>
  <c r="Z71" i="46"/>
  <c r="E1237" i="33" s="1"/>
  <c r="AE44" i="46"/>
  <c r="Z100" i="46"/>
  <c r="E1266" i="33" s="1"/>
  <c r="Z74" i="46"/>
  <c r="E1240" i="33" s="1"/>
  <c r="AE132" i="46"/>
  <c r="Z12" i="46"/>
  <c r="E1178" i="33" s="1"/>
  <c r="Z65" i="46"/>
  <c r="E1231" i="33" s="1"/>
  <c r="Z60" i="46"/>
  <c r="E1226" i="33" s="1"/>
  <c r="AE63" i="46"/>
  <c r="Z118" i="46"/>
  <c r="E1284" i="33" s="1"/>
  <c r="Z47" i="46"/>
  <c r="E1213" i="33" s="1"/>
  <c r="Z61" i="46"/>
  <c r="E1227" i="33" s="1"/>
  <c r="AE79" i="46"/>
  <c r="Z45" i="46"/>
  <c r="E1211" i="33" s="1"/>
  <c r="Z33" i="46"/>
  <c r="E1199" i="33" s="1"/>
  <c r="AE147" i="46"/>
  <c r="AE4" i="46"/>
  <c r="AE6" i="46"/>
  <c r="AE22" i="46"/>
  <c r="AE14" i="46"/>
  <c r="AE115" i="46"/>
  <c r="AE130" i="46"/>
  <c r="AE154" i="46"/>
  <c r="I300" i="4" s="1"/>
  <c r="AE16" i="46"/>
  <c r="Z117" i="46"/>
  <c r="E1283" i="33" s="1"/>
  <c r="Z96" i="46"/>
  <c r="E1262" i="33" s="1"/>
  <c r="Z44" i="46"/>
  <c r="E1210" i="33" s="1"/>
  <c r="Z41" i="46"/>
  <c r="E1207" i="33" s="1"/>
  <c r="Z58" i="46"/>
  <c r="E1224" i="33" s="1"/>
  <c r="AE46" i="46"/>
  <c r="AE43" i="46"/>
  <c r="AE87" i="46"/>
  <c r="AE32" i="46"/>
  <c r="AE89" i="46"/>
  <c r="AE64" i="46"/>
  <c r="AE52" i="46"/>
  <c r="AE48" i="46"/>
  <c r="AE33" i="46"/>
  <c r="AE99" i="46"/>
  <c r="AE24" i="46"/>
  <c r="AE30" i="46"/>
  <c r="AE88" i="46"/>
  <c r="Z85" i="46"/>
  <c r="E1251" i="33" s="1"/>
  <c r="Z30" i="46"/>
  <c r="E1196" i="33" s="1"/>
  <c r="Z105" i="46"/>
  <c r="E1271" i="33" s="1"/>
  <c r="AE114" i="46"/>
  <c r="AE27" i="46"/>
  <c r="AE111" i="46"/>
  <c r="AE26" i="46"/>
  <c r="Z75" i="46"/>
  <c r="E1241" i="33" s="1"/>
  <c r="Z25" i="46"/>
  <c r="E1191" i="33" s="1"/>
  <c r="Z50" i="46"/>
  <c r="E1216" i="33" s="1"/>
  <c r="AE76" i="46"/>
  <c r="Z22" i="46"/>
  <c r="E1188" i="33" s="1"/>
  <c r="Z89" i="46"/>
  <c r="E1255" i="33" s="1"/>
  <c r="Z97" i="46"/>
  <c r="E1263" i="33" s="1"/>
  <c r="Z83" i="46"/>
  <c r="E1249" i="33" s="1"/>
  <c r="Z43" i="46"/>
  <c r="E1209" i="33" s="1"/>
  <c r="AE127" i="46"/>
  <c r="Z37" i="46"/>
  <c r="E1203" i="33" s="1"/>
  <c r="Z15" i="46"/>
  <c r="E1181" i="33" s="1"/>
  <c r="AE40" i="46"/>
  <c r="Z62" i="46"/>
  <c r="E1228" i="33" s="1"/>
  <c r="AE19" i="46"/>
  <c r="AE149" i="46"/>
  <c r="Z5" i="46"/>
  <c r="E1171" i="33" s="1"/>
  <c r="Z112" i="46"/>
  <c r="E1278" i="33" s="1"/>
  <c r="Z7" i="46"/>
  <c r="Z79" i="46"/>
  <c r="E1245" i="33" s="1"/>
  <c r="AE81" i="46"/>
  <c r="I330" i="4" s="1"/>
  <c r="Z40" i="46"/>
  <c r="E1206" i="33" s="1"/>
  <c r="Z4" i="46"/>
  <c r="E1170" i="33" s="1"/>
  <c r="Z29" i="46"/>
  <c r="E1195" i="33" s="1"/>
  <c r="Z13" i="46"/>
  <c r="E1179" i="33" s="1"/>
  <c r="Z119" i="46"/>
  <c r="E1285" i="33" s="1"/>
  <c r="Z27" i="46"/>
  <c r="E1193" i="33" s="1"/>
  <c r="Z39" i="46"/>
  <c r="E1205" i="33" s="1"/>
  <c r="Z63" i="46"/>
  <c r="E1229" i="33" s="1"/>
  <c r="Z87" i="46"/>
  <c r="E1253" i="33" s="1"/>
  <c r="Z31" i="46"/>
  <c r="E1197" i="33" s="1"/>
  <c r="Z55" i="46"/>
  <c r="E1221" i="33" s="1"/>
  <c r="Z103" i="46"/>
  <c r="E1269" i="33" s="1"/>
  <c r="Z92" i="46"/>
  <c r="E1258" i="33" s="1"/>
  <c r="Z11" i="46"/>
  <c r="E1177" i="33" s="1"/>
  <c r="Z93" i="46"/>
  <c r="E1259" i="33" s="1"/>
  <c r="Z95" i="46"/>
  <c r="E1261" i="33" s="1"/>
  <c r="Z16" i="46"/>
  <c r="E1182" i="33" s="1"/>
  <c r="AE121" i="46"/>
  <c r="Z98" i="46"/>
  <c r="E1264" i="33" s="1"/>
  <c r="Z109" i="46"/>
  <c r="E1275" i="33" s="1"/>
  <c r="Z56" i="46"/>
  <c r="E1222" i="33" s="1"/>
  <c r="AE131" i="46"/>
  <c r="Z24" i="46"/>
  <c r="E1190" i="33" s="1"/>
  <c r="Z52" i="46"/>
  <c r="E1218" i="33" s="1"/>
  <c r="Z94" i="46"/>
  <c r="E1260" i="33" s="1"/>
  <c r="Z28" i="46"/>
  <c r="E1194" i="33" s="1"/>
  <c r="Z34" i="46"/>
  <c r="E1200" i="33" s="1"/>
  <c r="Z68" i="46"/>
  <c r="E1234" i="33" s="1"/>
  <c r="Z35" i="46"/>
  <c r="E1201" i="33" s="1"/>
  <c r="Z72" i="46"/>
  <c r="E1238" i="33" s="1"/>
  <c r="Z108" i="46"/>
  <c r="E1274" i="33" s="1"/>
  <c r="Z64" i="46"/>
  <c r="E1230" i="33" s="1"/>
  <c r="Z80" i="46"/>
  <c r="E1246" i="33" s="1"/>
  <c r="Z82" i="46"/>
  <c r="E1248" i="33" s="1"/>
  <c r="Z116" i="46"/>
  <c r="E1282" i="33" s="1"/>
  <c r="AE56" i="46"/>
  <c r="Z20" i="46"/>
  <c r="E1186" i="33" s="1"/>
  <c r="Z14" i="46"/>
  <c r="E1180" i="33" s="1"/>
  <c r="Z32" i="46"/>
  <c r="E1198" i="33" s="1"/>
  <c r="AE86" i="46"/>
  <c r="Z19" i="46"/>
  <c r="E1185" i="33" s="1"/>
  <c r="Z101" i="46"/>
  <c r="E1267" i="33" s="1"/>
  <c r="Z70" i="46"/>
  <c r="E1236" i="33" s="1"/>
  <c r="AE128" i="46"/>
  <c r="AE90" i="46"/>
  <c r="I329" i="4" s="1"/>
  <c r="Z57" i="46"/>
  <c r="E1223" i="33" s="1"/>
  <c r="Z54" i="46"/>
  <c r="E1220" i="33" s="1"/>
  <c r="Z49" i="46"/>
  <c r="E1215" i="33" s="1"/>
  <c r="AE50" i="46"/>
  <c r="Z17" i="46"/>
  <c r="E1183" i="33" s="1"/>
  <c r="AE126" i="46"/>
  <c r="AE70" i="46"/>
  <c r="Z78" i="46"/>
  <c r="E1244" i="33" s="1"/>
  <c r="Z36" i="46"/>
  <c r="E1202" i="33" s="1"/>
  <c r="AE49" i="46"/>
  <c r="Z38" i="46"/>
  <c r="E1204" i="33" s="1"/>
  <c r="Z84" i="46"/>
  <c r="Z42" i="46"/>
  <c r="E1208" i="33" s="1"/>
  <c r="Z46" i="46"/>
  <c r="E1212" i="33" s="1"/>
  <c r="Z73" i="46"/>
  <c r="E1239" i="33" s="1"/>
  <c r="Z69" i="46"/>
  <c r="E1235" i="33" s="1"/>
  <c r="Z21" i="46"/>
  <c r="E1187" i="33" s="1"/>
  <c r="Z110" i="46"/>
  <c r="E1276" i="33" s="1"/>
  <c r="AE47" i="46"/>
  <c r="AE119" i="46"/>
  <c r="Z111" i="46"/>
  <c r="E1277" i="33" s="1"/>
  <c r="AE62" i="46"/>
  <c r="Z6" i="46" l="1"/>
  <c r="E1172" i="33" s="1"/>
  <c r="AG43" i="46"/>
  <c r="AG22" i="46"/>
  <c r="AG29" i="46"/>
  <c r="U180" i="4"/>
  <c r="U153" i="4"/>
  <c r="G178" i="4"/>
  <c r="K176" i="4"/>
  <c r="K108" i="4"/>
  <c r="K198" i="4"/>
  <c r="G176" i="4"/>
  <c r="G105" i="4"/>
  <c r="G198" i="4"/>
  <c r="K179" i="4"/>
  <c r="G179" i="4"/>
  <c r="G164" i="4"/>
  <c r="G107" i="4"/>
  <c r="K177" i="4"/>
  <c r="K207" i="4"/>
  <c r="G177" i="4"/>
  <c r="K175" i="4"/>
  <c r="K139" i="4"/>
  <c r="K106" i="4"/>
  <c r="K203" i="4"/>
  <c r="G175" i="4"/>
  <c r="W164" i="4"/>
  <c r="K178" i="4"/>
  <c r="O77" i="4"/>
  <c r="O78" i="4"/>
  <c r="AG24" i="46"/>
  <c r="AG32" i="46"/>
  <c r="AG38" i="46"/>
  <c r="S105" i="4"/>
  <c r="W106" i="4"/>
  <c r="M106" i="4"/>
  <c r="S89" i="4"/>
  <c r="M105" i="4"/>
  <c r="M121" i="4"/>
  <c r="M119" i="4"/>
  <c r="Q120" i="4"/>
  <c r="Q105" i="4"/>
  <c r="Q89" i="4"/>
  <c r="Q117" i="4"/>
  <c r="Q106" i="4"/>
  <c r="W89" i="4"/>
  <c r="U89" i="4"/>
  <c r="M89" i="4"/>
  <c r="M118" i="4"/>
  <c r="I89" i="4"/>
  <c r="M117" i="4"/>
  <c r="Q118" i="4"/>
  <c r="U106" i="4"/>
  <c r="G89" i="4"/>
  <c r="W105" i="4"/>
  <c r="S106" i="4"/>
  <c r="Q121" i="4"/>
  <c r="E1250" i="33"/>
  <c r="U105" i="4"/>
  <c r="Q119" i="4"/>
  <c r="M120" i="4"/>
  <c r="K89" i="4"/>
  <c r="AE35" i="46"/>
  <c r="U69" i="4"/>
  <c r="U79" i="4"/>
  <c r="Z8" i="46"/>
  <c r="E1174" i="33" s="1"/>
  <c r="AG45" i="46"/>
  <c r="AG23" i="46"/>
  <c r="AG31" i="46"/>
  <c r="I109" i="4"/>
  <c r="U109" i="4"/>
  <c r="Q109" i="4"/>
  <c r="M109" i="4"/>
  <c r="E1173" i="33"/>
  <c r="O1203" i="33"/>
  <c r="K143" i="4"/>
  <c r="W76" i="4"/>
  <c r="K93" i="4"/>
  <c r="M277" i="4"/>
  <c r="G185" i="4"/>
  <c r="K200" i="4"/>
  <c r="G76" i="4"/>
  <c r="K204" i="4"/>
  <c r="G93" i="4"/>
  <c r="K185" i="4"/>
  <c r="M158" i="4"/>
  <c r="M162" i="4"/>
  <c r="M160" i="4"/>
  <c r="M161" i="4"/>
  <c r="M159" i="4"/>
  <c r="M157" i="4"/>
  <c r="Z10" i="46"/>
  <c r="E1176" i="33" s="1"/>
  <c r="K201" i="4"/>
  <c r="K131" i="4"/>
  <c r="K115" i="4"/>
  <c r="G109" i="4"/>
  <c r="G115" i="4"/>
  <c r="K194" i="4"/>
  <c r="W109" i="4"/>
  <c r="G194" i="4"/>
  <c r="K113" i="4"/>
  <c r="G113" i="4"/>
  <c r="M278" i="4"/>
  <c r="K205" i="4"/>
  <c r="K114" i="4"/>
  <c r="G114" i="4"/>
  <c r="AG44" i="46"/>
  <c r="AG30" i="46"/>
  <c r="AG36" i="46"/>
  <c r="U284" i="4"/>
  <c r="U285" i="4"/>
  <c r="I284" i="4"/>
  <c r="K66" i="4"/>
  <c r="W68" i="4"/>
  <c r="I66" i="4"/>
  <c r="U68" i="4"/>
  <c r="G66" i="4"/>
  <c r="S68" i="4"/>
  <c r="Q67" i="4"/>
  <c r="O67" i="4"/>
  <c r="M67" i="4"/>
  <c r="Z99" i="46"/>
  <c r="E1265" i="33" s="1"/>
  <c r="Z26" i="46"/>
  <c r="E1192" i="33" s="1"/>
  <c r="G171" i="4"/>
  <c r="K169" i="4"/>
  <c r="W165" i="4"/>
  <c r="K206" i="4"/>
  <c r="G169" i="4"/>
  <c r="K135" i="4"/>
  <c r="K196" i="4"/>
  <c r="K202" i="4"/>
  <c r="G196" i="4"/>
  <c r="K170" i="4"/>
  <c r="G170" i="4"/>
  <c r="G165" i="4"/>
  <c r="K171" i="4"/>
  <c r="AG50" i="46"/>
  <c r="AG28" i="46"/>
  <c r="AG35" i="46"/>
  <c r="C2" i="49"/>
  <c r="A31" i="46"/>
  <c r="AE129" i="46"/>
  <c r="AE78" i="46"/>
  <c r="K155" i="4"/>
  <c r="K154" i="4"/>
  <c r="K156" i="4"/>
  <c r="E1233" i="33"/>
  <c r="I2" i="56"/>
  <c r="I4" i="56"/>
  <c r="U81" i="4"/>
  <c r="U99" i="4"/>
  <c r="Z107" i="46"/>
  <c r="E1273" i="33" s="1"/>
  <c r="U165" i="4"/>
  <c r="Q165" i="4"/>
  <c r="M165" i="4"/>
  <c r="I165" i="4"/>
  <c r="Q164" i="4"/>
  <c r="I105" i="4"/>
  <c r="M164" i="4"/>
  <c r="I108" i="4"/>
  <c r="I164" i="4"/>
  <c r="I107" i="4"/>
  <c r="I106" i="4"/>
  <c r="U164" i="4"/>
  <c r="AG49" i="46"/>
  <c r="AG27" i="46"/>
  <c r="AG37" i="46"/>
  <c r="AE116" i="46"/>
  <c r="AE101" i="46"/>
  <c r="AE55" i="46"/>
  <c r="E52" i="30" s="1"/>
  <c r="AE71" i="46"/>
  <c r="AE105" i="46"/>
  <c r="I327" i="4" s="1"/>
  <c r="I77" i="4"/>
  <c r="I78" i="4"/>
  <c r="M107" i="4"/>
  <c r="E1189" i="33"/>
  <c r="W108" i="4"/>
  <c r="U108" i="4"/>
  <c r="S108" i="4"/>
  <c r="W107" i="4"/>
  <c r="Q108" i="4"/>
  <c r="U107" i="4"/>
  <c r="S107" i="4"/>
  <c r="M108" i="4"/>
  <c r="Q107" i="4"/>
  <c r="Z48" i="46"/>
  <c r="E1214" i="33" s="1"/>
  <c r="Z9" i="46"/>
  <c r="E1175" i="33" s="1"/>
  <c r="AG48" i="46"/>
  <c r="AG26" i="46"/>
  <c r="AE75" i="46"/>
  <c r="O340" i="4"/>
  <c r="O332" i="4"/>
  <c r="U334" i="4"/>
  <c r="O334" i="4"/>
  <c r="U336" i="4"/>
  <c r="O336" i="4"/>
  <c r="U338" i="4"/>
  <c r="O338" i="4"/>
  <c r="U340" i="4"/>
  <c r="U332" i="4"/>
  <c r="AE25" i="46"/>
  <c r="U77" i="4"/>
  <c r="U78" i="4"/>
  <c r="A28" i="46"/>
  <c r="M76" i="4"/>
  <c r="Q76" i="4"/>
  <c r="I76" i="4"/>
  <c r="U76" i="4"/>
  <c r="AE41" i="46"/>
  <c r="AG42" i="46"/>
  <c r="AG47" i="46"/>
  <c r="AG21" i="46"/>
  <c r="AE61" i="46"/>
  <c r="I328" i="4" s="1"/>
  <c r="AE113" i="46"/>
  <c r="AE31" i="46"/>
  <c r="AE83" i="46"/>
  <c r="AE91" i="46"/>
  <c r="AE80" i="46"/>
  <c r="AE69" i="46"/>
  <c r="AE72" i="46"/>
  <c r="AE67" i="46"/>
  <c r="AE118" i="46"/>
  <c r="AE54" i="46"/>
  <c r="AE95" i="46"/>
  <c r="AE103" i="46"/>
  <c r="AE36" i="46"/>
  <c r="AE97" i="46"/>
  <c r="AE37" i="46"/>
  <c r="AE58" i="46"/>
  <c r="AE82" i="46"/>
  <c r="AE38" i="46"/>
  <c r="AE122" i="46"/>
  <c r="AE23" i="46"/>
  <c r="AE96" i="46"/>
  <c r="AE29" i="46"/>
  <c r="AE93" i="46"/>
  <c r="AE92" i="46"/>
  <c r="AE107" i="46"/>
  <c r="AE51" i="46"/>
  <c r="AE117" i="46"/>
  <c r="AE53" i="46"/>
  <c r="AE59" i="46"/>
  <c r="AE98" i="46"/>
  <c r="AE123" i="46"/>
  <c r="AE104" i="46"/>
  <c r="AE60" i="46"/>
  <c r="AE124" i="46"/>
  <c r="AB6" i="46"/>
  <c r="AA8" i="46"/>
  <c r="AA26" i="46"/>
  <c r="AA48" i="46"/>
  <c r="AB3" i="46"/>
  <c r="AA3" i="46"/>
  <c r="AB98" i="46"/>
  <c r="AA98" i="46"/>
  <c r="AA67" i="46"/>
  <c r="AB67" i="46"/>
  <c r="AB36" i="46"/>
  <c r="AA36" i="46"/>
  <c r="AA20" i="46"/>
  <c r="AB20" i="46"/>
  <c r="AA72" i="46"/>
  <c r="AB72" i="46"/>
  <c r="AA16" i="46"/>
  <c r="AB16" i="46"/>
  <c r="AB40" i="46"/>
  <c r="AA40" i="46"/>
  <c r="AB58" i="46"/>
  <c r="AA58" i="46"/>
  <c r="AB65" i="46"/>
  <c r="AA65" i="46"/>
  <c r="AA4" i="46"/>
  <c r="AB4" i="46"/>
  <c r="AB122" i="46"/>
  <c r="AB120" i="46"/>
  <c r="AB121" i="46"/>
  <c r="AB123" i="46"/>
  <c r="AB50" i="46"/>
  <c r="AA50" i="46"/>
  <c r="AB12" i="46"/>
  <c r="AA12" i="46"/>
  <c r="AB115" i="46"/>
  <c r="AA115" i="46"/>
  <c r="AB38" i="46"/>
  <c r="AA38" i="46"/>
  <c r="AA49" i="46"/>
  <c r="AB49" i="46"/>
  <c r="AB95" i="46"/>
  <c r="AA95" i="46"/>
  <c r="AB8" i="46"/>
  <c r="AB68" i="46"/>
  <c r="AA68" i="46"/>
  <c r="AB93" i="46"/>
  <c r="AA93" i="46"/>
  <c r="AB25" i="46"/>
  <c r="AA25" i="46"/>
  <c r="AB9" i="46"/>
  <c r="AB81" i="46"/>
  <c r="AA81" i="46"/>
  <c r="AA109" i="46"/>
  <c r="AB109" i="46"/>
  <c r="AA78" i="46"/>
  <c r="AB78" i="46"/>
  <c r="AA35" i="46"/>
  <c r="AB35" i="46"/>
  <c r="AB62" i="46"/>
  <c r="AA62" i="46"/>
  <c r="AB54" i="46"/>
  <c r="AA54" i="46"/>
  <c r="AA34" i="46"/>
  <c r="AB34" i="46"/>
  <c r="AB11" i="46"/>
  <c r="AA11" i="46"/>
  <c r="AA15" i="46"/>
  <c r="AB15" i="46"/>
  <c r="AA75" i="46"/>
  <c r="AB75" i="46"/>
  <c r="AA9" i="46"/>
  <c r="AA45" i="46"/>
  <c r="AB45" i="46"/>
  <c r="AA106" i="46"/>
  <c r="AB106" i="46"/>
  <c r="AB64" i="46"/>
  <c r="AA64" i="46"/>
  <c r="AA6" i="46"/>
  <c r="AA111" i="46"/>
  <c r="AB111" i="46"/>
  <c r="AB57" i="46"/>
  <c r="AA57" i="46"/>
  <c r="AB28" i="46"/>
  <c r="AA28" i="46"/>
  <c r="AB92" i="46"/>
  <c r="AA92" i="46"/>
  <c r="AA37" i="46"/>
  <c r="AB37" i="46"/>
  <c r="AA74" i="46"/>
  <c r="AB74" i="46"/>
  <c r="AB77" i="46"/>
  <c r="AA77" i="46"/>
  <c r="AA91" i="46"/>
  <c r="AB91" i="46"/>
  <c r="AB89" i="46"/>
  <c r="AA89" i="46"/>
  <c r="AA94" i="46"/>
  <c r="AB94" i="46"/>
  <c r="AA103" i="46"/>
  <c r="AB103" i="46"/>
  <c r="AB48" i="46"/>
  <c r="AA41" i="46"/>
  <c r="AB41" i="46"/>
  <c r="AB100" i="46"/>
  <c r="AA100" i="46"/>
  <c r="AA117" i="46"/>
  <c r="AB117" i="46"/>
  <c r="AB53" i="46"/>
  <c r="AA53" i="46"/>
  <c r="AB61" i="46"/>
  <c r="AA61" i="46"/>
  <c r="AA113" i="46"/>
  <c r="AB113" i="46"/>
  <c r="AB13" i="46"/>
  <c r="AA13" i="46"/>
  <c r="AB33" i="46"/>
  <c r="AA33" i="46"/>
  <c r="AA17" i="46"/>
  <c r="AB17" i="46"/>
  <c r="AA31" i="46"/>
  <c r="AB31" i="46"/>
  <c r="AB18" i="46"/>
  <c r="AB114" i="46"/>
  <c r="AA114" i="46"/>
  <c r="AB59" i="46"/>
  <c r="AA59" i="46"/>
  <c r="AB32" i="46"/>
  <c r="AA32" i="46"/>
  <c r="AB22" i="46"/>
  <c r="AA22" i="46"/>
  <c r="AB52" i="46"/>
  <c r="AA52" i="46"/>
  <c r="AB24" i="46"/>
  <c r="AA24" i="46"/>
  <c r="AA21" i="46"/>
  <c r="AB21" i="46"/>
  <c r="AB116" i="46"/>
  <c r="AA116" i="46"/>
  <c r="AB87" i="46"/>
  <c r="AA87" i="46"/>
  <c r="AB7" i="46"/>
  <c r="AA7" i="46"/>
  <c r="AA107" i="46"/>
  <c r="AA18" i="46"/>
  <c r="AA51" i="46"/>
  <c r="AB51" i="46"/>
  <c r="AB90" i="46"/>
  <c r="AA90" i="46"/>
  <c r="AB23" i="46"/>
  <c r="E24" i="33" s="1"/>
  <c r="AA23" i="46"/>
  <c r="AB84" i="46"/>
  <c r="E13" i="33" s="1"/>
  <c r="AA84" i="46"/>
  <c r="AB66" i="46"/>
  <c r="AA66" i="46"/>
  <c r="AA29" i="46"/>
  <c r="AB29" i="46"/>
  <c r="AE148" i="46"/>
  <c r="AE65" i="46"/>
  <c r="AB55" i="46"/>
  <c r="AA55" i="46"/>
  <c r="AB69" i="46"/>
  <c r="AA69" i="46"/>
  <c r="AA70" i="46"/>
  <c r="AB70" i="46"/>
  <c r="AB63" i="46"/>
  <c r="AA63" i="46"/>
  <c r="AB112" i="46"/>
  <c r="AA112" i="46"/>
  <c r="AA105" i="46"/>
  <c r="AB105" i="46"/>
  <c r="AB107" i="46"/>
  <c r="AA76" i="46"/>
  <c r="AB76" i="46"/>
  <c r="AB108" i="46"/>
  <c r="AA108" i="46"/>
  <c r="AB60" i="46"/>
  <c r="AA60" i="46"/>
  <c r="AA14" i="46"/>
  <c r="AB14" i="46"/>
  <c r="AB110" i="46"/>
  <c r="AA110" i="46"/>
  <c r="AB79" i="46"/>
  <c r="AA79" i="46"/>
  <c r="AB82" i="46"/>
  <c r="AA82" i="46"/>
  <c r="AB73" i="46"/>
  <c r="AA73" i="46"/>
  <c r="AA101" i="46"/>
  <c r="AB101" i="46"/>
  <c r="AB39" i="46"/>
  <c r="AA39" i="46"/>
  <c r="AB5" i="46"/>
  <c r="AA5" i="46"/>
  <c r="AB43" i="46"/>
  <c r="AA43" i="46"/>
  <c r="AB30" i="46"/>
  <c r="AA30" i="46"/>
  <c r="AB26" i="46"/>
  <c r="AE11" i="46"/>
  <c r="AA47" i="46"/>
  <c r="AB47" i="46"/>
  <c r="AA88" i="46"/>
  <c r="AB88" i="46"/>
  <c r="AA104" i="46"/>
  <c r="AB104" i="46"/>
  <c r="AB42" i="46"/>
  <c r="AA42" i="46"/>
  <c r="AA97" i="46"/>
  <c r="AB97" i="46"/>
  <c r="AA46" i="46"/>
  <c r="AB46" i="46"/>
  <c r="AA19" i="46"/>
  <c r="AB19" i="46"/>
  <c r="AA80" i="46"/>
  <c r="AB80" i="46"/>
  <c r="AA56" i="46"/>
  <c r="AB56" i="46"/>
  <c r="AB27" i="46"/>
  <c r="AA27" i="46"/>
  <c r="AB85" i="46"/>
  <c r="AA85" i="46"/>
  <c r="AB44" i="46"/>
  <c r="AA44" i="46"/>
  <c r="AB71" i="46"/>
  <c r="AA71" i="46"/>
  <c r="AA10" i="46"/>
  <c r="AA86" i="46"/>
  <c r="AB86" i="46"/>
  <c r="AA99" i="46"/>
  <c r="AB119" i="46"/>
  <c r="AA119" i="46"/>
  <c r="AA83" i="46"/>
  <c r="AB83" i="46"/>
  <c r="AA96" i="46"/>
  <c r="AB96" i="46"/>
  <c r="AB118" i="46"/>
  <c r="AA118" i="46"/>
  <c r="AB10" i="46"/>
  <c r="AB102" i="46"/>
  <c r="AA102" i="46"/>
  <c r="AB99" i="46"/>
  <c r="A26" i="46" l="1"/>
  <c r="A32" i="46"/>
  <c r="AE77" i="46"/>
  <c r="AE102" i="46"/>
  <c r="A27" i="46"/>
  <c r="I337" i="4"/>
  <c r="I338" i="4"/>
  <c r="AE112" i="46"/>
  <c r="E23" i="33"/>
  <c r="O160" i="4"/>
  <c r="M96" i="4"/>
  <c r="O158" i="4"/>
  <c r="O162" i="4"/>
  <c r="K96" i="4"/>
  <c r="O159" i="4"/>
  <c r="O161" i="4"/>
  <c r="Q96" i="4"/>
  <c r="I96" i="4"/>
  <c r="O157" i="4"/>
  <c r="G96" i="4"/>
  <c r="AE133" i="46"/>
  <c r="E21" i="33"/>
  <c r="E22" i="33"/>
  <c r="E20" i="33"/>
  <c r="K88" i="4"/>
  <c r="Q87" i="4"/>
  <c r="I325" i="4"/>
  <c r="M87" i="4"/>
  <c r="O88" i="4"/>
  <c r="G88" i="4"/>
  <c r="I87" i="4"/>
  <c r="U87" i="4"/>
  <c r="W88" i="4"/>
  <c r="S88" i="4"/>
  <c r="U337" i="4"/>
  <c r="O337" i="4"/>
  <c r="U339" i="4"/>
  <c r="U331" i="4"/>
  <c r="O339" i="4"/>
  <c r="O331" i="4"/>
  <c r="U333" i="4"/>
  <c r="O333" i="4"/>
  <c r="U335" i="4"/>
  <c r="O335" i="4"/>
  <c r="Q95" i="4"/>
  <c r="K82" i="4"/>
  <c r="I82" i="4"/>
  <c r="E12" i="33"/>
  <c r="M95" i="4"/>
  <c r="G82" i="4"/>
  <c r="K95" i="4"/>
  <c r="I95" i="4"/>
  <c r="G95" i="4"/>
  <c r="K97" i="4"/>
  <c r="I97" i="4"/>
  <c r="G97" i="4"/>
  <c r="Q97" i="4"/>
  <c r="M97" i="4"/>
  <c r="AE28" i="46"/>
  <c r="AE73" i="46"/>
  <c r="AE39" i="46"/>
  <c r="AE42" i="46"/>
  <c r="K199" i="4"/>
  <c r="C52" i="30"/>
  <c r="O199" i="4"/>
  <c r="S199" i="4"/>
  <c r="G199" i="4"/>
  <c r="W199" i="4"/>
  <c r="G39" i="4"/>
  <c r="G98" i="4"/>
  <c r="G42" i="4"/>
  <c r="K30" i="4"/>
  <c r="K32" i="4"/>
  <c r="G41" i="4"/>
  <c r="G38" i="4"/>
  <c r="Q98" i="4"/>
  <c r="K33" i="4"/>
  <c r="K31" i="4"/>
  <c r="K29" i="4"/>
  <c r="K98" i="4"/>
  <c r="G40" i="4"/>
  <c r="I33" i="4"/>
  <c r="I29" i="4"/>
  <c r="I98" i="4"/>
  <c r="I30" i="4"/>
  <c r="I31" i="4"/>
  <c r="I32" i="4"/>
  <c r="M98" i="4"/>
  <c r="AE94" i="46"/>
  <c r="AE74" i="46"/>
  <c r="I340" i="4"/>
  <c r="I339" i="4"/>
  <c r="I334" i="4"/>
  <c r="I333" i="4"/>
  <c r="A25" i="46"/>
  <c r="A30" i="46" l="1"/>
  <c r="I335" i="4"/>
  <c r="G302" i="4"/>
  <c r="W301" i="4"/>
  <c r="S301" i="4"/>
  <c r="W302" i="4"/>
  <c r="Q301" i="4"/>
  <c r="I336" i="4"/>
  <c r="S302" i="4"/>
  <c r="M301" i="4"/>
  <c r="O302" i="4"/>
  <c r="K302" i="4"/>
  <c r="I326" i="4"/>
  <c r="E11" i="33"/>
  <c r="E10" i="33"/>
  <c r="E9" i="33"/>
  <c r="I332" i="4"/>
  <c r="I331" i="4"/>
  <c r="AJ3" i="46"/>
  <c r="AJ6" i="46"/>
  <c r="AJ7" i="46"/>
  <c r="AJ8" i="46"/>
  <c r="AJ9" i="46"/>
  <c r="AJ10" i="46"/>
  <c r="AJ11" i="46"/>
  <c r="AJ14" i="46"/>
  <c r="AJ15" i="46"/>
  <c r="AJ16" i="46"/>
  <c r="AJ17" i="46"/>
  <c r="AJ18" i="46"/>
  <c r="AJ19" i="46"/>
  <c r="AJ2" i="46"/>
  <c r="AJ4" i="46"/>
  <c r="AJ5" i="46"/>
  <c r="AJ12" i="46"/>
  <c r="AJ13" i="46"/>
  <c r="AJ20" i="46"/>
  <c r="AJ21" i="46"/>
  <c r="E22" i="46"/>
  <c r="E27" i="46"/>
  <c r="E5" i="46"/>
  <c r="G25" i="4" s="1"/>
  <c r="E7" i="46"/>
  <c r="E9" i="46"/>
  <c r="G58" i="4" s="1"/>
  <c r="F11" i="46"/>
  <c r="E12" i="46"/>
  <c r="E13" i="46"/>
  <c r="G59" i="4" s="1"/>
  <c r="E16" i="46"/>
  <c r="G64" i="4" s="1"/>
  <c r="F17" i="46"/>
  <c r="F18" i="46"/>
  <c r="F19" i="46"/>
  <c r="F25" i="46"/>
  <c r="E25" i="46"/>
  <c r="F29" i="46"/>
  <c r="F2" i="46"/>
  <c r="F28" i="46"/>
  <c r="F16" i="46"/>
  <c r="G4" i="56" s="1"/>
  <c r="F24" i="46"/>
  <c r="G321" i="4" l="1"/>
  <c r="O303" i="4"/>
  <c r="C64" i="30"/>
  <c r="C69" i="30"/>
  <c r="O308" i="4"/>
  <c r="C84" i="30"/>
  <c r="AJ22" i="46"/>
  <c r="O316" i="4"/>
  <c r="C77" i="30"/>
  <c r="O319" i="4"/>
  <c r="C80" i="30"/>
  <c r="C72" i="30"/>
  <c r="O311" i="4"/>
  <c r="K12" i="4"/>
  <c r="G12" i="4"/>
  <c r="O10" i="4"/>
  <c r="O11" i="4"/>
  <c r="K2" i="51"/>
  <c r="G235" i="4"/>
  <c r="K10" i="51"/>
  <c r="E236" i="4"/>
  <c r="G26" i="4"/>
  <c r="K3" i="51"/>
  <c r="K8" i="51"/>
  <c r="K9" i="51"/>
  <c r="I2" i="51"/>
  <c r="AA2" i="51" s="1"/>
  <c r="W2" i="51" s="1"/>
  <c r="K5" i="51"/>
  <c r="K12" i="51"/>
  <c r="K6" i="51"/>
  <c r="K4" i="51"/>
  <c r="K7" i="51"/>
  <c r="K13" i="51"/>
  <c r="K11" i="51"/>
  <c r="S25" i="51"/>
  <c r="S24" i="51"/>
  <c r="S14" i="51"/>
  <c r="S33" i="51"/>
  <c r="S30" i="51"/>
  <c r="S17" i="51"/>
  <c r="S32" i="51"/>
  <c r="S28" i="51"/>
  <c r="S15" i="51"/>
  <c r="S19" i="51"/>
  <c r="S26" i="51"/>
  <c r="S31" i="51"/>
  <c r="S27" i="51"/>
  <c r="S16" i="51"/>
  <c r="S18" i="51"/>
  <c r="S29" i="51"/>
  <c r="C78" i="30"/>
  <c r="O317" i="4"/>
  <c r="O309" i="4"/>
  <c r="C70" i="30"/>
  <c r="C67" i="30"/>
  <c r="O306" i="4"/>
  <c r="C82" i="30"/>
  <c r="O321" i="4"/>
  <c r="C66" i="30"/>
  <c r="O305" i="4"/>
  <c r="O315" i="4"/>
  <c r="C76" i="30"/>
  <c r="C68" i="30"/>
  <c r="O307" i="4"/>
  <c r="W298" i="4"/>
  <c r="S293" i="4"/>
  <c r="W289" i="4"/>
  <c r="S289" i="4"/>
  <c r="S298" i="4"/>
  <c r="S49" i="4"/>
  <c r="W129" i="4"/>
  <c r="Q102" i="4"/>
  <c r="W49" i="4"/>
  <c r="W72" i="4"/>
  <c r="S42" i="4"/>
  <c r="S129" i="4"/>
  <c r="W130" i="4"/>
  <c r="W33" i="4"/>
  <c r="M102" i="4"/>
  <c r="S130" i="4"/>
  <c r="W118" i="4"/>
  <c r="S33" i="4"/>
  <c r="S118" i="4"/>
  <c r="S72" i="4"/>
  <c r="W42" i="4"/>
  <c r="E8" i="4"/>
  <c r="O7" i="4"/>
  <c r="I55" i="4"/>
  <c r="O322" i="4"/>
  <c r="C83" i="30"/>
  <c r="U17" i="4"/>
  <c r="E12" i="4"/>
  <c r="Q17" i="4"/>
  <c r="M17" i="4"/>
  <c r="I17" i="4"/>
  <c r="O314" i="4"/>
  <c r="C75" i="30"/>
  <c r="O320" i="4"/>
  <c r="C81" i="30"/>
  <c r="C73" i="30"/>
  <c r="O312" i="4"/>
  <c r="C65" i="30"/>
  <c r="O304" i="4"/>
  <c r="E13" i="4"/>
  <c r="U15" i="4"/>
  <c r="W12" i="4"/>
  <c r="Q15" i="4"/>
  <c r="U12" i="4"/>
  <c r="M15" i="4"/>
  <c r="S12" i="4"/>
  <c r="O12" i="4"/>
  <c r="I15" i="4"/>
  <c r="Q12" i="4"/>
  <c r="M12" i="4"/>
  <c r="O313" i="4"/>
  <c r="C74" i="30"/>
  <c r="C79" i="30"/>
  <c r="O318" i="4"/>
  <c r="C71" i="30"/>
  <c r="O310" i="4"/>
  <c r="F21" i="46"/>
  <c r="E24" i="46"/>
  <c r="E6" i="46"/>
  <c r="F7" i="46"/>
  <c r="F6" i="46"/>
  <c r="E21" i="46"/>
  <c r="E19" i="46"/>
  <c r="E18" i="46"/>
  <c r="E26" i="46"/>
  <c r="E23" i="46"/>
  <c r="E11" i="46"/>
  <c r="G4" i="4" s="1"/>
  <c r="F27" i="46"/>
  <c r="E7" i="4" s="1"/>
  <c r="F26" i="46"/>
  <c r="F30" i="46"/>
  <c r="E3" i="46"/>
  <c r="F8" i="46"/>
  <c r="G8" i="4" s="1"/>
  <c r="E8" i="46"/>
  <c r="F5" i="46"/>
  <c r="U160" i="4" s="1"/>
  <c r="E2" i="46"/>
  <c r="F10" i="46"/>
  <c r="F14" i="46"/>
  <c r="E4" i="46"/>
  <c r="G50" i="4" s="1"/>
  <c r="F4" i="46"/>
  <c r="W160" i="4" s="1"/>
  <c r="F9" i="46"/>
  <c r="E10" i="46"/>
  <c r="G60" i="4" s="1"/>
  <c r="F12" i="46"/>
  <c r="F23" i="46"/>
  <c r="E17" i="46"/>
  <c r="F22" i="46"/>
  <c r="O9" i="4" s="1"/>
  <c r="F3" i="46"/>
  <c r="E20" i="46"/>
  <c r="F20" i="46"/>
  <c r="F13" i="46"/>
  <c r="E15" i="46"/>
  <c r="E14" i="46"/>
  <c r="F15" i="46"/>
  <c r="W292" i="4" l="1"/>
  <c r="W293" i="4"/>
  <c r="W295" i="4"/>
  <c r="S295" i="4"/>
  <c r="W286" i="4"/>
  <c r="W290" i="4"/>
  <c r="S286" i="4"/>
  <c r="S290" i="4"/>
  <c r="W291" i="4"/>
  <c r="W123" i="4"/>
  <c r="S73" i="4"/>
  <c r="W46" i="4"/>
  <c r="S123" i="4"/>
  <c r="S121" i="4"/>
  <c r="Q103" i="4"/>
  <c r="S46" i="4"/>
  <c r="I52" i="4"/>
  <c r="W124" i="4"/>
  <c r="M103" i="4"/>
  <c r="S39" i="4"/>
  <c r="S30" i="4"/>
  <c r="W73" i="4"/>
  <c r="S124" i="4"/>
  <c r="W121" i="4"/>
  <c r="W39" i="4"/>
  <c r="W30" i="4"/>
  <c r="E1286" i="33"/>
  <c r="G63" i="4"/>
  <c r="I312" i="4"/>
  <c r="I315" i="4"/>
  <c r="I313" i="4"/>
  <c r="K321" i="4"/>
  <c r="I53" i="4"/>
  <c r="I162" i="4"/>
  <c r="E945" i="33"/>
  <c r="E943" i="33"/>
  <c r="E944" i="33"/>
  <c r="E942" i="33"/>
  <c r="I1286" i="33"/>
  <c r="E11" i="4"/>
  <c r="G162" i="4"/>
  <c r="E10" i="4"/>
  <c r="K162" i="4"/>
  <c r="S296" i="4"/>
  <c r="S287" i="4"/>
  <c r="W162" i="4"/>
  <c r="S160" i="4"/>
  <c r="U162" i="4"/>
  <c r="S162" i="4"/>
  <c r="W296" i="4"/>
  <c r="S291" i="4"/>
  <c r="S40" i="4"/>
  <c r="S31" i="4"/>
  <c r="K10" i="4"/>
  <c r="W126" i="4"/>
  <c r="W74" i="4"/>
  <c r="S125" i="4"/>
  <c r="I54" i="4"/>
  <c r="G10" i="4"/>
  <c r="S10" i="4"/>
  <c r="S126" i="4"/>
  <c r="W120" i="4"/>
  <c r="S74" i="4"/>
  <c r="W47" i="4"/>
  <c r="U11" i="4"/>
  <c r="S120" i="4"/>
  <c r="S47" i="4"/>
  <c r="Q11" i="4"/>
  <c r="W40" i="4"/>
  <c r="I12" i="4"/>
  <c r="Q104" i="4"/>
  <c r="M11" i="4"/>
  <c r="I11" i="4"/>
  <c r="W31" i="4"/>
  <c r="W125" i="4"/>
  <c r="M104" i="4"/>
  <c r="W10" i="4"/>
  <c r="W287" i="4"/>
  <c r="M9" i="4"/>
  <c r="K9" i="4"/>
  <c r="I8" i="4"/>
  <c r="S9" i="4"/>
  <c r="I9" i="4"/>
  <c r="E4" i="51"/>
  <c r="Y4" i="51" s="1"/>
  <c r="W4" i="51" s="1"/>
  <c r="W9" i="4"/>
  <c r="G9" i="4"/>
  <c r="U9" i="4"/>
  <c r="Q9" i="4"/>
  <c r="E8" i="51"/>
  <c r="Y8" i="51" s="1"/>
  <c r="W8" i="51" s="1"/>
  <c r="G12" i="51"/>
  <c r="Z12" i="51" s="1"/>
  <c r="E12" i="51"/>
  <c r="Y12" i="51" s="1"/>
  <c r="E6" i="51"/>
  <c r="Y6" i="51" s="1"/>
  <c r="W6" i="51" s="1"/>
  <c r="G13" i="51"/>
  <c r="Z13" i="51" s="1"/>
  <c r="E9" i="51"/>
  <c r="Y9" i="51" s="1"/>
  <c r="W9" i="51" s="1"/>
  <c r="C13" i="51"/>
  <c r="X13" i="51" s="1"/>
  <c r="C12" i="51"/>
  <c r="X12" i="51" s="1"/>
  <c r="E13" i="51"/>
  <c r="Y13" i="51" s="1"/>
  <c r="E5" i="51"/>
  <c r="Y5" i="51" s="1"/>
  <c r="W5" i="51" s="1"/>
  <c r="E10" i="51"/>
  <c r="Y10" i="51" s="1"/>
  <c r="W10" i="51" s="1"/>
  <c r="C11" i="51"/>
  <c r="X11" i="51" s="1"/>
  <c r="W11" i="51" s="1"/>
  <c r="E11" i="51"/>
  <c r="Y11" i="51" s="1"/>
  <c r="I13" i="51"/>
  <c r="AA13" i="51" s="1"/>
  <c r="E7" i="51"/>
  <c r="Y7" i="51" s="1"/>
  <c r="W7" i="51" s="1"/>
  <c r="O21" i="51"/>
  <c r="O30" i="51"/>
  <c r="O32" i="51"/>
  <c r="M21" i="51"/>
  <c r="O19" i="51"/>
  <c r="O29" i="51"/>
  <c r="M20" i="51"/>
  <c r="O23" i="51"/>
  <c r="M19" i="51"/>
  <c r="M23" i="51"/>
  <c r="O20" i="51"/>
  <c r="O22" i="51"/>
  <c r="M33" i="51"/>
  <c r="O28" i="51"/>
  <c r="O31" i="51"/>
  <c r="O33" i="51"/>
  <c r="O18" i="51"/>
  <c r="O17" i="51"/>
  <c r="K21" i="35"/>
  <c r="N16" i="34"/>
  <c r="F7" i="34"/>
  <c r="K23" i="35"/>
  <c r="K22" i="35"/>
  <c r="S288" i="4"/>
  <c r="S292" i="4"/>
  <c r="W297" i="4"/>
  <c r="S297" i="4"/>
  <c r="W288" i="4"/>
  <c r="S128" i="4"/>
  <c r="S119" i="4"/>
  <c r="Q101" i="4"/>
  <c r="W71" i="4"/>
  <c r="S127" i="4"/>
  <c r="W128" i="4"/>
  <c r="W119" i="4"/>
  <c r="S71" i="4"/>
  <c r="W32" i="4"/>
  <c r="M101" i="4"/>
  <c r="W41" i="4"/>
  <c r="S32" i="4"/>
  <c r="W127" i="4"/>
  <c r="W48" i="4"/>
  <c r="S41" i="4"/>
  <c r="E9" i="4"/>
  <c r="S48" i="4"/>
  <c r="K158" i="4"/>
  <c r="W158" i="4"/>
  <c r="U158" i="4"/>
  <c r="S158" i="4"/>
  <c r="U7" i="4"/>
  <c r="G158" i="4"/>
  <c r="S7" i="4"/>
  <c r="Q7" i="4"/>
  <c r="M7" i="4"/>
  <c r="I7" i="4"/>
  <c r="K7" i="4"/>
  <c r="W7" i="4"/>
  <c r="G7" i="4"/>
  <c r="A5" i="46"/>
  <c r="T2" i="51"/>
  <c r="S2" i="51" s="1"/>
  <c r="R2" i="51"/>
  <c r="Q2" i="51" s="1"/>
  <c r="P2" i="51"/>
  <c r="O2" i="51" s="1"/>
  <c r="N2" i="51"/>
  <c r="M2" i="51" s="1"/>
  <c r="W13" i="51" l="1"/>
  <c r="W12" i="51"/>
  <c r="T13" i="51"/>
  <c r="S13" i="51" s="1"/>
  <c r="P13" i="51"/>
  <c r="O13" i="51" s="1"/>
  <c r="N13" i="51"/>
  <c r="M13" i="51" s="1"/>
  <c r="R13" i="51"/>
  <c r="Q13" i="51" s="1"/>
  <c r="P9" i="51"/>
  <c r="O9" i="51" s="1"/>
  <c r="T9" i="51"/>
  <c r="S9" i="51" s="1"/>
  <c r="N9" i="51"/>
  <c r="M9" i="51" s="1"/>
  <c r="R9" i="51"/>
  <c r="Q9" i="51" s="1"/>
  <c r="T4" i="51"/>
  <c r="S4" i="51" s="1"/>
  <c r="R4" i="51"/>
  <c r="Q4" i="51" s="1"/>
  <c r="P4" i="51"/>
  <c r="O4" i="51" s="1"/>
  <c r="N4" i="51"/>
  <c r="M4" i="51" s="1"/>
  <c r="T7" i="51"/>
  <c r="S7" i="51" s="1"/>
  <c r="N7" i="51"/>
  <c r="M7" i="51" s="1"/>
  <c r="R7" i="51"/>
  <c r="Q7" i="51" s="1"/>
  <c r="P7" i="51"/>
  <c r="O7" i="51" s="1"/>
  <c r="T11" i="51"/>
  <c r="S11" i="51" s="1"/>
  <c r="N11" i="51"/>
  <c r="M11" i="51" s="1"/>
  <c r="P11" i="51"/>
  <c r="O11" i="51" s="1"/>
  <c r="R11" i="51"/>
  <c r="Q11" i="51" s="1"/>
  <c r="R6" i="51"/>
  <c r="Q6" i="51" s="1"/>
  <c r="T6" i="51"/>
  <c r="S6" i="51" s="1"/>
  <c r="N6" i="51"/>
  <c r="M6" i="51" s="1"/>
  <c r="P6" i="51"/>
  <c r="O6" i="51" s="1"/>
  <c r="R10" i="51"/>
  <c r="Q10" i="51" s="1"/>
  <c r="T10" i="51"/>
  <c r="S10" i="51" s="1"/>
  <c r="P10" i="51"/>
  <c r="O10" i="51" s="1"/>
  <c r="N10" i="51"/>
  <c r="M10" i="51" s="1"/>
  <c r="D26" i="46"/>
  <c r="P12" i="51"/>
  <c r="O12" i="51" s="1"/>
  <c r="T12" i="51"/>
  <c r="S12" i="51" s="1"/>
  <c r="R12" i="51"/>
  <c r="Q12" i="51" s="1"/>
  <c r="N12" i="51"/>
  <c r="M12" i="51" s="1"/>
  <c r="T5" i="51"/>
  <c r="S5" i="51" s="1"/>
  <c r="R5" i="51"/>
  <c r="Q5" i="51" s="1"/>
  <c r="P5" i="51"/>
  <c r="O5" i="51" s="1"/>
  <c r="N5" i="51"/>
  <c r="M5" i="51" s="1"/>
  <c r="P8" i="51"/>
  <c r="O8" i="51" s="1"/>
  <c r="T8" i="51"/>
  <c r="S8" i="51" s="1"/>
  <c r="R8" i="51"/>
  <c r="Q8" i="51" s="1"/>
  <c r="N8" i="51"/>
  <c r="M8" i="51" s="1"/>
  <c r="C59" i="30" l="1"/>
  <c r="I233" i="4"/>
  <c r="W233" i="4"/>
  <c r="U233" i="4"/>
  <c r="Q233" i="4"/>
  <c r="S233" i="4"/>
  <c r="A4" i="46"/>
  <c r="M233" i="4"/>
  <c r="O233" i="4"/>
  <c r="A2" i="46"/>
  <c r="D51" i="45"/>
  <c r="B51" i="45" s="1"/>
  <c r="D46" i="45"/>
  <c r="B46" i="45" s="1"/>
  <c r="D47" i="45"/>
  <c r="B47" i="45" s="1"/>
  <c r="D48" i="45"/>
  <c r="B48" i="45" s="1"/>
  <c r="D49" i="45"/>
  <c r="B49" i="45" s="1"/>
  <c r="D50" i="45"/>
  <c r="B50" i="45" s="1"/>
</calcChain>
</file>

<file path=xl/sharedStrings.xml><?xml version="1.0" encoding="utf-8"?>
<sst xmlns="http://schemas.openxmlformats.org/spreadsheetml/2006/main" count="3193" uniqueCount="548">
  <si>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</si>
  <si>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</si>
  <si>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</si>
  <si>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</si>
  <si>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</si>
  <si>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</si>
  <si>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</si>
  <si>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</si>
  <si>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</si>
  <si>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</si>
  <si>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</si>
  <si>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</si>
  <si>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</si>
  <si>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</si>
  <si>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</si>
  <si>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</si>
  <si>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</si>
  <si>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</si>
  <si>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</si>
  <si>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</si>
  <si>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</si>
  <si>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</si>
  <si>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</si>
  <si>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</si>
  <si>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</si>
  <si>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</si>
  <si>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</si>
  <si>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</si>
  <si>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</si>
  <si>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</si>
  <si>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</si>
  <si>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</si>
  <si>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</si>
  <si>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</si>
  <si>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</si>
  <si>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</si>
  <si>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</si>
  <si>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</si>
  <si>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</si>
  <si>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</si>
  <si>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</si>
  <si>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</si>
  <si>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</si>
  <si>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</si>
  <si>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</si>
  <si>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</si>
  <si>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</si>
  <si>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</si>
  <si>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</si>
  <si>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</si>
  <si>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</si>
  <si>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</si>
  <si>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</si>
  <si>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</si>
  <si>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</si>
  <si>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</si>
  <si>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</si>
  <si>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</si>
  <si>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</si>
  <si>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</si>
  <si>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</si>
  <si>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</si>
  <si>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</si>
  <si>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</si>
  <si>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</si>
  <si>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</si>
  <si>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</si>
  <si>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</si>
  <si>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</si>
  <si>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</si>
  <si>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</si>
  <si>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</si>
  <si>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</si>
  <si>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</si>
  <si>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</si>
  <si>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</si>
  <si>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</si>
  <si>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</si>
  <si>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</si>
  <si>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</si>
  <si>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</si>
  <si>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</si>
  <si>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</si>
  <si>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</si>
  <si>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</si>
  <si>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</si>
  <si>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</si>
  <si>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</si>
  <si>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</si>
  <si>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</si>
  <si>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</si>
  <si>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</si>
  <si>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</si>
  <si>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</si>
  <si>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</si>
  <si>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</si>
  <si>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</si>
  <si>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</si>
  <si>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</si>
  <si>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</si>
  <si>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</si>
  <si>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</si>
  <si>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</si>
  <si>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</si>
  <si>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</si>
  <si>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</si>
  <si>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</si>
  <si>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</si>
  <si>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</si>
  <si>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</si>
  <si>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</si>
  <si>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</si>
  <si>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</si>
  <si>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</si>
  <si>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</si>
  <si>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</si>
  <si>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</si>
  <si>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</si>
  <si>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</si>
  <si>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</si>
  <si>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</si>
  <si>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</si>
  <si>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</si>
  <si>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</si>
  <si>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</si>
  <si>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</si>
  <si>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</si>
  <si>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</si>
  <si>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</si>
  <si>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</si>
  <si>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</si>
  <si>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</si>
  <si>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</si>
  <si>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</si>
  <si>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</si>
  <si>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</si>
  <si>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</si>
  <si>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</si>
  <si>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</si>
  <si>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</si>
  <si>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</si>
  <si>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</si>
  <si>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</si>
  <si>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</si>
  <si>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</si>
  <si>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</si>
  <si>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</si>
  <si>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</si>
  <si>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</si>
  <si>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</si>
  <si>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</si>
  <si>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</si>
  <si>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</si>
  <si>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</si>
  <si>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</si>
  <si>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</si>
  <si>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</si>
  <si>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</si>
  <si>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</si>
  <si>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</si>
  <si>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</si>
  <si>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</si>
  <si>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</si>
  <si>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</si>
  <si>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</si>
  <si>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</si>
  <si>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</si>
  <si>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</si>
  <si>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</si>
  <si>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</si>
  <si>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</si>
  <si>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</si>
  <si>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</si>
  <si>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</si>
  <si>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</si>
  <si>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</si>
  <si>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</si>
  <si>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</si>
  <si>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</si>
  <si>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</si>
  <si>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</si>
  <si>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</si>
  <si>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</si>
  <si>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</si>
  <si>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</si>
  <si>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</si>
  <si>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</si>
  <si>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</si>
  <si>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</si>
  <si>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</si>
  <si>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</si>
  <si>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</si>
  <si>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</si>
  <si>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</si>
  <si>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</si>
  <si>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</si>
  <si>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</si>
  <si>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</si>
  <si>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</si>
  <si>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</si>
  <si>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</si>
  <si>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</si>
  <si>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</si>
  <si>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</si>
  <si>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</si>
  <si>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</si>
  <si>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</si>
  <si>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</si>
  <si>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</si>
  <si>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</si>
  <si>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</si>
  <si>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</si>
  <si>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</si>
  <si>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</si>
  <si>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</si>
  <si>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</si>
  <si>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</si>
  <si>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</si>
  <si>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</si>
  <si>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</si>
  <si>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</si>
  <si>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</si>
  <si>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</si>
  <si>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</si>
  <si>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</si>
  <si>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</si>
  <si>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</si>
  <si>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</si>
  <si>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</si>
  <si>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</si>
  <si>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</si>
  <si>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</si>
  <si>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</si>
  <si>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</si>
  <si>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</si>
  <si>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</si>
  <si>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</si>
  <si>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</si>
  <si>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</si>
  <si>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</si>
  <si>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</si>
  <si>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</si>
  <si>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</si>
  <si>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</si>
  <si>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</si>
  <si>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</si>
  <si>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</si>
  <si>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</si>
  <si>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</si>
  <si>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</si>
  <si>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</si>
  <si>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</si>
  <si>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</si>
  <si>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</si>
  <si>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</si>
  <si>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</si>
  <si>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</si>
  <si>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</si>
  <si>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</si>
  <si>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</si>
  <si>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</si>
  <si>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</si>
  <si>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</si>
  <si>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</si>
  <si>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</si>
  <si>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</si>
  <si>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</si>
  <si>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</si>
  <si>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</si>
  <si>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</si>
  <si>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</si>
  <si>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</si>
  <si>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</si>
  <si>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</si>
  <si>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</si>
  <si>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</si>
  <si>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</si>
  <si>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</si>
  <si>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</si>
  <si>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</si>
  <si>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</si>
  <si>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</si>
  <si>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</si>
  <si>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</si>
  <si>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</si>
  <si>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</si>
  <si>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</si>
  <si>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</si>
  <si>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</si>
  <si>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</si>
  <si>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</si>
  <si>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</si>
  <si>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</si>
  <si>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</si>
  <si>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</si>
  <si>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</si>
  <si>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</si>
  <si>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</si>
  <si>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</si>
  <si>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</si>
  <si>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</si>
  <si>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</si>
  <si>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</si>
  <si>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</si>
  <si>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</si>
  <si>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</si>
  <si>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</si>
  <si>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</si>
  <si>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</si>
  <si>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</si>
  <si>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</si>
  <si>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</si>
  <si>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</si>
  <si>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</si>
  <si>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</si>
  <si>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</si>
  <si>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</si>
  <si>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</si>
  <si>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</si>
  <si>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</si>
  <si>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</si>
  <si>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</si>
  <si>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</si>
  <si>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</si>
  <si>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</si>
  <si>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</si>
  <si>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</si>
  <si>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</si>
  <si>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</si>
  <si>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</si>
  <si>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</si>
  <si>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</si>
  <si>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</si>
  <si>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</si>
  <si>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</si>
  <si>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</si>
  <si>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</si>
  <si>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</si>
  <si>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</si>
  <si>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</si>
  <si>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</si>
  <si>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</si>
  <si>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</si>
  <si>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</si>
  <si>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</si>
  <si>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</si>
  <si>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</si>
  <si>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</si>
  <si>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</si>
  <si>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</si>
  <si>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</si>
  <si>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</si>
  <si>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</si>
  <si>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</si>
  <si>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</si>
  <si>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</si>
  <si>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</si>
  <si>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</si>
  <si>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</si>
  <si>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</si>
  <si>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</si>
  <si>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</si>
  <si>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</si>
  <si>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</si>
  <si>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</si>
  <si>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</si>
  <si>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</si>
  <si>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</si>
  <si>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</si>
  <si>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</si>
  <si>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</si>
  <si>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</si>
  <si>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</si>
  <si>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</si>
  <si>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</si>
  <si>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</si>
  <si>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</si>
  <si>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</si>
  <si>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</si>
  <si>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</si>
  <si>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</si>
  <si>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</si>
  <si>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</si>
  <si>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</si>
  <si>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</si>
  <si>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</si>
  <si>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</si>
  <si>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</si>
  <si>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</si>
  <si>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</si>
  <si>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</si>
  <si>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</si>
  <si>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</si>
  <si>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</si>
  <si>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</si>
  <si>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</si>
  <si>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</si>
  <si>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</si>
  <si>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</si>
  <si>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</si>
  <si>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</si>
  <si>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</si>
  <si>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</si>
  <si>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</si>
  <si>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</si>
  <si>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</si>
  <si>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</si>
  <si>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</si>
  <si>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</si>
  <si>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</si>
  <si>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</si>
  <si>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</si>
  <si>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</si>
  <si>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</si>
  <si>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</si>
  <si>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</si>
  <si>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</si>
  <si>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</si>
  <si>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</si>
  <si>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</si>
  <si>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</si>
  <si>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</si>
  <si>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</si>
  <si>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</si>
  <si>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</si>
  <si>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</si>
  <si>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</si>
  <si>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</si>
  <si>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</si>
  <si>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</si>
  <si>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</si>
  <si>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</si>
  <si>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</si>
  <si>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</si>
  <si>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</si>
  <si>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</si>
  <si>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</si>
  <si>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</si>
  <si>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</si>
  <si>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</si>
  <si>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</si>
  <si>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</si>
  <si>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</si>
  <si>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</si>
  <si>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</si>
  <si>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</si>
  <si>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</si>
  <si>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</si>
  <si>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</si>
  <si>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</si>
  <si>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</si>
  <si>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</si>
  <si>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</si>
  <si>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</si>
  <si>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</si>
  <si>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</si>
  <si>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</si>
  <si>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</si>
  <si>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</si>
  <si>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</si>
  <si>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</si>
  <si>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</si>
  <si>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</si>
  <si>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</si>
  <si>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</si>
  <si>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</si>
  <si>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</si>
  <si>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</si>
  <si>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</si>
  <si>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</si>
  <si>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</si>
  <si>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</si>
  <si>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</si>
  <si>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</si>
  <si>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</si>
  <si>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</si>
  <si>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</si>
  <si>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</si>
  <si>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</si>
  <si>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</si>
  <si>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</si>
  <si>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</si>
  <si>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</si>
  <si>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</si>
  <si>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</si>
  <si>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</si>
  <si>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</si>
  <si>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</si>
  <si>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</si>
  <si>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</si>
  <si>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</si>
  <si>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</si>
  <si>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</si>
  <si>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</si>
  <si>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</si>
  <si>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</si>
  <si>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</si>
  <si>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</si>
  <si>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</si>
  <si>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</si>
  <si>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</si>
  <si>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</si>
  <si>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</si>
  <si>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</si>
  <si>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</si>
  <si>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</si>
  <si>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</si>
  <si>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</si>
  <si>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</si>
  <si>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</si>
  <si>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</si>
  <si>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</si>
  <si>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</si>
  <si>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</si>
  <si>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</si>
  <si>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</si>
  <si>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</si>
  <si>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</si>
  <si>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</si>
  <si>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</si>
  <si>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</si>
  <si>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</si>
  <si>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</si>
  <si>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</si>
  <si>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</si>
  <si>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</si>
  <si>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</si>
  <si>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</si>
  <si>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</si>
  <si>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</si>
  <si>
    <t>1.4.9</t>
  </si>
  <si>
    <t>1ht</t>
  </si>
  <si>
    <t>1hu</t>
  </si>
  <si>
    <t>Tier Chest</t>
  </si>
  <si>
    <t>1hy</t>
  </si>
  <si>
    <t>1hz</t>
  </si>
  <si>
    <t>Text Wall</t>
  </si>
  <si>
    <t>1hn</t>
  </si>
  <si>
    <t>TestTerritoryFlagBoss</t>
  </si>
  <si>
    <t>1hA</t>
  </si>
  <si>
    <t>1hB</t>
  </si>
  <si>
    <t>Polycrafting Table</t>
  </si>
  <si>
    <t>1.4.12</t>
  </si>
  <si>
    <t>IronCannonBall</t>
  </si>
  <si>
    <t>1hD</t>
  </si>
  <si>
    <t>1hC</t>
  </si>
  <si>
    <t>Cannon</t>
  </si>
  <si>
    <t>1hE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</si>
</sst>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row r="88">
          <cell r="C88" t="str">
            <v>Poly Portal</v>
          </cell>
        </row>
        <row r="89">
          <cell r="C89" t="str">
            <v>Knockback Bomb</v>
          </cell>
        </row>
        <row r="90">
          <cell r="C90" t="str">
            <v>Freezing Knockback Bomb</v>
          </cell>
        </row>
        <row r="91">
          <cell r="C91" t="str">
            <v>Cleats</v>
          </cell>
        </row>
        <row r="92">
          <cell r="C92" t="str">
            <v>IronCannonBall</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row r="169">
          <cell r="A169" t="str">
            <v>1.4.10</v>
          </cell>
        </row>
        <row r="171">
          <cell r="A171" t="str">
            <v>1.4.12</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workbookViewId="0">
      <pane ySplit="1" topLeftCell="A2" activePane="bottomLeft" state="frozen"/>
      <selection pane="bottomLeft" activeCell="AY120" sqref="AY120"/>
    </sheetView>
  </sheetViews>
  <sheetFormatPr defaultColWidth="8.88671875" defaultRowHeight="13.2" x14ac:dyDescent="0.25"/>
  <cols>
    <col min="1" max="1" width="11.44140625" style="102" bestFit="1" customWidth="1"/>
    <col min="2" max="2" width="20.88671875" style="102" customWidth="1"/>
    <col min="3" max="3" width="9.6640625" style="102" customWidth="1"/>
    <col min="4" max="4" width="14.44140625" style="102" customWidth="1"/>
    <col min="5" max="5" width="20" style="102" customWidth="1"/>
    <col min="6" max="6" width="16.88671875" style="102" customWidth="1"/>
    <col min="7" max="7" width="27.6640625" style="102" customWidth="1"/>
    <col min="8" max="8" width="17" style="102" customWidth="1"/>
    <col min="9" max="9" width="31" style="102" bestFit="1" customWidth="1"/>
    <col min="10" max="10" width="19.5546875" style="184" customWidth="1"/>
    <col min="11" max="11" width="6.88671875" style="104" customWidth="1"/>
    <col min="12" max="12" width="5.44140625" style="104" customWidth="1"/>
    <col min="13" max="13" width="11.88671875" style="104" customWidth="1"/>
    <col min="14" max="14" width="20.6640625" style="184" customWidth="1"/>
    <col min="15" max="15" width="7" style="104" customWidth="1"/>
    <col min="16" max="16" width="5.6640625" style="104" customWidth="1"/>
    <col min="17" max="17" width="11.6640625" style="104" customWidth="1"/>
    <col min="18" max="18" width="18.44140625" style="187" bestFit="1" customWidth="1"/>
    <col min="19" max="19" width="5" style="96" customWidth="1"/>
    <col min="20" max="20" width="7.88671875" style="96" customWidth="1"/>
    <col min="21" max="21" width="12.44140625" style="96" customWidth="1"/>
    <col min="22" max="22" width="40.109375" style="190" customWidth="1"/>
    <col min="23" max="23" width="3.88671875" style="103" customWidth="1"/>
    <col min="24" max="24" width="6.6640625" style="103" customWidth="1"/>
    <col min="25" max="25" width="12.33203125" style="103" customWidth="1"/>
    <col min="26" max="26" width="27" style="103" bestFit="1" customWidth="1"/>
    <col min="27" max="27" width="26" style="103" bestFit="1" customWidth="1"/>
    <col min="28" max="28" width="27.109375" style="103" bestFit="1" customWidth="1"/>
    <col min="29" max="29" width="18.6640625" style="193" customWidth="1"/>
    <col min="30" max="30" width="20.109375" style="102" customWidth="1"/>
    <col min="31" max="36" width="39.33203125" style="102" customWidth="1"/>
    <col min="37" max="37" width="29.6640625" style="102" bestFit="1" customWidth="1"/>
    <col min="38" max="38" width="27.5546875" style="102" bestFit="1" customWidth="1"/>
    <col min="39" max="40" width="30.109375" style="102" bestFit="1" customWidth="1"/>
    <col min="41" max="41" width="29.88671875" style="102" bestFit="1" customWidth="1"/>
    <col min="42" max="42" width="31.88671875" style="102" bestFit="1" customWidth="1"/>
    <col min="43" max="43" width="33.33203125" style="102" bestFit="1" customWidth="1"/>
    <col min="44" max="44" width="29.88671875" style="102" bestFit="1" customWidth="1"/>
    <col min="45" max="45" width="31.6640625" style="102" bestFit="1" customWidth="1"/>
    <col min="46" max="46" width="19.109375" style="102" bestFit="1" customWidth="1"/>
    <col min="47" max="47" width="23" style="102" bestFit="1" customWidth="1"/>
    <col min="48" max="48" width="16.109375" style="102" customWidth="1"/>
    <col min="49" max="49" width="30" style="102" customWidth="1"/>
    <col min="50" max="50" width="30" style="96" customWidth="1"/>
    <col min="51" max="51" width="14" style="96" customWidth="1"/>
    <col min="52" max="52" width="14.33203125" style="102" customWidth="1"/>
    <col min="53" max="16384" width="8.88671875" style="102"/>
  </cols>
  <sheetData>
    <row r="1" spans="1:52" s="112" customFormat="1" x14ac:dyDescent="0.25">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5">
      <c r="A2" s="102">
        <f>COUNTIF(C:AZ,"??*")-COUNTIF(C1:AZ1,"??*")</f>
        <v>4576</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5">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5">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5">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5">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5">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5">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5">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5">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8" thickBot="1" x14ac:dyDescent="0.3">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8" thickBot="1" x14ac:dyDescent="0.3">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5">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5">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5">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5">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5">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5">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5">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5">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5">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5">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5">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5">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5">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5">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5">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5">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5">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5">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5">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t="str">
        <f>Inventories!$D31</f>
        <v>Tier Chest</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5">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t="str">
        <f>Inventories!$D32</f>
        <v>Text Wall</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5">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t="str">
        <f>Inventories!$D33</f>
        <v>Polycrafting Table</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5">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t="str">
        <f>Inventories!$D34</f>
        <v>Cannon</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5">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5">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5">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5">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5">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5">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5">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5">
      <c r="A42" s="102">
        <f>COUNTIF(AT:AT,"??*")-1</f>
        <v>33</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5">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5">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5">
      <c r="A45" s="102">
        <f>COUNTIF(AW:AW,"??*")-1</f>
        <v>96</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5">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5">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5">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5">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5">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5">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5">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5">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5">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5">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5">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5">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5">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5">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5">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5">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5">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5">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5">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5">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5">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5">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5">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5">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5">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5">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5">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(Silver Nitrate)</v>
      </c>
      <c r="O72" s="108" t="str">
        <f>'[1]Compound Vessels'!G397</f>
        <v>Sack (Silver Nitrate)</v>
      </c>
      <c r="P72" s="108" t="str">
        <f>'[1]Compound Vessels'!H397</f>
        <v>Powder Keg (Silver Nitrate)</v>
      </c>
      <c r="Q72" s="108" t="str">
        <f>'[1]Compound Vessels'!I397</f>
        <v>Chemical Silo (Silver Nitrate)</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5">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5">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5">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5">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5">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5">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5">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5">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5">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5">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5">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5">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5">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5">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5">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5">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t="str">
        <f>'[1]Custom Objects'!$C83</f>
        <v>Password Door</v>
      </c>
      <c r="AX88" s="105"/>
      <c r="AY88" s="105" t="str">
        <f>'[3]Items (MC)'!B88</f>
        <v>Chest Minecart</v>
      </c>
      <c r="AZ88" s="105" t="str">
        <f>'[3]Blocks (MC)'!B88</f>
        <v>Pumpkin</v>
      </c>
    </row>
    <row r="89" spans="3:52" x14ac:dyDescent="0.25">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t="str">
        <f>'[1]Custom Objects'!$C84</f>
        <v>Dev Tool</v>
      </c>
      <c r="AX89" s="105"/>
      <c r="AY89" s="105" t="str">
        <f>'[3]Items (MC)'!B89</f>
        <v>Furnace Minecart</v>
      </c>
      <c r="AZ89" s="105" t="str">
        <f>'[3]Blocks (MC)'!B89</f>
        <v>Netherrack</v>
      </c>
    </row>
    <row r="90" spans="3:52" x14ac:dyDescent="0.25">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t="str">
        <f>'[1]Custom Objects'!$C85</f>
        <v>Challenge Block</v>
      </c>
      <c r="AX90" s="105"/>
      <c r="AY90" s="105" t="str">
        <f>'[3]Items (MC)'!B90</f>
        <v>Egg</v>
      </c>
      <c r="AZ90" s="105" t="str">
        <f>'[3]Blocks (MC)'!B90</f>
        <v>Soul Sand</v>
      </c>
    </row>
    <row r="91" spans="3:52" x14ac:dyDescent="0.25">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t="str">
        <f>'[1]Custom Objects'!$C86</f>
        <v>Constitution Claim</v>
      </c>
      <c r="AX91" s="105"/>
      <c r="AY91" s="105" t="str">
        <f>'[3]Items (MC)'!B91</f>
        <v>Compass</v>
      </c>
      <c r="AZ91" s="105" t="str">
        <f>'[3]Blocks (MC)'!B91</f>
        <v>Glowstone</v>
      </c>
    </row>
    <row r="92" spans="3:52" x14ac:dyDescent="0.25">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t="str">
        <f>'[1]Custom Objects'!$C87</f>
        <v>Indelible Ink</v>
      </c>
      <c r="AX92" s="105"/>
      <c r="AY92" s="105" t="str">
        <f>'[3]Items (MC)'!B92</f>
        <v>Fishing Rod</v>
      </c>
      <c r="AZ92" s="105" t="str">
        <f>'[3]Blocks (MC)'!B92</f>
        <v>Portal</v>
      </c>
    </row>
    <row r="93" spans="3:52" x14ac:dyDescent="0.25">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t="str">
        <f>'[1]Custom Objects'!$C88</f>
        <v>Poly Portal</v>
      </c>
      <c r="AX93" s="105"/>
      <c r="AY93" s="105" t="str">
        <f>'[3]Items (MC)'!B93</f>
        <v>Clock</v>
      </c>
      <c r="AZ93" s="105" t="str">
        <f>'[3]Blocks (MC)'!B93</f>
        <v>Lit Pumpkin</v>
      </c>
    </row>
    <row r="94" spans="3:52" x14ac:dyDescent="0.25">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t="str">
        <f>'[1]Custom Objects'!$C89</f>
        <v>Knockback Bomb</v>
      </c>
      <c r="AX94" s="105"/>
      <c r="AY94" s="105" t="str">
        <f>'[3]Items (MC)'!B94</f>
        <v>Glowstone Dust</v>
      </c>
      <c r="AZ94" s="105" t="str">
        <f>'[3]Blocks (MC)'!B94</f>
        <v>Cake</v>
      </c>
    </row>
    <row r="95" spans="3:52" x14ac:dyDescent="0.25">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t="str">
        <f>'[1]Custom Objects'!$C90</f>
        <v>Freezing Knockback Bomb</v>
      </c>
      <c r="AX95" s="105"/>
      <c r="AY95" s="105" t="str">
        <f>'[3]Items (MC)'!B95</f>
        <v>Fish</v>
      </c>
      <c r="AZ95" s="105" t="str">
        <f>'[3]Blocks (MC)'!B95</f>
        <v>Unpowered Repeater</v>
      </c>
    </row>
    <row r="96" spans="3:52" x14ac:dyDescent="0.25">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t="str">
        <f>'[1]Custom Objects'!$C91</f>
        <v>Cleats</v>
      </c>
      <c r="AX96" s="105"/>
      <c r="AY96" s="105" t="str">
        <f>'[3]Items (MC)'!B96</f>
        <v>Cooked Fish</v>
      </c>
      <c r="AZ96" s="105" t="str">
        <f>'[3]Blocks (MC)'!B96</f>
        <v>Powered Repeater</v>
      </c>
    </row>
    <row r="97" spans="3:52" x14ac:dyDescent="0.25">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t="str">
        <f>'[1]Custom Objects'!$C92</f>
        <v>IronCannonBall</v>
      </c>
      <c r="AX97" s="105"/>
      <c r="AY97" s="105" t="str">
        <f>'[3]Items (MC)'!B97</f>
        <v>Dye</v>
      </c>
      <c r="AZ97" s="105" t="str">
        <f>'[3]Blocks (MC)'!B97</f>
        <v>Stained Glass</v>
      </c>
    </row>
    <row r="98" spans="3:52" x14ac:dyDescent="0.25">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5">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5">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5">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5">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5">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5">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5">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5">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5">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5">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5">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5">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5">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5">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5">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5">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5">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5">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5">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5">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5">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5">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5">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5">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5">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5">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5">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5">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5">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5">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5">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5">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5">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5">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5">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5">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5">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5">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5">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5">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5">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5">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5">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5">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5">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5">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5">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5">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5">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5">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5">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5">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5">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5">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5">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5">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5">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5">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5">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5">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5">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5">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5">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5">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5">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5">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5">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5">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5">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5">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5">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5">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5">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5">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5">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5">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5">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5">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5">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5">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5">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5">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5">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5">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5">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5">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5">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5">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5">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5">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5">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5">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5">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5">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5">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5">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5">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5">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5">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5">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5">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5">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5">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5">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5">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5">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5">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5">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5">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5">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5">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5">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5">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5">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5">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5">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5">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5">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5">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5">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5">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5">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5">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5">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5">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5">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5">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5">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5">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5">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5">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5">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5">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5">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5">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5">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5">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5">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5">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5">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5">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5">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5">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5">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5">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5">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5">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5">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5">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5">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5">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5">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5">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5">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5">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5">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5">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5">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5">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5">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5">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5">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5">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5">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5">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5">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5">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5">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5">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5">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5">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5">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5">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5">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5">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5">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5">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5">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5">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5">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5">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5">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5">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5">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5">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5">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5">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5">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5">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5">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5">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5">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5">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5">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5">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5">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5">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5">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5">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5">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5">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5">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5">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5">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5">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5">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5">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5">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5">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5">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5">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5">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5">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5">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5">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5">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5">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5">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5">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5">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5">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5">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5">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5">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5">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5">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5">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5">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5">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5">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5">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5">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5">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5">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5">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5">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5">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5">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5">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5">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5">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5">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5">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5">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5">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5">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5">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5">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5">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5">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5">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5">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5">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5">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5">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5">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5">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5">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5">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5">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5">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5">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5">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5">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5">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5">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5">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5">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5">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5">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5">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5">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5">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5">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5">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5">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5">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5">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5">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5">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5">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5">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5">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5">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5">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5">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5">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5">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5">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5">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5">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5">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5">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5">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5">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5">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5">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5">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5">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5">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5">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5">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5">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5">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5">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5">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5">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5">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5">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5">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5">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5">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5">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5">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33203125" defaultRowHeight="15.75" customHeight="1" x14ac:dyDescent="0.25"/>
  <cols>
    <col min="2" max="2" width="10" style="14" customWidth="1"/>
    <col min="3" max="3" width="8.109375" style="14" customWidth="1"/>
    <col min="4" max="4" width="9" style="14" customWidth="1"/>
    <col min="5" max="5" width="7.44140625" style="14" customWidth="1"/>
    <col min="6" max="6" width="23.6640625" style="14" customWidth="1"/>
    <col min="7" max="7" width="6.44140625" style="14" customWidth="1"/>
    <col min="8" max="8" width="30.44140625" style="14" bestFit="1" customWidth="1"/>
    <col min="9" max="9" width="4.44140625" style="14" bestFit="1" customWidth="1"/>
    <col min="10" max="10" width="31" style="14" bestFit="1" customWidth="1"/>
    <col min="11" max="11" width="4.44140625" style="14" bestFit="1" customWidth="1"/>
    <col min="12" max="12" width="27.109375" style="14" bestFit="1" customWidth="1"/>
    <col min="13" max="13" width="4.44140625" style="14" bestFit="1" customWidth="1"/>
    <col min="14" max="14" width="28.88671875" style="14" customWidth="1"/>
    <col min="15" max="15" width="4.44140625" style="14" bestFit="1" customWidth="1"/>
    <col min="16" max="16" width="24.88671875" style="14" customWidth="1"/>
    <col min="17" max="17" width="4.44140625" style="14" bestFit="1" customWidth="1"/>
    <col min="18" max="18" width="15.33203125" style="14" bestFit="1" customWidth="1"/>
    <col min="19" max="19" width="4.44140625" style="14" bestFit="1" customWidth="1"/>
    <col min="20" max="20" width="17.33203125" style="14"/>
    <col min="21" max="21" width="4.44140625" style="14" bestFit="1" customWidth="1"/>
    <col min="22" max="22" width="8.6640625" style="14" customWidth="1"/>
    <col min="23" max="23" width="4.44140625" style="14" bestFit="1" customWidth="1"/>
    <col min="24" max="24" width="17.33203125" style="14"/>
    <col min="25" max="25" width="4.44140625" style="14" bestFit="1" customWidth="1"/>
    <col min="26" max="16384" width="17.33203125" style="14"/>
  </cols>
  <sheetData>
    <row r="1" spans="1:36" s="34" customFormat="1" ht="15" customHeight="1" x14ac:dyDescent="0.25">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5">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5">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5">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5">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5">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5">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3">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3">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3">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3">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3">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3">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3">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3">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3">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3">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3">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3">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3">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3">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3">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3">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3">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3">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3">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3">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3">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3">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3">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3">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3">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3">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3">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3">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3">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3">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3">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3">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3">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3">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3">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3">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3">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3">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3">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3">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3">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3">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3">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3">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3">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3">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3">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3">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3">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3">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3">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3">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3">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3">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3">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3">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3">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3">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3">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3">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3">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3">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3">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3">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3">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3">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3">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3">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3">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3">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3">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3">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3">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3">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3">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3">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3">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3">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3">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3">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3">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3">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3">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3">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3">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3">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3">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3">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3">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3">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3">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3">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3">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3">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3">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3">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3">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3">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3">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3">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3">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3">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3">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3">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3">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3">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3">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3">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3">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3">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3">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3">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3">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3">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3">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3">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3">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3">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3">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3">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3">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3">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3">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3">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3">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3">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3">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3">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3">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3">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3">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3">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3">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3">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3">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3">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3">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3">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3">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3">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3">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5">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5">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5">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5">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5">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5">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5">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5">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5">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5">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5">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5">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5">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5">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5">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5">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5">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5">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5">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5">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5">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5">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5">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5">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5">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5">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5">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5">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5">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5">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5">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5">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5">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5">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5">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5">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5">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5">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5">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5">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5">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5">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5">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5">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5">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5">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5">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5">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5">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5">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5">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5">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5">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5">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5">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5">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5">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5">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5">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5">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5">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5">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5">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5">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5">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5">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5">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5">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5">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5">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5">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5">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5">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5">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5">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5">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5">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5">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5">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5">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5">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5">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5">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5">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5">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5">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5">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5">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5">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5">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5">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5">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5">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5">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5">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5">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5">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5">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5">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5">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5">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5">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5">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5">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5">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5">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5">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5">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5">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5">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5">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5">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5">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5">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5">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5">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5">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5">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5">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5">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5">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5">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5">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5">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5">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5">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5">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5">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5">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5">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5">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5">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5">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5">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5">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5">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5">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5">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5">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5">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5">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5">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5">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5">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5">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5">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5">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5">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5">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5">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5">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5">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5">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5">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5">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5">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5">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5">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5">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5">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5">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5">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5">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5">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5">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5">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5">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5">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5">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5">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5">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5">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5">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5">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5">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5">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5">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5">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5">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5">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5">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5">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5">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5">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5">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5">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5">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5">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5">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5">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5">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5">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5">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5">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5">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5">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5">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5">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5">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5">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5">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5">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5">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5">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5">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5">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5">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5">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5">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5">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5">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5">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5">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5">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5">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5">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5">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5">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5">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5">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5">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5">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5">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5">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5">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5">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5">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5">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5">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5">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5">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5">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5">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5">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5">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5">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5">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5">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5">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5">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5">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5">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5">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5">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5">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5">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5">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5">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5">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5">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5">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5">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5">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5">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5">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5">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5">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5">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5">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5">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5">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5">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5">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5">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5">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5">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5">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5">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5">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5">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5">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5">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5">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5">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5">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5">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5">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5">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5">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5">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5">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5">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5">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5">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5">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5">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5">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5">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5">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5">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5">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5">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5">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5">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5">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5">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5">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5">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5">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5">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5">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5">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5">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5">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5">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5">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5">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5">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5">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5">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5">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5">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5">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5">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5">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5">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5">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5">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5">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5">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5">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5">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5">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5">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5">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5">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5">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5">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5">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5">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5">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5">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5">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5">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5">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5">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5">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5">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5">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5">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5">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5">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5">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5">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5">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5">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5">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5">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5">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5">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5">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5">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5">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5">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5">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5">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5">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5">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5">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5">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5">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5">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5">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5">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5">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5">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5">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5">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5">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5">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5">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5">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5">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5">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5">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5">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5">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5">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5">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5">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5">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5">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5">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5">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5">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5">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5">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5">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5">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5">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5">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5">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5">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5">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5">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5">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5">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5">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5">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5">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5">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5">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5">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5">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5">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5">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5">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5">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5">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5">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5">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5">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5">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5">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5">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5">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5">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5">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5">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5">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5">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5">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5">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5">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5">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5">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5">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5">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5">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5">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5">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5">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5">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5">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5">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5">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5">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5">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5">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5">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5">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5">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5">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5">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5">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5">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5">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5">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5">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5">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5">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5">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5">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5">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5">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5">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5">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5">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5">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5">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5">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5">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5">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5">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5">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5">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5">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5">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5">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5">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5">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5">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5">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5">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5">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5">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5">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5">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5">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5">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5">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5">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5">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5">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5">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5">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5">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5">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5">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5">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5">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5">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5">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5">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5">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5">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5">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5">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5">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5">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5">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5">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5">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5">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5">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5">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5">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5">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5">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5">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5">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5">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5">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5">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5">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5">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5">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5">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5">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5">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5">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5">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5">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5">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5">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5">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5">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5">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5">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5">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5">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5">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5">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5">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5">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5">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5">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5">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5">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5">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5">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5">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5">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5">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5">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5">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5">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5">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5">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5">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5">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5">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5">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5">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5">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5">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5">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5">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5">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5">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5">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5">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5">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5">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5">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5">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5">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5">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5">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5">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5">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5">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5">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5">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5">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5">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5">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5">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5">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5">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5">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5">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5">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5">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5">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5">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5">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5">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5">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5">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5">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5">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5">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5">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5">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5">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5">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5">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5">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5">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5">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5">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5">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5">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5">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5">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5">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5">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5">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5">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5">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5">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5">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5">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5">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5">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5">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5">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5">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5">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5">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5">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5">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5">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5">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5">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5">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5">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5">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5">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5">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5">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5">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5">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5">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5">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5">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5">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5">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5">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5">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5">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5">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5">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5">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5">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5">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5">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5">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5">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5">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5">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5">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5">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5">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5">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5">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5">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5">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5">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5">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5">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5">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5">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5">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5">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5">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5">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5">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5">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5">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5">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5">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5">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5">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5">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5">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5">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5">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5">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5">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5">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5">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5">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5">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5">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5">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5">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5">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5">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5">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5">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5">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5">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5">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5">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5">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5">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5">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5">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5">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5">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5">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5">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5">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5">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5">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5">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5">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5">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5">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5">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5">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5">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5">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5">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5">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5">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5">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5">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5">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5">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5">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5">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5">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5">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5">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5">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5">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5">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5">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5">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5">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5">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5">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5">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5">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5">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5">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5">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5">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5">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5">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5">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5">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5">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5">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5">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5">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5">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5">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5">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5">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5">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5">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5">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5">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5">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5">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5">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5">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5">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5">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5">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5">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5">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5">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5">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5">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5">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5">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5">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5">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5">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5">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5">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5">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5">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5">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5">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5">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5">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5">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5">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5">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5">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5">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5">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5">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5">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5">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5">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5">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5">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5">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5">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5">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5">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5">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5">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5">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5">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5">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5">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5">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5">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5">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5">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5">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5">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5">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5">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5">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5">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5">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5">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5">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5">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5">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5">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5">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5">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5">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5">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5">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5">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5">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5">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5">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5">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5">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5">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5">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5">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5">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5">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5">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5">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5">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5">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5">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5">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5">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5">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5">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5">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5">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5">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5">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5">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5">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5">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5">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5">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5">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5">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5">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5">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5">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5">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5">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5">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5">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5">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5">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5">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5">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5">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5">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5">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5">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5">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5">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5">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5">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5">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5">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5">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5">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5">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5">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5">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5">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5">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5">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5">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5">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5">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5">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5">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5">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5">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5">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5">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5">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5">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5">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5">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5">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5">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5">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5">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5">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5">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5">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5">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5">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5">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5">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5">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5">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5">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5">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5">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5">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5">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5">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5">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5">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5">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33203125" defaultRowHeight="15.75" customHeight="1" x14ac:dyDescent="0.25"/>
  <cols>
    <col min="2" max="2" width="6" customWidth="1"/>
    <col min="3" max="3" width="7.109375" customWidth="1"/>
    <col min="4" max="4" width="8.88671875" customWidth="1"/>
    <col min="5" max="5" width="23.44140625" customWidth="1"/>
    <col min="6" max="6" width="4" style="9" customWidth="1"/>
    <col min="7" max="7" width="23.44140625" customWidth="1"/>
    <col min="8" max="8" width="3.44140625" style="9" customWidth="1"/>
    <col min="9" max="9" width="25.88671875" customWidth="1"/>
    <col min="10" max="10" width="5.6640625" style="9" customWidth="1"/>
    <col min="11" max="11" width="25.44140625" customWidth="1"/>
    <col min="12" max="12" width="6.109375" customWidth="1"/>
    <col min="13" max="13" width="22.6640625" customWidth="1"/>
    <col min="14" max="14" width="4.44140625" customWidth="1"/>
    <col min="15" max="15" width="22" customWidth="1"/>
    <col min="16" max="16" width="4.44140625" customWidth="1"/>
    <col min="17" max="17" width="22.33203125" customWidth="1"/>
    <col min="18" max="18" width="4.44140625" customWidth="1"/>
    <col min="19" max="19" width="18.6640625" customWidth="1"/>
    <col min="20" max="20" width="4.44140625" customWidth="1"/>
    <col min="21" max="23" width="12.33203125" customWidth="1"/>
  </cols>
  <sheetData>
    <row r="1" spans="1:23" ht="15" customHeight="1" x14ac:dyDescent="0.3">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3">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5">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5">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5">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5">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5">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5">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5">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5">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5">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5">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5">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5">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5">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5">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5">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5">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5">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5">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5">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5">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5">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5">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5">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5">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5">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5">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5">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5">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5">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5">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5">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5">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5">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5">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5">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5">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5">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5">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5">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5">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5">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5">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5">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5">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5">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5">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5">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5">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5">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5">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5">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5">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5">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5">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5">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5">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5">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5">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5">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5">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5">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5">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5">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5">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5">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5">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5">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5">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5">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5">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5">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5">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5">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5">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5">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5">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5">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5">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5">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5">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5">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5">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5">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5">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5">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5">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5">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5">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5">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5">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5">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5">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5">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5">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5">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5">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5">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5">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5">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5">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5">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5">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5">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5">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5">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5">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5">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5">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5">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5">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5">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5">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5">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5">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5">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5">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5">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5">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5">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5">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5">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5">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5">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5">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5">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5">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5">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5">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5">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5">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5">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5">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5">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5">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5">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5">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5">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5">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5">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5">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5">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5">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5">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5">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5">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5">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5">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5">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5">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5">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5">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5">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5">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5">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5">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5">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5">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5">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5">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5">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5">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5">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5">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5">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5">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5">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5">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5">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5">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5">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5">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5">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5">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5">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5">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5">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5">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5">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5">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5">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5">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5">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5">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5">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5">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5">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5">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5">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5">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5">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5">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5">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5">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5">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5">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5">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5">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5">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5">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5">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5">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5">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5">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5">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5">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5">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5">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5">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5">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5">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5">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5">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5">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5">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5">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5">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5">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5">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5">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5">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5">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5">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5">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5">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5">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5">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5">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5">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5">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5">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5">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5">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5">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5">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5">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5">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5">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5">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5">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5">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5">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5">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5">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5">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5">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5">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5">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5">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5">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5">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5">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5">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5">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5">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5">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5">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5">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5">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5">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5">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5">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5">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5">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5">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5">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5">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5">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5">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5">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5">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5">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5">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5">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5">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5">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5">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5">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5">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5">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5">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5">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5">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5">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5">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5">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5">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5">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5">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5">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5">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5">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5">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5">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5">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5">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5">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5">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5">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5">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5">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5">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5">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5">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5">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5">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5">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5">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5">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5">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5">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5">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5">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5">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5">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5">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5">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5">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5">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5">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5">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5">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5">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5">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5">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5">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5">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5">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5">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5">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5">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5">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5">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5">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5">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5">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5">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5">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5">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5">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5">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5">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5">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5">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5">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5">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5">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5">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5">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5">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5">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5">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5">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5">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5">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5">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5">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5">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5">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5">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5">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5">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5">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5">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5">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5">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5">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5">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5">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5">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5">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5">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5">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5">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5">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5">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5">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5">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5">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5">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5">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5">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5">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5">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5">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5">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5">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5">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5">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5">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5">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5">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5">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5">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5">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5">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5">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5">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5">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5">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5">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5">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5">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5">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5">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5">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5">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5">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5">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5">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5">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5">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5">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5">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5">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5">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5">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5">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5">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5">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5">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5">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5">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5">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5">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5">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5">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5">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5">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5">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5">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5">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5">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5">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5">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5">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5">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5">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5">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5">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5">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5">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5">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5">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5">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5">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5">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5">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5">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5">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5">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5">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5">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5">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5">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5">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5">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5">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5">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5">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5">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5">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5">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5">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5">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5">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5">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5">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5">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5">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5">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5">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5">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5">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5">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5">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5">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5">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5">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5">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5">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5">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5">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5">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5">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5">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5">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5">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5">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5">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5">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5">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5">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5">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5">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5">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5">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5">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5">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5">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5">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5">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5">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5">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5">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5">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5">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5">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5">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5">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5">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5">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5">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5">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5">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5">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5">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5">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5">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5">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5">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5">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5">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5">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5">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5">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5">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5">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5">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5">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5">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5">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5">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5">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5">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5">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5">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5">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5">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5">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5">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5">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5">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5">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5">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5">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5">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5">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5">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5">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5">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5">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5">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5">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5">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5">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5">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5">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5">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5">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5">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5">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5">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5">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5">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5">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5">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5">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5">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5">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5">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5">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5">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5">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5">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5">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5">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5">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5">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5">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5">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5">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5">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5">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5">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5">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5">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5">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5">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5">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5">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5">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5">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5">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5">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5">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5">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5">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5">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5">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5">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5">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5">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5">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5">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5">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5">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5">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5">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5">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5">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5">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5">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5">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5">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5">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5">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5">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5">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5">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5">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5">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5">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5">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5">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5">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5">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5">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5">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5">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5">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5">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5">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5">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5">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5">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5">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5">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5">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5">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5">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5">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5">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5">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5">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5">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5">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5">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5">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5">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5">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5">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5">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5">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5">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5">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5">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5">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5">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5">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5">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5">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5">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5">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5">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5">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5">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5">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5">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5">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5">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5">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5">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5">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5">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5">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5">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5">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5">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5">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5">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5">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5">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5">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5">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5">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5">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5">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5">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5">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5">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5">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5">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5">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5">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5">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5">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5">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5">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5">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5">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5">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5">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5">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5">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5">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5">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5">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5">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5">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5">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5">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5">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5">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5">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5">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5">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5">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5">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5">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5">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5">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5">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5">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5">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5">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5">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5">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5">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5">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5">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5">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5">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5">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5">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5">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5">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5">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5">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5">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5">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5">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5">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5">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5">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5">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5">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5">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5">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5">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5">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5">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5">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5">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5">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5">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5">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5">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5">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5">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5">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5">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5">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5">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5">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5">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5">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5">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5">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5">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5">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5">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5">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5">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5">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5">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5">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5">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5">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5">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5">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5">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5">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5">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5">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5">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5">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5">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5">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5">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5">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5">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5">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5">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5">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5">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5">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5">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5">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5">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5">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5">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5">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5">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5">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5">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5">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5">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5">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5">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5">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5">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5">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5">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5">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5">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5">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5">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5">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5">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5">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5">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5">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5">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5">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5">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5">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5">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5">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5">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5">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5">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5">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5">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5">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5">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5">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5">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5">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5">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5">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5">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5">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5">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5">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5">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5">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5">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5">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5">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5">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5">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5">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5">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5">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5">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5">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5">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5">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5">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5">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5">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5">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5">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5">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5">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5">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5">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5">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5">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5">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5">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5">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5">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5">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5">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5">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5">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5">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5">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5">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5">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5">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5">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5">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5">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5">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5">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5">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5">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5">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5">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5">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5">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5">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5">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5">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5">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5">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5">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5">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5">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5">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5">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5">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5">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5">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5">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5">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5">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5">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5">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5">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5">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5">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5">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5">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5">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5">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5">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5">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5">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5">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5">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5">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5">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5">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5">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5">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5">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5">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5">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5">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5">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5">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5">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5">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5">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5">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5">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5">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5">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5">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5">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5">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5">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5">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5">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5">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5">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5">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5">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5">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5">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5">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5">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5">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5">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5">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5">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5">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5">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5">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5">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5">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5">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5">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5">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5">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5">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5">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5">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5">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5">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5">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5">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5">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5">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5">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5">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5">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5">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5">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5">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5">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5">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5">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5">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5">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5">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5">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5">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5">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5">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5">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5">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5">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5">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5">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5">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5">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5">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5">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5">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5">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5">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5">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5">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5">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5">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5">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5">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5">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5">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5">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5">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5">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5">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5">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5">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5">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5">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5">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5">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5">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5">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5">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5">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5">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5">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33203125" defaultRowHeight="15.75" customHeight="1" x14ac:dyDescent="0.25"/>
  <cols>
    <col min="2" max="2" width="5.5546875" customWidth="1"/>
    <col min="3" max="3" width="8.44140625" customWidth="1"/>
    <col min="4" max="4" width="12" customWidth="1"/>
    <col min="5" max="5" width="32.33203125" customWidth="1"/>
    <col min="6" max="6" width="6.88671875" style="9" customWidth="1"/>
    <col min="7" max="7" width="32.33203125" customWidth="1"/>
    <col min="8" max="8" width="6.88671875" style="9" customWidth="1"/>
    <col min="9" max="9" width="11.6640625" customWidth="1"/>
    <col min="10" max="10" width="8.88671875" customWidth="1"/>
    <col min="11" max="11" width="38.88671875" customWidth="1"/>
    <col min="12" max="12" width="5.6640625" style="9" customWidth="1"/>
    <col min="13" max="13" width="30.44140625" customWidth="1"/>
    <col min="14" max="14" width="6.109375" customWidth="1"/>
    <col min="15" max="15" width="18.88671875" customWidth="1"/>
    <col min="16" max="16" width="4.44140625" customWidth="1"/>
    <col min="17" max="17" width="22" customWidth="1"/>
    <col min="18" max="18" width="4.44140625" customWidth="1"/>
    <col min="19" max="19" width="22.33203125" customWidth="1"/>
    <col min="20" max="20" width="4.44140625" customWidth="1"/>
    <col min="21" max="21" width="18.6640625" customWidth="1"/>
    <col min="22" max="22" width="4.44140625" customWidth="1"/>
    <col min="23" max="25" width="12.33203125" customWidth="1"/>
  </cols>
  <sheetData>
    <row r="1" spans="1:25" ht="15" customHeight="1" x14ac:dyDescent="0.3">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3">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3">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3">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3">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3">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3">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3">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3">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3">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3">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3">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3">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3">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3">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3">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3">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3">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3">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3">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3">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3">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3">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3">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3">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3">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3">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3">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3">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3">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3">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3">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3">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3">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3">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3">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3">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3">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3">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3">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3">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3">
      <c r="A42" s="33"/>
      <c r="C42" s="4"/>
      <c r="D42" s="4"/>
      <c r="E42" s="1"/>
      <c r="F42" s="8"/>
      <c r="G42" s="1"/>
      <c r="H42" s="8"/>
      <c r="K42" s="4"/>
      <c r="L42" s="11"/>
      <c r="M42" s="4"/>
      <c r="N42" s="4"/>
      <c r="O42" s="4"/>
      <c r="P42" s="4"/>
      <c r="Q42" s="4"/>
      <c r="R42" s="4"/>
      <c r="S42" s="4"/>
      <c r="T42" s="4"/>
      <c r="U42" s="4"/>
      <c r="V42" s="4"/>
      <c r="W42" s="1"/>
      <c r="X42" s="1"/>
      <c r="Y42" s="1"/>
    </row>
    <row r="43" spans="1:25" ht="15" customHeight="1" x14ac:dyDescent="0.3">
      <c r="A43" s="33"/>
      <c r="C43" s="4"/>
      <c r="D43" s="4"/>
      <c r="E43" s="1"/>
      <c r="F43" s="8"/>
      <c r="G43" s="1"/>
      <c r="H43" s="8"/>
      <c r="K43" s="4"/>
      <c r="L43" s="11"/>
      <c r="M43" s="4"/>
      <c r="N43" s="4"/>
      <c r="O43" s="4"/>
      <c r="P43" s="4"/>
      <c r="Q43" s="4"/>
      <c r="R43" s="4"/>
      <c r="S43" s="4"/>
      <c r="T43" s="4"/>
      <c r="U43" s="4"/>
      <c r="V43" s="4"/>
      <c r="W43" s="1"/>
      <c r="X43" s="1"/>
      <c r="Y43" s="1"/>
    </row>
    <row r="44" spans="1:25" ht="15" customHeight="1" x14ac:dyDescent="0.3">
      <c r="A44" s="33"/>
      <c r="C44" s="4"/>
      <c r="D44" s="4"/>
      <c r="E44" s="1"/>
      <c r="F44" s="8"/>
      <c r="G44" s="1"/>
      <c r="H44" s="8"/>
      <c r="K44" s="4"/>
      <c r="L44" s="11"/>
      <c r="M44" s="4"/>
      <c r="N44" s="4"/>
      <c r="O44" s="4"/>
      <c r="P44" s="4"/>
      <c r="Q44" s="4"/>
      <c r="R44" s="4"/>
      <c r="S44" s="4"/>
      <c r="T44" s="4"/>
      <c r="U44" s="4"/>
      <c r="V44" s="4"/>
      <c r="W44" s="1"/>
      <c r="X44" s="1"/>
      <c r="Y44" s="1"/>
    </row>
    <row r="45" spans="1:25" ht="15" customHeight="1" x14ac:dyDescent="0.3">
      <c r="A45" s="33"/>
      <c r="C45" s="4"/>
      <c r="D45" s="4"/>
      <c r="E45" s="1"/>
      <c r="F45" s="8"/>
      <c r="G45" s="1"/>
      <c r="H45" s="8"/>
      <c r="K45" s="4"/>
      <c r="L45" s="11"/>
      <c r="M45" s="4"/>
      <c r="N45" s="4"/>
      <c r="O45" s="4"/>
      <c r="P45" s="4"/>
      <c r="Q45" s="4"/>
      <c r="R45" s="4"/>
      <c r="S45" s="4"/>
      <c r="T45" s="4"/>
      <c r="U45" s="4"/>
      <c r="V45" s="4"/>
      <c r="W45" s="1"/>
      <c r="X45" s="1"/>
      <c r="Y45" s="1"/>
    </row>
    <row r="46" spans="1:25" ht="15" customHeight="1" x14ac:dyDescent="0.3">
      <c r="A46" s="33"/>
      <c r="C46" s="4"/>
      <c r="D46" s="4"/>
      <c r="E46" s="1"/>
      <c r="F46" s="8"/>
      <c r="G46" s="1"/>
      <c r="H46" s="8"/>
      <c r="K46" s="4"/>
      <c r="L46" s="11"/>
      <c r="M46" s="4"/>
      <c r="N46" s="4"/>
      <c r="O46" s="4"/>
      <c r="P46" s="4"/>
      <c r="Q46" s="4"/>
      <c r="R46" s="4"/>
      <c r="S46" s="4"/>
      <c r="T46" s="4"/>
      <c r="U46" s="4"/>
      <c r="V46" s="4"/>
      <c r="W46" s="1"/>
      <c r="X46" s="1"/>
      <c r="Y46" s="1"/>
    </row>
    <row r="47" spans="1:25" ht="15" customHeight="1" x14ac:dyDescent="0.3">
      <c r="A47" s="33"/>
      <c r="C47" s="4"/>
      <c r="D47" s="4"/>
      <c r="E47" s="1"/>
      <c r="F47" s="8"/>
      <c r="G47" s="1"/>
      <c r="H47" s="8"/>
      <c r="K47" s="4"/>
      <c r="L47" s="11"/>
      <c r="M47" s="4"/>
      <c r="N47" s="4"/>
      <c r="O47" s="4"/>
      <c r="P47" s="4"/>
      <c r="Q47" s="4"/>
      <c r="R47" s="4"/>
      <c r="S47" s="4"/>
      <c r="T47" s="4"/>
      <c r="U47" s="4"/>
      <c r="V47" s="4"/>
      <c r="W47" s="1"/>
      <c r="X47" s="1"/>
      <c r="Y47" s="1"/>
    </row>
    <row r="48" spans="1:25" ht="15" customHeight="1" x14ac:dyDescent="0.3">
      <c r="A48" s="33"/>
      <c r="C48" s="4"/>
      <c r="D48" s="4"/>
      <c r="E48" s="1"/>
      <c r="F48" s="8"/>
      <c r="G48" s="1"/>
      <c r="H48" s="8"/>
      <c r="K48" s="4"/>
      <c r="L48" s="11"/>
      <c r="M48" s="4"/>
      <c r="N48" s="4"/>
      <c r="O48" s="4"/>
      <c r="P48" s="4"/>
      <c r="Q48" s="4"/>
      <c r="R48" s="4"/>
      <c r="S48" s="4"/>
      <c r="T48" s="4"/>
      <c r="U48" s="4"/>
      <c r="V48" s="4"/>
      <c r="W48" s="1"/>
      <c r="X48" s="1"/>
      <c r="Y48" s="1"/>
    </row>
    <row r="49" spans="1:25" ht="15" customHeight="1" x14ac:dyDescent="0.3">
      <c r="A49" s="33"/>
      <c r="C49" s="4"/>
      <c r="D49" s="4"/>
      <c r="E49" s="1"/>
      <c r="F49" s="8"/>
      <c r="G49" s="1"/>
      <c r="H49" s="8"/>
      <c r="K49" s="4"/>
      <c r="L49" s="11"/>
      <c r="M49" s="4"/>
      <c r="N49" s="4"/>
      <c r="O49" s="4"/>
      <c r="P49" s="4"/>
      <c r="Q49" s="4"/>
      <c r="R49" s="4"/>
      <c r="S49" s="4"/>
      <c r="T49" s="4"/>
      <c r="U49" s="4"/>
      <c r="V49" s="4"/>
      <c r="W49" s="1"/>
      <c r="X49" s="1"/>
      <c r="Y49" s="1"/>
    </row>
    <row r="50" spans="1:25" ht="15" customHeight="1" x14ac:dyDescent="0.3">
      <c r="A50" s="33"/>
      <c r="C50" s="4"/>
      <c r="D50" s="4"/>
      <c r="E50" s="1"/>
      <c r="F50" s="8"/>
      <c r="G50" s="1"/>
      <c r="H50" s="8"/>
      <c r="K50" s="4"/>
      <c r="L50" s="11"/>
      <c r="M50" s="4"/>
      <c r="N50" s="4"/>
      <c r="O50" s="4"/>
      <c r="P50" s="4"/>
      <c r="Q50" s="4"/>
      <c r="R50" s="4"/>
      <c r="S50" s="4"/>
      <c r="T50" s="4"/>
      <c r="U50" s="4"/>
      <c r="V50" s="4"/>
      <c r="W50" s="1"/>
      <c r="X50" s="1"/>
      <c r="Y50" s="1"/>
    </row>
    <row r="51" spans="1:25" ht="15" customHeight="1" x14ac:dyDescent="0.3">
      <c r="A51" s="33"/>
      <c r="C51" s="4"/>
      <c r="D51" s="4"/>
      <c r="E51" s="1"/>
      <c r="F51" s="8"/>
      <c r="G51" s="1"/>
      <c r="H51" s="8"/>
      <c r="K51" s="4"/>
      <c r="L51" s="11"/>
      <c r="M51" s="4"/>
      <c r="N51" s="4"/>
      <c r="O51" s="4"/>
      <c r="P51" s="4"/>
      <c r="Q51" s="4"/>
      <c r="R51" s="4"/>
      <c r="S51" s="4"/>
      <c r="T51" s="4"/>
      <c r="U51" s="4"/>
      <c r="V51" s="4"/>
      <c r="W51" s="1"/>
      <c r="X51" s="1"/>
      <c r="Y51" s="1"/>
    </row>
    <row r="52" spans="1:25" ht="15" customHeight="1" x14ac:dyDescent="0.3">
      <c r="A52" s="33"/>
      <c r="C52" s="4"/>
      <c r="D52" s="4"/>
      <c r="E52" s="1"/>
      <c r="F52" s="8"/>
      <c r="G52" s="1"/>
      <c r="H52" s="8"/>
      <c r="K52" s="4"/>
      <c r="L52" s="11"/>
      <c r="M52" s="4"/>
      <c r="N52" s="4"/>
      <c r="O52" s="4"/>
      <c r="P52" s="4"/>
      <c r="Q52" s="4"/>
      <c r="R52" s="4"/>
      <c r="S52" s="4"/>
      <c r="T52" s="4"/>
      <c r="U52" s="4"/>
      <c r="V52" s="4"/>
      <c r="W52" s="1"/>
      <c r="X52" s="1"/>
      <c r="Y52" s="1"/>
    </row>
    <row r="53" spans="1:25" ht="15" customHeight="1" x14ac:dyDescent="0.3">
      <c r="A53" s="33"/>
      <c r="C53" s="4"/>
      <c r="D53" s="4"/>
      <c r="E53" s="1"/>
      <c r="F53" s="8"/>
      <c r="G53" s="1"/>
      <c r="H53" s="8"/>
      <c r="K53" s="4"/>
      <c r="L53" s="11"/>
      <c r="M53" s="4"/>
      <c r="N53" s="4"/>
      <c r="O53" s="4"/>
      <c r="P53" s="4"/>
      <c r="Q53" s="4"/>
      <c r="R53" s="4"/>
      <c r="S53" s="4"/>
      <c r="T53" s="4"/>
      <c r="U53" s="4"/>
      <c r="V53" s="4"/>
      <c r="W53" s="1"/>
      <c r="X53" s="1"/>
      <c r="Y53" s="1"/>
    </row>
    <row r="54" spans="1:25" ht="15" customHeight="1" x14ac:dyDescent="0.3">
      <c r="A54" s="33"/>
      <c r="C54" s="4"/>
      <c r="D54" s="4"/>
      <c r="E54" s="1"/>
      <c r="F54" s="8"/>
      <c r="G54" s="1"/>
      <c r="H54" s="8"/>
      <c r="K54" s="4"/>
      <c r="L54" s="11"/>
      <c r="M54" s="4"/>
      <c r="N54" s="4"/>
      <c r="O54" s="4"/>
      <c r="P54" s="4"/>
      <c r="Q54" s="4"/>
      <c r="R54" s="4"/>
      <c r="S54" s="4"/>
      <c r="T54" s="4"/>
      <c r="U54" s="4"/>
      <c r="V54" s="4"/>
      <c r="W54" s="1"/>
      <c r="X54" s="1"/>
      <c r="Y54" s="1"/>
    </row>
    <row r="55" spans="1:25" ht="15" customHeight="1" x14ac:dyDescent="0.3">
      <c r="A55" s="33"/>
      <c r="C55" s="4"/>
      <c r="D55" s="4"/>
      <c r="E55" s="1"/>
      <c r="F55" s="8"/>
      <c r="G55" s="1"/>
      <c r="H55" s="8"/>
      <c r="K55" s="4"/>
      <c r="L55" s="11"/>
      <c r="M55" s="4"/>
      <c r="N55" s="4"/>
      <c r="O55" s="4"/>
      <c r="P55" s="4"/>
      <c r="Q55" s="4"/>
      <c r="R55" s="4"/>
      <c r="S55" s="4"/>
      <c r="T55" s="4"/>
      <c r="U55" s="4"/>
      <c r="V55" s="4"/>
      <c r="W55" s="1"/>
      <c r="X55" s="1"/>
      <c r="Y55" s="1"/>
    </row>
    <row r="56" spans="1:25" ht="15" customHeight="1" x14ac:dyDescent="0.3">
      <c r="A56" s="33"/>
      <c r="C56" s="4"/>
      <c r="D56" s="4"/>
      <c r="E56" s="1"/>
      <c r="F56" s="8"/>
      <c r="G56" s="1"/>
      <c r="H56" s="8"/>
      <c r="K56" s="4"/>
      <c r="L56" s="11"/>
      <c r="M56" s="4"/>
      <c r="N56" s="4"/>
      <c r="O56" s="4"/>
      <c r="P56" s="4"/>
      <c r="Q56" s="4"/>
      <c r="R56" s="4"/>
      <c r="S56" s="4"/>
      <c r="T56" s="4"/>
      <c r="U56" s="4"/>
      <c r="V56" s="4"/>
      <c r="W56" s="1"/>
      <c r="X56" s="1"/>
      <c r="Y56" s="1"/>
    </row>
    <row r="57" spans="1:25" ht="15" customHeight="1" x14ac:dyDescent="0.3">
      <c r="A57" s="33"/>
      <c r="C57" s="4"/>
      <c r="D57" s="4"/>
      <c r="E57" s="1"/>
      <c r="F57" s="8"/>
      <c r="G57" s="1"/>
      <c r="H57" s="8"/>
      <c r="K57" s="4"/>
      <c r="L57" s="11"/>
      <c r="M57" s="4"/>
      <c r="N57" s="4"/>
      <c r="O57" s="4"/>
      <c r="P57" s="4"/>
      <c r="Q57" s="4"/>
      <c r="R57" s="4"/>
      <c r="S57" s="4"/>
      <c r="T57" s="4"/>
      <c r="U57" s="4"/>
      <c r="V57" s="4"/>
      <c r="W57" s="1"/>
      <c r="X57" s="1"/>
      <c r="Y57" s="1"/>
    </row>
    <row r="58" spans="1:25" ht="15" customHeight="1" x14ac:dyDescent="0.3">
      <c r="A58" s="33"/>
      <c r="C58" s="4"/>
      <c r="D58" s="4"/>
      <c r="E58" s="1"/>
      <c r="F58" s="8"/>
      <c r="G58" s="1"/>
      <c r="H58" s="8"/>
      <c r="K58" s="4"/>
      <c r="L58" s="11"/>
      <c r="M58" s="4"/>
      <c r="N58" s="4"/>
      <c r="O58" s="4"/>
      <c r="P58" s="4"/>
      <c r="Q58" s="4"/>
      <c r="R58" s="4"/>
      <c r="S58" s="4"/>
      <c r="T58" s="4"/>
      <c r="U58" s="4"/>
      <c r="V58" s="4"/>
      <c r="W58" s="1"/>
      <c r="X58" s="1"/>
      <c r="Y58" s="1"/>
    </row>
    <row r="59" spans="1:25" ht="15" customHeight="1" x14ac:dyDescent="0.3">
      <c r="A59" s="33"/>
      <c r="C59" s="4"/>
      <c r="D59" s="4"/>
      <c r="E59" s="1"/>
      <c r="F59" s="8"/>
      <c r="G59" s="1"/>
      <c r="H59" s="8"/>
      <c r="K59" s="4"/>
      <c r="L59" s="11"/>
      <c r="M59" s="4"/>
      <c r="N59" s="4"/>
      <c r="O59" s="4"/>
      <c r="P59" s="4"/>
      <c r="Q59" s="4"/>
      <c r="R59" s="4"/>
      <c r="S59" s="4"/>
      <c r="T59" s="4"/>
      <c r="U59" s="4"/>
      <c r="V59" s="4"/>
      <c r="W59" s="1"/>
      <c r="X59" s="1"/>
      <c r="Y59" s="1"/>
    </row>
    <row r="60" spans="1:25" ht="15" customHeight="1" x14ac:dyDescent="0.3">
      <c r="A60" s="33"/>
      <c r="C60" s="4"/>
      <c r="D60" s="4"/>
      <c r="E60" s="1"/>
      <c r="F60" s="8"/>
      <c r="G60" s="1"/>
      <c r="H60" s="8"/>
      <c r="K60" s="4"/>
      <c r="L60" s="11"/>
      <c r="M60" s="4"/>
      <c r="N60" s="4"/>
      <c r="O60" s="4"/>
      <c r="P60" s="4"/>
      <c r="Q60" s="4"/>
      <c r="R60" s="4"/>
      <c r="S60" s="4"/>
      <c r="T60" s="4"/>
      <c r="U60" s="4"/>
      <c r="V60" s="4"/>
      <c r="W60" s="1"/>
      <c r="X60" s="1"/>
      <c r="Y60" s="1"/>
    </row>
    <row r="61" spans="1:25" ht="15" customHeight="1" x14ac:dyDescent="0.3">
      <c r="A61" s="33"/>
      <c r="C61" s="4"/>
      <c r="D61" s="4"/>
      <c r="E61" s="1"/>
      <c r="F61" s="8"/>
      <c r="G61" s="1"/>
      <c r="H61" s="8"/>
      <c r="K61" s="4"/>
      <c r="L61" s="11"/>
      <c r="M61" s="4"/>
      <c r="N61" s="4"/>
      <c r="O61" s="4"/>
      <c r="P61" s="4"/>
      <c r="Q61" s="4"/>
      <c r="R61" s="4"/>
      <c r="S61" s="4"/>
      <c r="T61" s="4"/>
      <c r="U61" s="4"/>
      <c r="V61" s="4"/>
      <c r="W61" s="1"/>
      <c r="X61" s="1"/>
      <c r="Y61" s="1"/>
    </row>
    <row r="62" spans="1:25" ht="15" customHeight="1" x14ac:dyDescent="0.3">
      <c r="A62" s="33"/>
      <c r="C62" s="4"/>
      <c r="D62" s="4"/>
      <c r="E62" s="1"/>
      <c r="F62" s="8"/>
      <c r="G62" s="1"/>
      <c r="H62" s="8"/>
      <c r="K62" s="4"/>
      <c r="L62" s="11"/>
      <c r="M62" s="4"/>
      <c r="N62" s="4"/>
      <c r="O62" s="4"/>
      <c r="P62" s="4"/>
      <c r="Q62" s="4"/>
      <c r="R62" s="4"/>
      <c r="S62" s="4"/>
      <c r="T62" s="4"/>
      <c r="U62" s="4"/>
      <c r="V62" s="4"/>
      <c r="W62" s="1"/>
      <c r="X62" s="1"/>
      <c r="Y62" s="1"/>
    </row>
    <row r="63" spans="1:25" ht="15" customHeight="1" x14ac:dyDescent="0.3">
      <c r="A63" s="33"/>
      <c r="C63" s="4"/>
      <c r="D63" s="4"/>
      <c r="E63" s="1"/>
      <c r="F63" s="8"/>
      <c r="G63" s="1"/>
      <c r="H63" s="8"/>
      <c r="K63" s="4"/>
      <c r="L63" s="11"/>
      <c r="M63" s="4"/>
      <c r="N63" s="4"/>
      <c r="O63" s="4"/>
      <c r="P63" s="4"/>
      <c r="Q63" s="4"/>
      <c r="R63" s="4"/>
      <c r="S63" s="4"/>
      <c r="T63" s="4"/>
      <c r="U63" s="4"/>
      <c r="V63" s="4"/>
      <c r="W63" s="1"/>
      <c r="X63" s="1"/>
      <c r="Y63" s="1"/>
    </row>
    <row r="64" spans="1:25" ht="15" customHeight="1" x14ac:dyDescent="0.3">
      <c r="A64" s="33"/>
      <c r="C64" s="4"/>
      <c r="D64" s="4"/>
      <c r="E64" s="1"/>
      <c r="F64" s="8"/>
      <c r="G64" s="1"/>
      <c r="H64" s="8"/>
      <c r="K64" s="4"/>
      <c r="L64" s="11"/>
      <c r="M64" s="4"/>
      <c r="N64" s="4"/>
      <c r="O64" s="4"/>
      <c r="P64" s="4"/>
      <c r="Q64" s="4"/>
      <c r="R64" s="4"/>
      <c r="S64" s="4"/>
      <c r="T64" s="4"/>
      <c r="U64" s="4"/>
      <c r="V64" s="4"/>
      <c r="W64" s="1"/>
      <c r="X64" s="1"/>
      <c r="Y64" s="1"/>
    </row>
    <row r="65" spans="1:25" ht="15" customHeight="1" x14ac:dyDescent="0.3">
      <c r="A65" s="33"/>
      <c r="C65" s="4"/>
      <c r="D65" s="4"/>
      <c r="E65" s="1"/>
      <c r="F65" s="8"/>
      <c r="G65" s="1"/>
      <c r="H65" s="8"/>
      <c r="K65" s="4"/>
      <c r="L65" s="11"/>
      <c r="M65" s="4"/>
      <c r="N65" s="4"/>
      <c r="O65" s="4"/>
      <c r="P65" s="4"/>
      <c r="Q65" s="4"/>
      <c r="R65" s="4"/>
      <c r="S65" s="4"/>
      <c r="T65" s="4"/>
      <c r="U65" s="4"/>
      <c r="V65" s="4"/>
      <c r="W65" s="1"/>
      <c r="X65" s="1"/>
      <c r="Y65" s="1"/>
    </row>
    <row r="66" spans="1:25" ht="15" customHeight="1" x14ac:dyDescent="0.3">
      <c r="A66" s="33"/>
      <c r="C66" s="4"/>
      <c r="D66" s="4"/>
      <c r="E66" s="1"/>
      <c r="F66" s="8"/>
      <c r="G66" s="1"/>
      <c r="H66" s="8"/>
      <c r="K66" s="4"/>
      <c r="L66" s="11"/>
      <c r="M66" s="4"/>
      <c r="N66" s="4"/>
      <c r="O66" s="4"/>
      <c r="P66" s="4"/>
      <c r="Q66" s="4"/>
      <c r="R66" s="4"/>
      <c r="S66" s="4"/>
      <c r="T66" s="4"/>
      <c r="U66" s="4"/>
      <c r="V66" s="4"/>
      <c r="W66" s="1"/>
      <c r="X66" s="1"/>
      <c r="Y66" s="1"/>
    </row>
    <row r="67" spans="1:25" ht="15" customHeight="1" x14ac:dyDescent="0.3">
      <c r="A67" s="33"/>
      <c r="C67" s="4"/>
      <c r="D67" s="4"/>
      <c r="E67" s="1"/>
      <c r="F67" s="8"/>
      <c r="G67" s="1"/>
      <c r="H67" s="8"/>
      <c r="K67" s="4"/>
      <c r="L67" s="11"/>
      <c r="M67" s="4"/>
      <c r="N67" s="4"/>
      <c r="O67" s="4"/>
      <c r="P67" s="4"/>
      <c r="Q67" s="4"/>
      <c r="R67" s="4"/>
      <c r="S67" s="4"/>
      <c r="T67" s="4"/>
      <c r="U67" s="4"/>
      <c r="V67" s="4"/>
      <c r="W67" s="1"/>
      <c r="X67" s="1"/>
      <c r="Y67" s="1"/>
    </row>
    <row r="68" spans="1:25" ht="15" customHeight="1" x14ac:dyDescent="0.3">
      <c r="A68" s="33"/>
      <c r="C68" s="4"/>
      <c r="D68" s="4"/>
      <c r="E68" s="1"/>
      <c r="F68" s="8"/>
      <c r="G68" s="1"/>
      <c r="H68" s="8"/>
      <c r="K68" s="4"/>
      <c r="L68" s="11"/>
      <c r="M68" s="4"/>
      <c r="N68" s="4"/>
      <c r="O68" s="4"/>
      <c r="P68" s="4"/>
      <c r="Q68" s="4"/>
      <c r="R68" s="4"/>
      <c r="S68" s="4"/>
      <c r="T68" s="4"/>
      <c r="U68" s="4"/>
      <c r="V68" s="4"/>
      <c r="W68" s="1"/>
      <c r="X68" s="1"/>
      <c r="Y68" s="1"/>
    </row>
    <row r="69" spans="1:25" ht="15" customHeight="1" x14ac:dyDescent="0.3">
      <c r="A69" s="33"/>
      <c r="C69" s="4"/>
      <c r="D69" s="4"/>
      <c r="E69" s="1"/>
      <c r="F69" s="8"/>
      <c r="G69" s="1"/>
      <c r="H69" s="8"/>
      <c r="K69" s="4"/>
      <c r="L69" s="11"/>
      <c r="M69" s="4"/>
      <c r="N69" s="4"/>
      <c r="O69" s="4"/>
      <c r="P69" s="4"/>
      <c r="Q69" s="4"/>
      <c r="R69" s="4"/>
      <c r="S69" s="4"/>
      <c r="T69" s="4"/>
      <c r="U69" s="4"/>
      <c r="V69" s="4"/>
      <c r="W69" s="1"/>
      <c r="X69" s="1"/>
      <c r="Y69" s="1"/>
    </row>
    <row r="70" spans="1:25" ht="15" customHeight="1" x14ac:dyDescent="0.3">
      <c r="A70" s="33"/>
      <c r="C70" s="4"/>
      <c r="D70" s="4"/>
      <c r="E70" s="1"/>
      <c r="F70" s="8"/>
      <c r="G70" s="1"/>
      <c r="H70" s="8"/>
      <c r="K70" s="4"/>
      <c r="L70" s="11"/>
      <c r="M70" s="4"/>
      <c r="N70" s="4"/>
      <c r="O70" s="4"/>
      <c r="P70" s="4"/>
      <c r="Q70" s="4"/>
      <c r="R70" s="4"/>
      <c r="S70" s="4"/>
      <c r="T70" s="4"/>
      <c r="U70" s="4"/>
      <c r="V70" s="4"/>
      <c r="W70" s="1"/>
      <c r="X70" s="1"/>
      <c r="Y70" s="1"/>
    </row>
    <row r="71" spans="1:25" ht="15" customHeight="1" x14ac:dyDescent="0.3">
      <c r="A71" s="33"/>
      <c r="C71" s="4"/>
      <c r="D71" s="4"/>
      <c r="E71" s="1"/>
      <c r="F71" s="8"/>
      <c r="G71" s="1"/>
      <c r="H71" s="8"/>
      <c r="K71" s="4"/>
      <c r="L71" s="11"/>
      <c r="M71" s="4"/>
      <c r="N71" s="4"/>
      <c r="O71" s="4"/>
      <c r="P71" s="4"/>
      <c r="Q71" s="4"/>
      <c r="R71" s="4"/>
      <c r="S71" s="4"/>
      <c r="T71" s="4"/>
      <c r="U71" s="4"/>
      <c r="V71" s="4"/>
      <c r="W71" s="1"/>
      <c r="X71" s="1"/>
      <c r="Y71" s="1"/>
    </row>
    <row r="72" spans="1:25" ht="15" customHeight="1" x14ac:dyDescent="0.3">
      <c r="A72" s="33"/>
      <c r="C72" s="4"/>
      <c r="D72" s="4"/>
      <c r="E72" s="1"/>
      <c r="F72" s="8"/>
      <c r="G72" s="1"/>
      <c r="H72" s="8"/>
      <c r="K72" s="4"/>
      <c r="L72" s="11"/>
      <c r="M72" s="4"/>
      <c r="N72" s="4"/>
      <c r="O72" s="4"/>
      <c r="P72" s="4"/>
      <c r="Q72" s="4"/>
      <c r="R72" s="4"/>
      <c r="S72" s="4"/>
      <c r="T72" s="4"/>
      <c r="U72" s="4"/>
      <c r="V72" s="4"/>
      <c r="W72" s="1"/>
      <c r="X72" s="1"/>
      <c r="Y72" s="1"/>
    </row>
    <row r="73" spans="1:25" ht="15" customHeight="1" x14ac:dyDescent="0.3">
      <c r="A73" s="33"/>
      <c r="C73" s="4"/>
      <c r="D73" s="4"/>
      <c r="E73" s="1"/>
      <c r="F73" s="8"/>
      <c r="G73" s="1"/>
      <c r="H73" s="8"/>
      <c r="K73" s="4"/>
      <c r="L73" s="11"/>
      <c r="M73" s="4"/>
      <c r="N73" s="4"/>
      <c r="O73" s="4"/>
      <c r="P73" s="4"/>
      <c r="Q73" s="4"/>
      <c r="R73" s="4"/>
      <c r="S73" s="4"/>
      <c r="T73" s="4"/>
      <c r="U73" s="4"/>
      <c r="V73" s="4"/>
      <c r="W73" s="1"/>
      <c r="X73" s="1"/>
      <c r="Y73" s="1"/>
    </row>
    <row r="74" spans="1:25" ht="15" customHeight="1" x14ac:dyDescent="0.3">
      <c r="A74" s="33"/>
      <c r="C74" s="4"/>
      <c r="D74" s="4"/>
      <c r="E74" s="1"/>
      <c r="F74" s="8"/>
      <c r="G74" s="1"/>
      <c r="H74" s="8"/>
      <c r="K74" s="4"/>
      <c r="L74" s="11"/>
      <c r="M74" s="4"/>
      <c r="N74" s="4"/>
      <c r="O74" s="4"/>
      <c r="P74" s="4"/>
      <c r="Q74" s="4"/>
      <c r="R74" s="4"/>
      <c r="S74" s="4"/>
      <c r="T74" s="4"/>
      <c r="U74" s="4"/>
      <c r="V74" s="4"/>
      <c r="W74" s="1"/>
      <c r="X74" s="1"/>
      <c r="Y74" s="1"/>
    </row>
    <row r="75" spans="1:25" ht="15" customHeight="1" x14ac:dyDescent="0.3">
      <c r="A75" s="33"/>
      <c r="C75" s="4"/>
      <c r="D75" s="4"/>
      <c r="E75" s="1"/>
      <c r="F75" s="8"/>
      <c r="G75" s="1"/>
      <c r="H75" s="8"/>
      <c r="K75" s="4"/>
      <c r="L75" s="11"/>
      <c r="M75" s="4"/>
      <c r="N75" s="4"/>
      <c r="O75" s="4"/>
      <c r="P75" s="4"/>
      <c r="Q75" s="4"/>
      <c r="R75" s="4"/>
      <c r="S75" s="4"/>
      <c r="T75" s="4"/>
      <c r="U75" s="4"/>
      <c r="V75" s="4"/>
      <c r="W75" s="1"/>
      <c r="X75" s="1"/>
      <c r="Y75" s="1"/>
    </row>
    <row r="76" spans="1:25" ht="15" customHeight="1" x14ac:dyDescent="0.3">
      <c r="A76" s="33"/>
      <c r="C76" s="4"/>
      <c r="D76" s="4"/>
      <c r="E76" s="1"/>
      <c r="F76" s="8"/>
      <c r="G76" s="1"/>
      <c r="H76" s="8"/>
      <c r="K76" s="4"/>
      <c r="L76" s="11"/>
      <c r="M76" s="4"/>
      <c r="N76" s="4"/>
      <c r="O76" s="4"/>
      <c r="P76" s="4"/>
      <c r="Q76" s="4"/>
      <c r="R76" s="4"/>
      <c r="S76" s="4"/>
      <c r="T76" s="4"/>
      <c r="U76" s="4"/>
      <c r="V76" s="4"/>
      <c r="W76" s="1"/>
      <c r="X76" s="1"/>
      <c r="Y76" s="1"/>
    </row>
    <row r="77" spans="1:25" ht="15" customHeight="1" x14ac:dyDescent="0.3">
      <c r="A77" s="33"/>
      <c r="C77" s="4"/>
      <c r="D77" s="4"/>
      <c r="E77" s="1"/>
      <c r="F77" s="8"/>
      <c r="G77" s="1"/>
      <c r="H77" s="8"/>
      <c r="K77" s="4"/>
      <c r="L77" s="11"/>
      <c r="M77" s="4"/>
      <c r="N77" s="4"/>
      <c r="O77" s="4"/>
      <c r="P77" s="4"/>
      <c r="Q77" s="4"/>
      <c r="R77" s="4"/>
      <c r="S77" s="4"/>
      <c r="T77" s="4"/>
      <c r="U77" s="4"/>
      <c r="V77" s="4"/>
      <c r="W77" s="1"/>
      <c r="X77" s="1"/>
      <c r="Y77" s="1"/>
    </row>
    <row r="78" spans="1:25" ht="15" customHeight="1" x14ac:dyDescent="0.3">
      <c r="A78" s="33"/>
      <c r="C78" s="4"/>
      <c r="D78" s="4"/>
      <c r="E78" s="1"/>
      <c r="F78" s="8"/>
      <c r="G78" s="1"/>
      <c r="H78" s="8"/>
      <c r="K78" s="4"/>
      <c r="L78" s="11"/>
      <c r="M78" s="4"/>
      <c r="N78" s="4"/>
      <c r="O78" s="4"/>
      <c r="P78" s="4"/>
      <c r="Q78" s="4"/>
      <c r="R78" s="4"/>
      <c r="S78" s="4"/>
      <c r="T78" s="4"/>
      <c r="U78" s="4"/>
      <c r="V78" s="4"/>
      <c r="W78" s="1"/>
      <c r="X78" s="1"/>
      <c r="Y78" s="1"/>
    </row>
    <row r="79" spans="1:25" ht="15" customHeight="1" x14ac:dyDescent="0.3">
      <c r="A79" s="33"/>
      <c r="C79" s="4"/>
      <c r="D79" s="4"/>
      <c r="E79" s="1"/>
      <c r="F79" s="8"/>
      <c r="G79" s="1"/>
      <c r="H79" s="8"/>
      <c r="K79" s="4"/>
      <c r="L79" s="11"/>
      <c r="M79" s="4"/>
      <c r="N79" s="4"/>
      <c r="O79" s="4"/>
      <c r="P79" s="4"/>
      <c r="Q79" s="4"/>
      <c r="R79" s="4"/>
      <c r="S79" s="4"/>
      <c r="T79" s="4"/>
      <c r="U79" s="4"/>
      <c r="V79" s="4"/>
      <c r="W79" s="1"/>
      <c r="X79" s="1"/>
      <c r="Y79" s="1"/>
    </row>
    <row r="80" spans="1:25" ht="15" customHeight="1" x14ac:dyDescent="0.3">
      <c r="A80" s="33"/>
      <c r="C80" s="4"/>
      <c r="D80" s="4"/>
      <c r="E80" s="1"/>
      <c r="F80" s="8"/>
      <c r="G80" s="1"/>
      <c r="H80" s="8"/>
      <c r="K80" s="4"/>
      <c r="L80" s="11"/>
      <c r="M80" s="4"/>
      <c r="N80" s="4"/>
      <c r="O80" s="4"/>
      <c r="P80" s="4"/>
      <c r="Q80" s="4"/>
      <c r="R80" s="4"/>
      <c r="S80" s="4"/>
      <c r="T80" s="4"/>
      <c r="U80" s="4"/>
      <c r="V80" s="4"/>
      <c r="W80" s="1"/>
      <c r="X80" s="1"/>
      <c r="Y80" s="1"/>
    </row>
    <row r="81" spans="1:25" ht="15" customHeight="1" x14ac:dyDescent="0.3">
      <c r="A81" s="33"/>
      <c r="C81" s="4"/>
      <c r="D81" s="4"/>
      <c r="E81" s="1"/>
      <c r="F81" s="8"/>
      <c r="G81" s="1"/>
      <c r="H81" s="8"/>
      <c r="K81" s="4"/>
      <c r="L81" s="11"/>
      <c r="M81" s="4"/>
      <c r="N81" s="4"/>
      <c r="O81" s="4"/>
      <c r="P81" s="4"/>
      <c r="Q81" s="4"/>
      <c r="R81" s="4"/>
      <c r="S81" s="4"/>
      <c r="T81" s="4"/>
      <c r="U81" s="4"/>
      <c r="V81" s="4"/>
      <c r="W81" s="1"/>
      <c r="X81" s="1"/>
      <c r="Y81" s="1"/>
    </row>
    <row r="82" spans="1:25" ht="15" customHeight="1" x14ac:dyDescent="0.3">
      <c r="A82" s="33"/>
      <c r="C82" s="4"/>
      <c r="D82" s="4"/>
      <c r="E82" s="1"/>
      <c r="F82" s="8"/>
      <c r="G82" s="1"/>
      <c r="H82" s="8"/>
      <c r="K82" s="4"/>
      <c r="L82" s="11"/>
      <c r="M82" s="4"/>
      <c r="N82" s="4"/>
      <c r="O82" s="4"/>
      <c r="P82" s="4"/>
      <c r="Q82" s="4"/>
      <c r="R82" s="4"/>
      <c r="S82" s="4"/>
      <c r="T82" s="4"/>
      <c r="U82" s="4"/>
      <c r="V82" s="4"/>
      <c r="W82" s="1"/>
      <c r="X82" s="1"/>
      <c r="Y82" s="1"/>
    </row>
    <row r="83" spans="1:25" ht="15" customHeight="1" x14ac:dyDescent="0.3">
      <c r="A83" s="33"/>
      <c r="C83" s="4"/>
      <c r="D83" s="4"/>
      <c r="E83" s="1"/>
      <c r="F83" s="8"/>
      <c r="G83" s="1"/>
      <c r="H83" s="8"/>
      <c r="K83" s="4"/>
      <c r="L83" s="11"/>
      <c r="M83" s="4"/>
      <c r="N83" s="4"/>
      <c r="O83" s="4"/>
      <c r="P83" s="4"/>
      <c r="Q83" s="4"/>
      <c r="R83" s="4"/>
      <c r="S83" s="4"/>
      <c r="T83" s="4"/>
      <c r="U83" s="4"/>
      <c r="V83" s="4"/>
      <c r="W83" s="1"/>
      <c r="X83" s="1"/>
      <c r="Y83" s="1"/>
    </row>
    <row r="84" spans="1:25" ht="15" customHeight="1" x14ac:dyDescent="0.3">
      <c r="A84" s="33"/>
      <c r="C84" s="4"/>
      <c r="D84" s="4"/>
      <c r="E84" s="1"/>
      <c r="F84" s="8"/>
      <c r="G84" s="1"/>
      <c r="H84" s="8"/>
      <c r="K84" s="4"/>
      <c r="L84" s="11"/>
      <c r="M84" s="4"/>
      <c r="N84" s="4"/>
      <c r="O84" s="4"/>
      <c r="P84" s="4"/>
      <c r="Q84" s="4"/>
      <c r="R84" s="4"/>
      <c r="S84" s="4"/>
      <c r="T84" s="4"/>
      <c r="U84" s="4"/>
      <c r="V84" s="4"/>
      <c r="W84" s="1"/>
      <c r="X84" s="1"/>
      <c r="Y84" s="1"/>
    </row>
    <row r="85" spans="1:25" ht="15" customHeight="1" x14ac:dyDescent="0.3">
      <c r="A85" s="33"/>
      <c r="C85" s="4"/>
      <c r="D85" s="4"/>
      <c r="E85" s="1"/>
      <c r="F85" s="8"/>
      <c r="G85" s="1"/>
      <c r="H85" s="8"/>
      <c r="K85" s="4"/>
      <c r="L85" s="11"/>
      <c r="M85" s="4"/>
      <c r="N85" s="4"/>
      <c r="O85" s="4"/>
      <c r="P85" s="4"/>
      <c r="Q85" s="4"/>
      <c r="R85" s="4"/>
      <c r="S85" s="4"/>
      <c r="T85" s="4"/>
      <c r="U85" s="4"/>
      <c r="V85" s="4"/>
      <c r="W85" s="1"/>
      <c r="X85" s="1"/>
      <c r="Y85" s="1"/>
    </row>
    <row r="86" spans="1:25" ht="15" customHeight="1" x14ac:dyDescent="0.3">
      <c r="A86" s="33"/>
      <c r="C86" s="4"/>
      <c r="D86" s="4"/>
      <c r="E86" s="1"/>
      <c r="F86" s="8"/>
      <c r="G86" s="1"/>
      <c r="H86" s="8"/>
      <c r="K86" s="4"/>
      <c r="L86" s="11"/>
      <c r="M86" s="4"/>
      <c r="N86" s="4"/>
      <c r="O86" s="4"/>
      <c r="P86" s="4"/>
      <c r="Q86" s="4"/>
      <c r="R86" s="4"/>
      <c r="S86" s="4"/>
      <c r="T86" s="4"/>
      <c r="U86" s="4"/>
      <c r="V86" s="4"/>
      <c r="W86" s="1"/>
      <c r="X86" s="1"/>
      <c r="Y86" s="1"/>
    </row>
    <row r="87" spans="1:25" ht="15" customHeight="1" x14ac:dyDescent="0.3">
      <c r="A87" s="33"/>
      <c r="C87" s="4"/>
      <c r="D87" s="4"/>
      <c r="E87" s="1"/>
      <c r="F87" s="8"/>
      <c r="G87" s="1"/>
      <c r="H87" s="8"/>
      <c r="K87" s="4"/>
      <c r="L87" s="11"/>
      <c r="M87" s="4"/>
      <c r="N87" s="4"/>
      <c r="O87" s="4"/>
      <c r="P87" s="4"/>
      <c r="Q87" s="4"/>
      <c r="R87" s="4"/>
      <c r="S87" s="4"/>
      <c r="T87" s="4"/>
      <c r="U87" s="4"/>
      <c r="V87" s="4"/>
      <c r="W87" s="1"/>
      <c r="X87" s="1"/>
      <c r="Y87" s="1"/>
    </row>
    <row r="88" spans="1:25" ht="15" customHeight="1" x14ac:dyDescent="0.3">
      <c r="A88" s="33"/>
      <c r="C88" s="4"/>
      <c r="D88" s="4"/>
      <c r="E88" s="1"/>
      <c r="F88" s="8"/>
      <c r="G88" s="1"/>
      <c r="H88" s="8"/>
      <c r="K88" s="4"/>
      <c r="L88" s="11"/>
      <c r="M88" s="4"/>
      <c r="N88" s="4"/>
      <c r="O88" s="4"/>
      <c r="P88" s="4"/>
      <c r="Q88" s="4"/>
      <c r="R88" s="4"/>
      <c r="S88" s="4"/>
      <c r="T88" s="4"/>
      <c r="U88" s="4"/>
      <c r="V88" s="4"/>
      <c r="W88" s="1"/>
      <c r="X88" s="1"/>
      <c r="Y88" s="1"/>
    </row>
    <row r="89" spans="1:25" ht="15" customHeight="1" x14ac:dyDescent="0.3">
      <c r="A89" s="33"/>
      <c r="C89" s="4"/>
      <c r="D89" s="4"/>
      <c r="E89" s="1"/>
      <c r="F89" s="8"/>
      <c r="G89" s="1"/>
      <c r="H89" s="8"/>
      <c r="K89" s="4"/>
      <c r="L89" s="11"/>
      <c r="M89" s="4"/>
      <c r="N89" s="4"/>
      <c r="O89" s="4"/>
      <c r="P89" s="4"/>
      <c r="Q89" s="4"/>
      <c r="R89" s="4"/>
      <c r="S89" s="4"/>
      <c r="T89" s="4"/>
      <c r="U89" s="4"/>
      <c r="V89" s="4"/>
      <c r="W89" s="1"/>
      <c r="X89" s="1"/>
      <c r="Y89" s="1"/>
    </row>
    <row r="90" spans="1:25" ht="15" customHeight="1" x14ac:dyDescent="0.3">
      <c r="A90" s="33"/>
      <c r="C90" s="4"/>
      <c r="D90" s="4"/>
      <c r="E90" s="1"/>
      <c r="F90" s="8"/>
      <c r="G90" s="1"/>
      <c r="H90" s="8"/>
      <c r="K90" s="4"/>
      <c r="L90" s="11"/>
      <c r="M90" s="4"/>
      <c r="N90" s="4"/>
      <c r="O90" s="4"/>
      <c r="P90" s="4"/>
      <c r="Q90" s="4"/>
      <c r="R90" s="4"/>
      <c r="S90" s="4"/>
      <c r="T90" s="4"/>
      <c r="U90" s="4"/>
      <c r="V90" s="4"/>
      <c r="W90" s="1"/>
      <c r="X90" s="1"/>
      <c r="Y90" s="1"/>
    </row>
    <row r="91" spans="1:25" ht="15" customHeight="1" x14ac:dyDescent="0.3">
      <c r="A91" s="33"/>
      <c r="C91" s="4"/>
      <c r="D91" s="4"/>
      <c r="E91" s="1"/>
      <c r="F91" s="8"/>
      <c r="G91" s="1"/>
      <c r="H91" s="8"/>
      <c r="K91" s="4"/>
      <c r="L91" s="11"/>
      <c r="M91" s="4"/>
      <c r="N91" s="4"/>
      <c r="O91" s="4"/>
      <c r="P91" s="4"/>
      <c r="Q91" s="4"/>
      <c r="R91" s="4"/>
      <c r="S91" s="4"/>
      <c r="T91" s="4"/>
      <c r="U91" s="4"/>
      <c r="V91" s="4"/>
      <c r="W91" s="1"/>
      <c r="X91" s="1"/>
      <c r="Y91" s="1"/>
    </row>
    <row r="92" spans="1:25" ht="15" customHeight="1" x14ac:dyDescent="0.3">
      <c r="A92" s="33"/>
      <c r="C92" s="4"/>
      <c r="D92" s="4"/>
      <c r="E92" s="1"/>
      <c r="F92" s="8"/>
      <c r="G92" s="1"/>
      <c r="H92" s="8"/>
      <c r="K92" s="4"/>
      <c r="L92" s="11"/>
      <c r="M92" s="4"/>
      <c r="N92" s="4"/>
      <c r="O92" s="4"/>
      <c r="P92" s="4"/>
      <c r="Q92" s="4"/>
      <c r="R92" s="4"/>
      <c r="S92" s="4"/>
      <c r="T92" s="4"/>
      <c r="U92" s="4"/>
      <c r="V92" s="4"/>
      <c r="W92" s="1"/>
      <c r="X92" s="1"/>
      <c r="Y92" s="1"/>
    </row>
    <row r="93" spans="1:25" ht="15" customHeight="1" x14ac:dyDescent="0.3">
      <c r="A93" s="33"/>
      <c r="C93" s="4"/>
      <c r="D93" s="4"/>
      <c r="E93" s="1"/>
      <c r="F93" s="8"/>
      <c r="G93" s="1"/>
      <c r="H93" s="8"/>
      <c r="K93" s="4"/>
      <c r="L93" s="11"/>
      <c r="M93" s="4"/>
      <c r="N93" s="4"/>
      <c r="O93" s="4"/>
      <c r="P93" s="4"/>
      <c r="Q93" s="4"/>
      <c r="R93" s="4"/>
      <c r="S93" s="4"/>
      <c r="T93" s="4"/>
      <c r="U93" s="4"/>
      <c r="V93" s="4"/>
      <c r="W93" s="1"/>
      <c r="X93" s="1"/>
      <c r="Y93" s="1"/>
    </row>
    <row r="94" spans="1:25" ht="15" customHeight="1" x14ac:dyDescent="0.3">
      <c r="A94" s="33"/>
      <c r="C94" s="4"/>
      <c r="D94" s="4"/>
      <c r="E94" s="1"/>
      <c r="F94" s="8"/>
      <c r="G94" s="1"/>
      <c r="H94" s="8"/>
      <c r="K94" s="4"/>
      <c r="L94" s="11"/>
      <c r="M94" s="4"/>
      <c r="N94" s="4"/>
      <c r="O94" s="4"/>
      <c r="P94" s="4"/>
      <c r="Q94" s="4"/>
      <c r="R94" s="4"/>
      <c r="S94" s="4"/>
      <c r="T94" s="4"/>
      <c r="U94" s="4"/>
      <c r="V94" s="4"/>
      <c r="W94" s="1"/>
      <c r="X94" s="1"/>
      <c r="Y94" s="1"/>
    </row>
    <row r="95" spans="1:25" ht="15" customHeight="1" x14ac:dyDescent="0.3">
      <c r="A95" s="33"/>
      <c r="C95" s="4"/>
      <c r="D95" s="4"/>
      <c r="E95" s="1"/>
      <c r="F95" s="8"/>
      <c r="G95" s="1"/>
      <c r="H95" s="8"/>
      <c r="K95" s="4"/>
      <c r="L95" s="11"/>
      <c r="M95" s="4"/>
      <c r="N95" s="4"/>
      <c r="O95" s="4"/>
      <c r="P95" s="4"/>
      <c r="Q95" s="4"/>
      <c r="R95" s="4"/>
      <c r="S95" s="4"/>
      <c r="T95" s="4"/>
      <c r="U95" s="4"/>
      <c r="V95" s="4"/>
      <c r="W95" s="1"/>
      <c r="X95" s="1"/>
      <c r="Y95" s="1"/>
    </row>
    <row r="96" spans="1:25" ht="15" customHeight="1" x14ac:dyDescent="0.3">
      <c r="A96" s="33"/>
      <c r="C96" s="4"/>
      <c r="D96" s="4"/>
      <c r="E96" s="1"/>
      <c r="F96" s="8"/>
      <c r="G96" s="1"/>
      <c r="H96" s="8"/>
      <c r="K96" s="4"/>
      <c r="L96" s="11"/>
      <c r="M96" s="4"/>
      <c r="N96" s="4"/>
      <c r="O96" s="4"/>
      <c r="P96" s="4"/>
      <c r="Q96" s="4"/>
      <c r="R96" s="4"/>
      <c r="S96" s="4"/>
      <c r="T96" s="4"/>
      <c r="U96" s="4"/>
      <c r="V96" s="4"/>
      <c r="W96" s="1"/>
      <c r="X96" s="1"/>
      <c r="Y96" s="1"/>
    </row>
    <row r="97" spans="1:25" ht="15" customHeight="1" x14ac:dyDescent="0.3">
      <c r="A97" s="33"/>
      <c r="C97" s="4"/>
      <c r="D97" s="4"/>
      <c r="E97" s="1"/>
      <c r="F97" s="8"/>
      <c r="G97" s="1"/>
      <c r="H97" s="8"/>
      <c r="K97" s="4"/>
      <c r="L97" s="11"/>
      <c r="M97" s="4"/>
      <c r="N97" s="4"/>
      <c r="O97" s="4"/>
      <c r="P97" s="4"/>
      <c r="Q97" s="4"/>
      <c r="R97" s="4"/>
      <c r="S97" s="4"/>
      <c r="T97" s="4"/>
      <c r="U97" s="4"/>
      <c r="V97" s="4"/>
      <c r="W97" s="1"/>
      <c r="X97" s="1"/>
      <c r="Y97" s="1"/>
    </row>
    <row r="98" spans="1:25" ht="15" customHeight="1" x14ac:dyDescent="0.3">
      <c r="A98" s="33"/>
      <c r="C98" s="4"/>
      <c r="D98" s="4"/>
      <c r="E98" s="1"/>
      <c r="F98" s="8"/>
      <c r="G98" s="1"/>
      <c r="H98" s="8"/>
      <c r="K98" s="4"/>
      <c r="L98" s="11"/>
      <c r="M98" s="4"/>
      <c r="N98" s="4"/>
      <c r="O98" s="4"/>
      <c r="P98" s="4"/>
      <c r="Q98" s="4"/>
      <c r="R98" s="4"/>
      <c r="S98" s="4"/>
      <c r="T98" s="4"/>
      <c r="U98" s="4"/>
      <c r="V98" s="4"/>
      <c r="W98" s="1"/>
      <c r="X98" s="1"/>
      <c r="Y98" s="1"/>
    </row>
    <row r="99" spans="1:25" ht="15" customHeight="1" x14ac:dyDescent="0.3">
      <c r="A99" s="33"/>
      <c r="C99" s="4"/>
      <c r="D99" s="4"/>
      <c r="E99" s="1"/>
      <c r="F99" s="8"/>
      <c r="G99" s="1"/>
      <c r="H99" s="8"/>
      <c r="K99" s="4"/>
      <c r="L99" s="11"/>
      <c r="M99" s="4"/>
      <c r="N99" s="4"/>
      <c r="O99" s="4"/>
      <c r="P99" s="4"/>
      <c r="Q99" s="4"/>
      <c r="R99" s="4"/>
      <c r="S99" s="4"/>
      <c r="T99" s="4"/>
      <c r="U99" s="4"/>
      <c r="V99" s="4"/>
      <c r="W99" s="1"/>
      <c r="X99" s="1"/>
      <c r="Y99" s="1"/>
    </row>
    <row r="100" spans="1:25" ht="15" customHeight="1" x14ac:dyDescent="0.3">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3">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3">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3">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3">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3">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3">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3">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3">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3">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3">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3">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3">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3">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3">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3">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3">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3">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3">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3">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3">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3">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3">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3">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3">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3">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3">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3">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3">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3">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3">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3">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3">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3">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3">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3">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3">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3">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3">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3">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3">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3">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3">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3">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3">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3">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3">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3">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3">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3">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3">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3">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3">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3">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3">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3">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3">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3">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3">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3">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3">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3">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3">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3">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3">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3">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3">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3">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3">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3">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3">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3">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3">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3">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3">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3">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3">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3">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3">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3">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3">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3">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3">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3">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3">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3">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3">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3">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3">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3">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3">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3">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3">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3">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3">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3">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3">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3">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3">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3">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3">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3">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3">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3">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3">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3">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3">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3">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3">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3">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3">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3">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3">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3">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3">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3">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3">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3">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3">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3">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3">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3">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3">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3">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3">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3">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3">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3">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3">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3">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3">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3">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3">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3">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3">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3">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3">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3">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3">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3">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3">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3">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3">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3">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3">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3">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3">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3">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3">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3">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3">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3">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3">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3">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3">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3">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3">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3">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3">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3">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3">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3">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3">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3">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3">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3">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3">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3">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3">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3">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3">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3">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3">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3">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3">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3">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3">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3">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3">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3">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3">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3">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3">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3">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3">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3">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3">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3">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3">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3">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3">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3">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3">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3">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3">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3">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3">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3">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3">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3">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3">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3">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3">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3">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3">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3">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3">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3">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3">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3">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3">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3">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3">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3">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3">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3">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3">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3">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3">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3">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3">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3">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3">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3">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3">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3">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3">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3">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3">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3">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3">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3">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3">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3">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3">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3">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3">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3">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3">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3">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3">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3">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3">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3">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3">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3">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3">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3">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3">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3">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3">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3">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3">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3">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3">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3">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3">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3">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3">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3">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3">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3">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3">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3">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3">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3">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3">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3">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3">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3">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3">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3">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3">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3">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3">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3">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3">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3">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3">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3">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3">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3">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3">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3">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3">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3">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3">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3">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3">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3">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3">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3">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3">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3">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3">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3">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3">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3">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3">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3">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3">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3">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3">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3">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3">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3">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3">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3">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3">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3">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3">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3">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3">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3">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3">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3">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3">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3">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3">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3">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3">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3">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3">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3">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3">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3">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3">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3">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3">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3">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3">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3">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3">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3">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3">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3">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3">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3">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3">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3">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3">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3">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3">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3">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3">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3">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3">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3">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3">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3">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3">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3">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3">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3">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3">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3">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3">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3">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3">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3">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3">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3">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3">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3">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3">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3">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3">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3">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3">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3">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3">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3">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3">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3">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3">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3">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3">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3">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3">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3">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3">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3">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3">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3">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3">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3">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3">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3">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3">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3">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3">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3">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3">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3">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3">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3">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3">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3">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3">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3">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3">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3">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3">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3">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3">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3">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3">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3">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3">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3">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3">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3">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3">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3">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3">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3">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3">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3">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3">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3">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3">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3">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3">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3">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3">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3">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3">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3">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3">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3">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3">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3">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3">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3">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3">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3">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3">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3">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3">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3">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3">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3">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3">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3">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3">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3">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3">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3">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3">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3">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3">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3">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3">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3">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3">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3">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3">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3">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3">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3">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3">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3">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3">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3">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3">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3">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3">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3">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3">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3">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3">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3">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3">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3">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3">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3">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3">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3">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3">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3">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3">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3">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3">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3">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3">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3">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3">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3">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3">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3">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3">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3">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3">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3">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3">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3">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3">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3">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3">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3">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3">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3">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3">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3">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3">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3">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3">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3">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3">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3">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3">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3">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3">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3">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3">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3">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3">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3">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3">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3">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3">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3">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3">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3">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3">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3">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3">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3">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3">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3">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3">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3">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3">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3">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3">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3">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3">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3">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3">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3">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3">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3">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3">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3">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3">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3">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3">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3">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3">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3">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3">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3">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3">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3">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3">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3">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3">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3">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3">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3">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3">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3">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3">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3">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3">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3">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3">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3">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3">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3">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3">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3">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3">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3">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3">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3">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3">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3">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3">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3">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3">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3">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3">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3">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3">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3">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3">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3">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3">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3">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3">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3">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3">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3">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3">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3">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3">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3">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3">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3">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3">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3">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3">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3">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3">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3">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3">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3">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3">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3">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3">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3">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3">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3">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3">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3">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3">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3">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3">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3">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3">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3">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3">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3">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3">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3">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3">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3">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3">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3">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3">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3">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3">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3">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3">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3">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3">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3">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3">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3">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3">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3">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3">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3">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3">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3">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3">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3">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3">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3">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3">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3">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3">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3">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3">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3">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3">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3">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3">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3">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3">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3">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3">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3">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3">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3">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3">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3">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3">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3">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3">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3">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3">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3">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3">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3">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3">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3">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3">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3">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3">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3">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3">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3">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3">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3">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3">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3">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3">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3">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3">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3">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3">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3">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3">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3">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3">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3">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3">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3">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3">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3">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3">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3">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3">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3">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3">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3">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3">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3">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3">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3">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3">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3">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3">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3">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3">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3">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3">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3">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3">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3">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3">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3">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3">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3">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3">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3">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3">
      <c r="C828" s="4"/>
      <c r="D828" s="4"/>
      <c r="K828" s="4"/>
      <c r="L828" s="11"/>
      <c r="M828" s="4"/>
      <c r="N828" s="4"/>
      <c r="O828" s="4"/>
      <c r="P828" s="4"/>
      <c r="Q828" s="4"/>
      <c r="R828" s="4"/>
      <c r="S828" s="4"/>
      <c r="T828" s="4"/>
      <c r="U828" s="4"/>
      <c r="V828" s="4"/>
      <c r="W828" s="1"/>
      <c r="X828" s="1"/>
      <c r="Y828" s="1"/>
    </row>
    <row r="829" spans="3:25" ht="15" customHeight="1" x14ac:dyDescent="0.3">
      <c r="C829" s="4"/>
      <c r="D829" s="4"/>
      <c r="K829" s="4"/>
      <c r="L829" s="11"/>
      <c r="M829" s="4"/>
      <c r="N829" s="4"/>
      <c r="O829" s="4"/>
      <c r="P829" s="4"/>
      <c r="Q829" s="4"/>
      <c r="R829" s="4"/>
      <c r="S829" s="4"/>
      <c r="T829" s="4"/>
      <c r="U829" s="4"/>
      <c r="V829" s="4"/>
      <c r="W829" s="1"/>
      <c r="X829" s="1"/>
      <c r="Y829" s="1"/>
    </row>
    <row r="830" spans="3:25" ht="15" customHeight="1" x14ac:dyDescent="0.3">
      <c r="C830" s="4"/>
      <c r="D830" s="4"/>
      <c r="K830" s="4"/>
      <c r="L830" s="11"/>
      <c r="M830" s="4"/>
      <c r="N830" s="4"/>
      <c r="O830" s="4"/>
      <c r="P830" s="4"/>
      <c r="Q830" s="4"/>
      <c r="R830" s="4"/>
      <c r="S830" s="4"/>
      <c r="T830" s="4"/>
      <c r="U830" s="4"/>
      <c r="V830" s="4"/>
      <c r="W830" s="1"/>
      <c r="X830" s="1"/>
      <c r="Y830" s="1"/>
    </row>
    <row r="831" spans="3:25" ht="15" customHeight="1" x14ac:dyDescent="0.3">
      <c r="C831" s="4"/>
      <c r="D831" s="4"/>
      <c r="K831" s="4"/>
      <c r="L831" s="11"/>
      <c r="M831" s="4"/>
      <c r="N831" s="4"/>
      <c r="O831" s="4"/>
      <c r="P831" s="4"/>
      <c r="Q831" s="4"/>
      <c r="R831" s="4"/>
      <c r="S831" s="4"/>
      <c r="T831" s="4"/>
      <c r="U831" s="4"/>
      <c r="V831" s="4"/>
      <c r="W831" s="1"/>
      <c r="X831" s="1"/>
      <c r="Y831" s="1"/>
    </row>
    <row r="832" spans="3:25" ht="15" customHeight="1" x14ac:dyDescent="0.3">
      <c r="C832" s="4"/>
      <c r="D832" s="4"/>
      <c r="K832" s="4"/>
      <c r="L832" s="11"/>
      <c r="M832" s="4"/>
      <c r="N832" s="4"/>
      <c r="O832" s="4"/>
      <c r="P832" s="4"/>
      <c r="Q832" s="4"/>
      <c r="R832" s="4"/>
      <c r="S832" s="4"/>
      <c r="T832" s="4"/>
      <c r="U832" s="4"/>
      <c r="V832" s="4"/>
      <c r="W832" s="1"/>
      <c r="X832" s="1"/>
      <c r="Y832" s="1"/>
    </row>
    <row r="833" spans="3:25" ht="15" customHeight="1" x14ac:dyDescent="0.3">
      <c r="C833" s="4"/>
      <c r="D833" s="4"/>
      <c r="K833" s="4"/>
      <c r="L833" s="11"/>
      <c r="M833" s="4"/>
      <c r="N833" s="4"/>
      <c r="O833" s="4"/>
      <c r="P833" s="4"/>
      <c r="Q833" s="4"/>
      <c r="R833" s="4"/>
      <c r="S833" s="4"/>
      <c r="T833" s="4"/>
      <c r="U833" s="4"/>
      <c r="V833" s="4"/>
      <c r="W833" s="1"/>
      <c r="X833" s="1"/>
      <c r="Y833" s="1"/>
    </row>
    <row r="834" spans="3:25" ht="15" customHeight="1" x14ac:dyDescent="0.3">
      <c r="C834" s="4"/>
      <c r="D834" s="4"/>
      <c r="K834" s="4"/>
      <c r="L834" s="11"/>
      <c r="M834" s="4"/>
      <c r="N834" s="4"/>
      <c r="O834" s="4"/>
      <c r="P834" s="4"/>
      <c r="Q834" s="4"/>
      <c r="R834" s="4"/>
      <c r="S834" s="4"/>
      <c r="T834" s="4"/>
      <c r="U834" s="4"/>
      <c r="V834" s="4"/>
      <c r="W834" s="1"/>
      <c r="X834" s="1"/>
      <c r="Y834" s="1"/>
    </row>
    <row r="835" spans="3:25" ht="15" customHeight="1" x14ac:dyDescent="0.3">
      <c r="C835" s="4"/>
      <c r="D835" s="4"/>
      <c r="K835" s="4"/>
      <c r="L835" s="11"/>
      <c r="M835" s="4"/>
      <c r="N835" s="4"/>
      <c r="O835" s="4"/>
      <c r="P835" s="4"/>
      <c r="Q835" s="4"/>
      <c r="R835" s="4"/>
      <c r="S835" s="4"/>
      <c r="T835" s="4"/>
      <c r="U835" s="4"/>
      <c r="V835" s="4"/>
      <c r="W835" s="1"/>
      <c r="X835" s="1"/>
      <c r="Y835" s="1"/>
    </row>
    <row r="836" spans="3:25" ht="15" customHeight="1" x14ac:dyDescent="0.3">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33203125" defaultRowHeight="15.75" customHeight="1" x14ac:dyDescent="0.25"/>
  <cols>
    <col min="1" max="1" width="7.33203125" style="139" customWidth="1"/>
    <col min="2" max="2" width="6.33203125" style="139" bestFit="1" customWidth="1"/>
    <col min="3" max="3" width="7" style="139" bestFit="1" customWidth="1"/>
    <col min="4" max="4" width="14.6640625" style="139" bestFit="1" customWidth="1"/>
    <col min="5" max="5" width="33.6640625" style="139" customWidth="1"/>
    <col min="6" max="6" width="6.88671875" style="140" customWidth="1"/>
    <col min="7" max="7" width="26.5546875" style="139" customWidth="1"/>
    <col min="8" max="8" width="6" style="140" customWidth="1"/>
    <col min="9" max="9" width="26.5546875" style="139" customWidth="1"/>
    <col min="10" max="10" width="3.44140625" style="140" customWidth="1"/>
    <col min="11" max="11" width="17.5546875" style="139" customWidth="1"/>
    <col min="12" max="12" width="3.44140625" style="140" customWidth="1"/>
    <col min="13" max="13" width="16.109375" style="139" customWidth="1"/>
    <col min="14" max="14" width="3.44140625" style="140" customWidth="1"/>
    <col min="15" max="15" width="48.6640625" style="171" customWidth="1"/>
    <col min="16" max="16" width="5.6640625" style="140" customWidth="1"/>
    <col min="17" max="17" width="30.44140625" style="139" customWidth="1"/>
    <col min="18" max="18" width="6.109375" style="139" customWidth="1"/>
    <col min="19" max="19" width="18.88671875" style="139" customWidth="1"/>
    <col min="20" max="20" width="4.44140625" style="139" customWidth="1"/>
    <col min="21" max="21" width="22" style="139" customWidth="1"/>
    <col min="22" max="22" width="4.44140625" style="139" customWidth="1"/>
    <col min="23" max="23" width="22.33203125" style="139" customWidth="1"/>
    <col min="24" max="24" width="4.44140625" style="139" customWidth="1"/>
    <col min="25" max="25" width="18.6640625" style="139" customWidth="1"/>
    <col min="26" max="26" width="4.44140625" style="139" customWidth="1"/>
    <col min="27" max="29" width="12.33203125" style="139" customWidth="1"/>
    <col min="30" max="16384" width="17.33203125" style="139"/>
  </cols>
  <sheetData>
    <row r="1" spans="1:32" ht="15" customHeight="1" x14ac:dyDescent="0.3">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3">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3">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3">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3">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3">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3">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3">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3">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3">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3">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3">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3">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3">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3">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3">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3">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3">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3">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3">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3">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3">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3">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3">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3">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3">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3">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3">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3">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3">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3">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3">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3">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3">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3">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3">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3">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3">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3">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3">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3">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3">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3">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3">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3">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3">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3">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3">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3">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3">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3">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3">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3">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3">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3">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3">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3">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3">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3">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3">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3">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3">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3">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3">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3">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3">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3">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3">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3">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3">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3">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3">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3">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3">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3">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3">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3">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3">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3">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3">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3">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3">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3">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3">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3">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3">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3">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3">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3">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3">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3">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3">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3">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3">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3">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3">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3">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3">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3">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3">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3">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3">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3">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3">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3">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3">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3">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3">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3">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3">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3">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3">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3">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3">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3">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3">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3">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3">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3">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3">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3">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3">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3">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3">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3">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3">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3">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3">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3">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3">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3">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3">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3">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3">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3">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3">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3">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3">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3">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3">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3">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3">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3">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3">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3">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3">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3">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3">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3">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3">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3">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3">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3">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3">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3">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3">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3">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3">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3">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3">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3">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3">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3">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3">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3">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3">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3">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3">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3">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3">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3">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3">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3">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3">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3">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3">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3">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3">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3">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3">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3">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3">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3">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3">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3">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3">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3">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3">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3">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3">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3">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3">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3">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3">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3">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3">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3">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3">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3">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3">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3">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3">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3">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3">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3">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3">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3">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3">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3">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3">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3">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3">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3">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3">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3">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3">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3">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3">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3">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3">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3">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3">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3">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3">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3">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3">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3">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3">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3">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3">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3">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3">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3">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3">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3">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3">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3">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3">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3">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3">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3">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3">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3">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3">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3">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3">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3">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3">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3">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3">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3">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3">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3">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3">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3">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3">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3">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3">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3">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3">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3">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3">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3">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3">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3">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3">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3">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3">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3">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3">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3">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3">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3">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3">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3">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3">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3">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3">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3">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3">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3">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3">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3">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3">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3">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3">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3">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3">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3">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3">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3">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3">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3">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3">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3">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3">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3">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3">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3">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3">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3">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3">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3">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3">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3">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3">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3">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3">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3">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3">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3">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3">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3">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3">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3">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3">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3">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3">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3">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3">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3">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3">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3">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3">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3">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3">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3">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3">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3">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3">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3">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3">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3">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3">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3">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3">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3">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3">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3">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3">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3">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3">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3">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3">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3">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3">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3">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3">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3">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3">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3">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3">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3">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3">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3">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3">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3">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3">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3">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3">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3">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3">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3">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3">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3">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3">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3">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3">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3">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3">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3">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3">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3">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3">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3">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3">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3">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3">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3">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3">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3">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3">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3">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3">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3">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3">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3">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3">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3">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3">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3">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3">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3">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3">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3">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3">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3">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3">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3">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3">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3">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3">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3">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3">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3">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3">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3">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3">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3">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3">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3">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3">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3">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3">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3">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3">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3">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3">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3">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3">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3">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3">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3">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3">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3">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3">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3">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3">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3">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3">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3">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3">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3">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3">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3">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3">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3">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3">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3">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3">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3">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3">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3">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3">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3">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3">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3">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3">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3">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3">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3">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3">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3">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3">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3">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3">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3">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3">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3">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3">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3">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3">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3">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3">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3">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3">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3">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3">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3">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3">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3">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3">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3">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3">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3">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3">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3">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3">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3">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3">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3">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3">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3">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3">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3">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3">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3">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3">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3">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3">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3">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3">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3">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3">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3">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3">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3">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3">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3">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3">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3">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3">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3">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3">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3">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3">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3">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3">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3">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3">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3">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3">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3">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3">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3">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3">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3">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3">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3">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3">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3">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3">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3">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3">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3">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3">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3">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3">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3">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3">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3">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3">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3">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3">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3">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3">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3">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3">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3">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3">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3">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3">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3">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3">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3">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3">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3">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3">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3">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3">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3">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3">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3">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3">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3">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3">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3">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3">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3">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3">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3">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3">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3">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3">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3">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3">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3">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3">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3">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3">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3">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3">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3">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3">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3">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3">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3">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3">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3">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3">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3">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3">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3">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3">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3">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3">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3">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3">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3">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3">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3">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3">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3">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3">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3">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3">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3">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3">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3">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3">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3">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3">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3">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3">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3">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3">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3">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3">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3">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3">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3">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3">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3">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3">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3">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3">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3">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3">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3">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3">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3">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3">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3">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3">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3">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3">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3">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3">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3">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3">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3">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3">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3">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3">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3">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3">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3">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3">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3">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3">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3">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3">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3">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3">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3">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3">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3">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3">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3">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3">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3">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3">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3">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3">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3">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3">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3">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3">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3">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3">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3">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3">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3">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3">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3">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3">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3">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3">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3">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3">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3">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3">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3">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3">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3">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3">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3">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3">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3">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3">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3">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3">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3">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3">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3">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3">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3">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3">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3">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3">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3">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3">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3">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3">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3">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3">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3">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3">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3">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3">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3">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3">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3">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3">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3">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3">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3">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3">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3">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3">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3">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3">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3">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3">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3">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3">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3">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3">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3">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3">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3">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3">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3">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3">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3">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3">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3">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3">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3">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3">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3">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3">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3">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3">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3">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3">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3">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3">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3">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3">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3">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3">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3">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3">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3">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3">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3">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3">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3">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3">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3">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3">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3">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3">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3">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3">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3">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3">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3">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3">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3">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3">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3">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3">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3">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3">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3">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3">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3">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3">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3">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3">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3">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3">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3">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3">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3">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3">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3">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3">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3">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3">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3">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3">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3">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3">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3">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3">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3">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3">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3">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3">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3">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3">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3">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3">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3">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3">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3">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3">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3">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3">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3">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3">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3">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3">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3">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3">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3">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3">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3">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3">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3">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3">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3">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3">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3">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3">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3">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3">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3">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3">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3">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3">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3">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3">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3">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3">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3">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3">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3">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3">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3">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3">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3">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3">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3">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3">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3">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3">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3">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3">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3">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3">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3">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3">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3">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3">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3">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3">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3">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3">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3">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3">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3">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3">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3">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3">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3">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3">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3">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3">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3">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3">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3">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3">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3">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3">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3">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3">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3">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3">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3">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3">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3">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3">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3">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3">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3">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3">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3">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3">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3">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3">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3">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3">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3">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3">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3">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3">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3">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3">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3">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3">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3">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3">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3">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3">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3">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3">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3">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3">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3">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3">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3">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3">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3">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3">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3">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3">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3">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3">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3">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3">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3">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3">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3">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3">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3">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3">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3">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3">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3">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3">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3">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3">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3">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3">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3">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3">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3">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3">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3">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3">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3">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3">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3">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3">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3">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3">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3">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3">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3">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3">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3">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3">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3">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3">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3">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3">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3">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3">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3">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3">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3">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3">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3">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3">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3">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3">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3">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3">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3">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3">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3">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3">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3">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3">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3">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3">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3">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3">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3">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3">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3">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3">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3">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3">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3">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3">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3">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3">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3">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3">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3">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3">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3">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3">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3">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3">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3">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3">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3">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3">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3">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3">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3">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3">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3">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3">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3">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3">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3">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3">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3">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3">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3">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3">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3">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3">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3">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3">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3">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3">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3">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3">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3">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3">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3">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3">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3">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3">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3">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3">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3">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3">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3">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3">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3">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3">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3">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3">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3">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3">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3">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3">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3">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3">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3">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3">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3">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3">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3">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3">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3">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3">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5">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3">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3">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3">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3">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3">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3">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3">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5">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5">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5">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3">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3">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3">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3">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3">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3">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3">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5">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5">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5">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3">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3">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3">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3">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3">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3">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3">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5">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5">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5">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3">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3">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3">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3">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3">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3">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3">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3">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3">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3">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3">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3">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3">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3">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3">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3">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3">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3">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3">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3">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3">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3">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3">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3">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3">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3">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3">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5">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5">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5">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3">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3">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3">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3">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3">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3">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3">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3">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3">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3">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3">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3">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3">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3">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3">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3">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3">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3">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3">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3">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3">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3">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3">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3">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3">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3">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3">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3">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3">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3">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3">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3">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3">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3">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3">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3">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3">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3">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3">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3">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3">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3">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3">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3">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3">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3">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3">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3">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3">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3">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5">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5">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5">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5">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5">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5">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5">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5">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5">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5">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5">
      <c r="A1168" s="155" t="str">
        <f>'[2]Blocks (Poly)'!A2</f>
        <v>1.3.2</v>
      </c>
      <c r="E1168" s="139" t="str">
        <f>Objects!Z2</f>
        <v>Block (AF Resin)</v>
      </c>
      <c r="F1168" s="140">
        <v>1</v>
      </c>
      <c r="O1168" s="171" t="str">
        <f>Objects!$K$94</f>
        <v>Cartridge (Carbon Monoxide)</v>
      </c>
      <c r="P1168" s="140">
        <v>1</v>
      </c>
    </row>
    <row r="1169" spans="1:28" ht="15.75" customHeight="1" x14ac:dyDescent="0.25">
      <c r="A1169" s="155" t="str">
        <f>'[2]Blocks (Poly)'!A3</f>
        <v>1.0.0</v>
      </c>
      <c r="E1169" s="139" t="str">
        <f>Objects!Z3</f>
        <v>Block (ABS)</v>
      </c>
      <c r="F1169" s="140">
        <v>1</v>
      </c>
      <c r="O1169" s="171" t="str">
        <f>Objects!$K$94</f>
        <v>Cartridge (Carbon Monoxide)</v>
      </c>
      <c r="P1169" s="140">
        <v>1</v>
      </c>
    </row>
    <row r="1170" spans="1:28" ht="15.75" customHeight="1" x14ac:dyDescent="0.25">
      <c r="A1170" s="155"/>
      <c r="E1170" s="139" t="str">
        <f>Objects!Z4</f>
        <v>Block (Alkyd Resin)</v>
      </c>
      <c r="F1170" s="140">
        <v>1</v>
      </c>
      <c r="O1170" s="171" t="str">
        <f>Objects!$K$94</f>
        <v>Cartridge (Carbon Monoxide)</v>
      </c>
      <c r="P1170" s="140">
        <v>1</v>
      </c>
    </row>
    <row r="1171" spans="1:28" ht="15.75" customHeight="1" x14ac:dyDescent="0.25">
      <c r="A1171" s="155" t="str">
        <f>'[2]Blocks (Poly)'!A5</f>
        <v>1.0.0</v>
      </c>
      <c r="E1171" s="139" t="str">
        <f>Objects!Z5</f>
        <v>Block (A-PET)</v>
      </c>
      <c r="F1171" s="140">
        <v>1</v>
      </c>
      <c r="O1171" s="171" t="str">
        <f>Objects!$K$94</f>
        <v>Cartridge (Carbon Monoxide)</v>
      </c>
      <c r="P1171" s="140">
        <v>1</v>
      </c>
    </row>
    <row r="1172" spans="1:28" ht="15.75" customHeight="1" x14ac:dyDescent="0.25">
      <c r="A1172" s="155" t="str">
        <f>'[2]Blocks (Poly)'!A6</f>
        <v>1.1.0</v>
      </c>
      <c r="E1172" s="139" t="str">
        <f>Objects!Z6</f>
        <v>Block (BIIR)</v>
      </c>
      <c r="F1172" s="140">
        <v>1</v>
      </c>
      <c r="O1172" s="171" t="str">
        <f>Objects!$K$94</f>
        <v>Cartridge (Carbon Monoxide)</v>
      </c>
      <c r="P1172" s="140">
        <v>1</v>
      </c>
    </row>
    <row r="1173" spans="1:28" ht="15.75" customHeight="1" x14ac:dyDescent="0.25">
      <c r="A1173" s="155" t="str">
        <f>'[2]Blocks (Poly)'!A7</f>
        <v>1.1.0</v>
      </c>
      <c r="E1173" s="139" t="str">
        <f>Objects!Z7</f>
        <v>Block (Carbon Fiber)</v>
      </c>
      <c r="F1173" s="140">
        <v>1</v>
      </c>
      <c r="O1173" s="171" t="str">
        <f>Objects!$K$94</f>
        <v>Cartridge (Carbon Monoxide)</v>
      </c>
      <c r="P1173" s="140">
        <v>1</v>
      </c>
    </row>
    <row r="1174" spans="1:28" ht="15.75" customHeight="1" x14ac:dyDescent="0.25">
      <c r="A1174" s="155"/>
      <c r="E1174" s="139" t="str">
        <f>Objects!Z8</f>
        <v>Block (CTAP)</v>
      </c>
      <c r="F1174" s="140">
        <v>1</v>
      </c>
      <c r="O1174" s="171" t="str">
        <f>Objects!$K$94</f>
        <v>Cartridge (Carbon Monoxide)</v>
      </c>
      <c r="P1174" s="140">
        <v>1</v>
      </c>
    </row>
    <row r="1175" spans="1:28" ht="15.75" customHeight="1" x14ac:dyDescent="0.25">
      <c r="A1175" s="155" t="str">
        <f>'[2]Blocks (Poly)'!A9</f>
        <v>1.0.0</v>
      </c>
      <c r="E1175" s="139" t="str">
        <f>Objects!Z9</f>
        <v>Block (Cellulose)</v>
      </c>
      <c r="F1175" s="140">
        <v>1</v>
      </c>
      <c r="O1175" s="171" t="str">
        <f>Objects!$K$94</f>
        <v>Cartridge (Carbon Monoxide)</v>
      </c>
      <c r="P1175" s="140">
        <v>1</v>
      </c>
    </row>
    <row r="1176" spans="1:28" ht="15.75" customHeight="1" x14ac:dyDescent="0.25">
      <c r="A1176" s="155" t="str">
        <f>'[2]Blocks (Poly)'!A10</f>
        <v>1.1.0</v>
      </c>
      <c r="E1176" s="139" t="str">
        <f>Objects!Z10</f>
        <v>Block (Chitin)</v>
      </c>
      <c r="F1176" s="140">
        <v>1</v>
      </c>
      <c r="O1176" s="171" t="str">
        <f>Objects!$K$94</f>
        <v>Cartridge (Carbon Monoxide)</v>
      </c>
      <c r="P1176" s="140">
        <v>1</v>
      </c>
    </row>
    <row r="1177" spans="1:28" ht="15.75" customHeight="1" x14ac:dyDescent="0.25">
      <c r="A1177" s="155" t="str">
        <f>'[2]Blocks (Poly)'!A11</f>
        <v>1.1.0</v>
      </c>
      <c r="E1177" s="139" t="str">
        <f>Objects!Z11</f>
        <v>Block (CIIR)</v>
      </c>
      <c r="F1177" s="140">
        <v>1</v>
      </c>
      <c r="O1177" s="171" t="str">
        <f>Objects!$K$94</f>
        <v>Cartridge (Carbon Monoxide)</v>
      </c>
      <c r="P1177" s="140">
        <v>1</v>
      </c>
    </row>
    <row r="1178" spans="1:28" ht="15.75" customHeight="1" x14ac:dyDescent="0.25">
      <c r="A1178" s="155" t="str">
        <f>'[2]Blocks (Poly)'!A12</f>
        <v>1.1.2</v>
      </c>
      <c r="E1178" s="139" t="str">
        <f>Objects!Z12</f>
        <v>Block (Epoxy Resin)</v>
      </c>
      <c r="F1178" s="140">
        <v>1</v>
      </c>
      <c r="O1178" s="171" t="str">
        <f>Objects!$K$94</f>
        <v>Cartridge (Carbon Monoxide)</v>
      </c>
      <c r="P1178" s="140">
        <v>1</v>
      </c>
    </row>
    <row r="1179" spans="1:28" ht="15.75" customHeight="1" x14ac:dyDescent="0.25">
      <c r="A1179" s="155"/>
      <c r="E1179" s="139" t="str">
        <f>Objects!Z13</f>
        <v>Block (NRE)</v>
      </c>
      <c r="F1179" s="140">
        <v>1</v>
      </c>
      <c r="O1179" s="171" t="str">
        <f>Objects!$K$94</f>
        <v>Cartridge (Carbon Monoxide)</v>
      </c>
      <c r="P1179" s="140">
        <v>1</v>
      </c>
    </row>
    <row r="1180" spans="1:28" ht="15.75" customHeight="1" x14ac:dyDescent="0.25">
      <c r="A1180" s="155" t="str">
        <f>'[2]Blocks (Poly)'!A14</f>
        <v>1.1.0</v>
      </c>
      <c r="E1180" s="139" t="str">
        <f>Objects!Z14</f>
        <v>Block (EPM)</v>
      </c>
      <c r="F1180" s="140">
        <v>1</v>
      </c>
      <c r="O1180" s="171" t="str">
        <f>Objects!$K$94</f>
        <v>Cartridge (Carbon Monoxide)</v>
      </c>
      <c r="P1180" s="140">
        <v>1</v>
      </c>
    </row>
    <row r="1181" spans="1:28" ht="15.75" customHeight="1" x14ac:dyDescent="0.25">
      <c r="A1181" s="155" t="str">
        <f>'[2]Blocks (Poly)'!A15</f>
        <v>1.1.0</v>
      </c>
      <c r="E1181" s="139" t="str">
        <f>Objects!Z15</f>
        <v>Block (EPDM)</v>
      </c>
      <c r="F1181" s="140">
        <v>1</v>
      </c>
      <c r="O1181" s="171" t="str">
        <f>Objects!$K$94</f>
        <v>Cartridge (Carbon Monoxide)</v>
      </c>
      <c r="P1181" s="140">
        <v>1</v>
      </c>
    </row>
    <row r="1182" spans="1:28" ht="15.75" customHeight="1" x14ac:dyDescent="0.25">
      <c r="A1182" s="155" t="str">
        <f>'[2]Blocks (Poly)'!A16</f>
        <v>1.1.0</v>
      </c>
      <c r="E1182" s="139" t="str">
        <f>Objects!Z16</f>
        <v>Block (EVA)</v>
      </c>
      <c r="F1182" s="140">
        <v>1</v>
      </c>
      <c r="O1182" s="171" t="str">
        <f>Objects!$K$94</f>
        <v>Cartridge (Carbon Monoxide)</v>
      </c>
      <c r="P1182" s="140">
        <v>1</v>
      </c>
    </row>
    <row r="1183" spans="1:28" ht="15.75" customHeight="1" x14ac:dyDescent="0.25">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5">
      <c r="A1184" s="155" t="str">
        <f>'[2]Blocks (Poly)'!A18</f>
        <v>1.1.0</v>
      </c>
      <c r="E1184" s="139" t="str">
        <f>Objects!Z18</f>
        <v>Block (HNBR)</v>
      </c>
      <c r="F1184" s="140">
        <v>1</v>
      </c>
      <c r="O1184" s="171" t="str">
        <f>Objects!$K$94</f>
        <v>Cartridge (Carbon Monoxide)</v>
      </c>
      <c r="P1184" s="140">
        <v>1</v>
      </c>
    </row>
    <row r="1185" spans="1:28" ht="15.75" customHeight="1" x14ac:dyDescent="0.25">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5">
      <c r="A1186" s="155"/>
      <c r="E1186" s="139" t="str">
        <f>Objects!Z20</f>
        <v>Block (Lignin)</v>
      </c>
      <c r="F1186" s="140">
        <v>1</v>
      </c>
      <c r="O1186" s="171" t="str">
        <f>Objects!$K$94</f>
        <v>Cartridge (Carbon Monoxide)</v>
      </c>
      <c r="P1186" s="140">
        <v>1</v>
      </c>
    </row>
    <row r="1187" spans="1:28" ht="15.75" customHeight="1" x14ac:dyDescent="0.25">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5">
      <c r="A1188" s="155" t="str">
        <f>'[2]Blocks (Poly)'!A22</f>
        <v>1.0.0</v>
      </c>
      <c r="E1188" s="139" t="str">
        <f>Objects!Z22</f>
        <v>Block (LCP)</v>
      </c>
      <c r="F1188" s="140">
        <v>1</v>
      </c>
      <c r="O1188" s="171" t="str">
        <f>Objects!$K$94</f>
        <v>Cartridge (Carbon Monoxide)</v>
      </c>
      <c r="P1188" s="140">
        <v>1</v>
      </c>
    </row>
    <row r="1189" spans="1:28" ht="15.75" customHeight="1" x14ac:dyDescent="0.25">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5">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5">
      <c r="A1191" s="155"/>
      <c r="E1191" s="139" t="str">
        <f>Objects!Z25</f>
        <v>Block (MFP)</v>
      </c>
      <c r="F1191" s="140">
        <v>1</v>
      </c>
      <c r="O1191" s="171" t="str">
        <f>Objects!$K$94</f>
        <v>Cartridge (Carbon Monoxide)</v>
      </c>
      <c r="P1191" s="140">
        <v>1</v>
      </c>
    </row>
    <row r="1192" spans="1:28" ht="15.75" customHeight="1" x14ac:dyDescent="0.25">
      <c r="A1192" s="155" t="str">
        <f>'[2]Blocks (Poly)'!A26</f>
        <v>1.0.0</v>
      </c>
      <c r="E1192" s="139" t="str">
        <f>Objects!Z26</f>
        <v>Block (MALD)</v>
      </c>
      <c r="F1192" s="140">
        <v>1</v>
      </c>
      <c r="O1192" s="171" t="str">
        <f>Objects!$K$94</f>
        <v>Cartridge (Carbon Monoxide)</v>
      </c>
      <c r="P1192" s="140">
        <v>1</v>
      </c>
    </row>
    <row r="1193" spans="1:28" ht="15.75" customHeight="1" x14ac:dyDescent="0.25">
      <c r="A1193" s="155" t="str">
        <f>'[2]Blocks (Poly)'!A27</f>
        <v>1.1.0</v>
      </c>
      <c r="E1193" s="139" t="str">
        <f>Objects!Z27</f>
        <v>Block (NBR)</v>
      </c>
      <c r="F1193" s="140">
        <v>1</v>
      </c>
      <c r="O1193" s="171" t="str">
        <f>Objects!$K$94</f>
        <v>Cartridge (Carbon Monoxide)</v>
      </c>
      <c r="P1193" s="140">
        <v>1</v>
      </c>
    </row>
    <row r="1194" spans="1:28" ht="15.75" customHeight="1" x14ac:dyDescent="0.25">
      <c r="A1194" s="155" t="str">
        <f>'[2]Blocks (Poly)'!A28</f>
        <v>1.0.0</v>
      </c>
      <c r="E1194" s="139" t="str">
        <f>Objects!Z28</f>
        <v>Block (PFA)</v>
      </c>
      <c r="F1194" s="140">
        <v>1</v>
      </c>
      <c r="O1194" s="171" t="str">
        <f>Objects!$K$94</f>
        <v>Cartridge (Carbon Monoxide)</v>
      </c>
      <c r="P1194" s="140">
        <v>1</v>
      </c>
    </row>
    <row r="1195" spans="1:28" ht="15.75" customHeight="1" x14ac:dyDescent="0.25">
      <c r="A1195" s="155" t="str">
        <f>'[2]Blocks (Poly)'!A29</f>
        <v>1.0.0</v>
      </c>
      <c r="E1195" s="139" t="str">
        <f>Objects!Z29</f>
        <v>Block (PALD)</v>
      </c>
      <c r="F1195" s="140">
        <v>1</v>
      </c>
      <c r="O1195" s="171" t="str">
        <f>Objects!$K$94</f>
        <v>Cartridge (Carbon Monoxide)</v>
      </c>
      <c r="P1195" s="140">
        <v>1</v>
      </c>
    </row>
    <row r="1196" spans="1:28" ht="15.75" customHeight="1" x14ac:dyDescent="0.25">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5">
      <c r="A1197" s="155" t="str">
        <f>'[2]Blocks (Poly)'!A31</f>
        <v>1.0.0</v>
      </c>
      <c r="E1197" s="139" t="str">
        <f>Objects!Z31</f>
        <v>Block (PHBV)</v>
      </c>
      <c r="F1197" s="140">
        <v>1</v>
      </c>
      <c r="O1197" s="171" t="str">
        <f>Objects!$K$94</f>
        <v>Cartridge (Carbon Monoxide)</v>
      </c>
      <c r="P1197" s="140">
        <v>1</v>
      </c>
    </row>
    <row r="1198" spans="1:28" ht="15.75" customHeight="1" x14ac:dyDescent="0.25">
      <c r="A1198" s="155" t="str">
        <f>'[2]Blocks (Poly)'!A32</f>
        <v>1.3.2</v>
      </c>
      <c r="E1198" s="139" t="str">
        <f>Objects!Z32</f>
        <v>Block (P1B)</v>
      </c>
      <c r="F1198" s="140">
        <v>1</v>
      </c>
      <c r="O1198" s="171" t="str">
        <f>Objects!$K$94</f>
        <v>Cartridge (Carbon Monoxide)</v>
      </c>
      <c r="P1198" s="140">
        <v>1</v>
      </c>
    </row>
    <row r="1199" spans="1:28" ht="15.75" customHeight="1" x14ac:dyDescent="0.25">
      <c r="A1199" s="155" t="str">
        <f>'[2]Blocks (Poly)'!A33</f>
        <v>1.3.2</v>
      </c>
      <c r="E1199" s="139" t="str">
        <f>Objects!Z33</f>
        <v>Block (PDPE)</v>
      </c>
      <c r="F1199" s="140">
        <v>1</v>
      </c>
      <c r="O1199" s="171" t="str">
        <f>Objects!$K$94</f>
        <v>Cartridge (Carbon Monoxide)</v>
      </c>
      <c r="P1199" s="140">
        <v>1</v>
      </c>
    </row>
    <row r="1200" spans="1:28" ht="15.75" customHeight="1" x14ac:dyDescent="0.25">
      <c r="A1200" s="155" t="str">
        <f>'[2]Blocks (Poly)'!A34</f>
        <v>1.3.2</v>
      </c>
      <c r="E1200" s="139" t="str">
        <f>Objects!Z34</f>
        <v>Block (PHB)</v>
      </c>
      <c r="F1200" s="140">
        <v>1</v>
      </c>
      <c r="O1200" s="171" t="str">
        <f>Objects!$K$94</f>
        <v>Cartridge (Carbon Monoxide)</v>
      </c>
      <c r="P1200" s="140">
        <v>1</v>
      </c>
    </row>
    <row r="1201" spans="1:22" ht="15.75" customHeight="1" x14ac:dyDescent="0.25">
      <c r="A1201" s="155" t="str">
        <f>'[2]Blocks (Poly)'!A35</f>
        <v>1.3.2</v>
      </c>
      <c r="E1201" s="139" t="str">
        <f>Objects!Z35</f>
        <v>Block (PHEMA)</v>
      </c>
      <c r="F1201" s="140">
        <v>1</v>
      </c>
      <c r="O1201" s="171" t="str">
        <f>Objects!$K$94</f>
        <v>Cartridge (Carbon Monoxide)</v>
      </c>
      <c r="P1201" s="140">
        <v>1</v>
      </c>
    </row>
    <row r="1202" spans="1:22" ht="15.75" customHeight="1" x14ac:dyDescent="0.25">
      <c r="A1202" s="155" t="str">
        <f>'[2]Blocks (Poly)'!A36</f>
        <v>1.1.2</v>
      </c>
      <c r="E1202" s="139" t="str">
        <f>Objects!Z36</f>
        <v>Block (PAA)</v>
      </c>
      <c r="F1202" s="140">
        <v>1</v>
      </c>
      <c r="O1202" s="171" t="str">
        <f>Objects!$K$94</f>
        <v>Cartridge (Carbon Monoxide)</v>
      </c>
      <c r="P1202" s="140">
        <v>1</v>
      </c>
    </row>
    <row r="1203" spans="1:22" ht="15.75" customHeight="1" x14ac:dyDescent="0.25">
      <c r="A1203" s="155" t="str">
        <f>'[2]Blocks (Poly)'!A37</f>
        <v>1.0.0</v>
      </c>
      <c r="E1203" s="139" t="str">
        <f>Objects!Z37</f>
        <v>Block (PAN)</v>
      </c>
      <c r="F1203" s="140">
        <v>1</v>
      </c>
      <c r="O1203" s="171" t="str">
        <f>Objects!Z7</f>
        <v>Block (Carbon Fiber)</v>
      </c>
      <c r="P1203" s="140">
        <v>1</v>
      </c>
    </row>
    <row r="1204" spans="1:22" ht="15.75" customHeight="1" x14ac:dyDescent="0.25">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5">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5">
      <c r="A1206" s="155" t="str">
        <f>'[2]Blocks (Poly)'!A40</f>
        <v>1.0.0</v>
      </c>
      <c r="E1206" s="139" t="str">
        <f>Objects!Z40</f>
        <v>Block (PBS)</v>
      </c>
      <c r="F1206" s="140">
        <v>1</v>
      </c>
      <c r="O1206" s="171" t="str">
        <f>Objects!$K$94</f>
        <v>Cartridge (Carbon Monoxide)</v>
      </c>
      <c r="P1206" s="140">
        <v>1</v>
      </c>
    </row>
    <row r="1207" spans="1:22" ht="15.75" customHeight="1" x14ac:dyDescent="0.25">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5">
      <c r="A1208" s="155" t="str">
        <f>'[2]Blocks (Poly)'!A42</f>
        <v>1.0.0</v>
      </c>
      <c r="E1208" s="139" t="str">
        <f>Objects!Z42</f>
        <v>Block (PCL)</v>
      </c>
      <c r="F1208" s="140">
        <v>1</v>
      </c>
      <c r="O1208" s="171" t="str">
        <f>Objects!$K$94</f>
        <v>Cartridge (Carbon Monoxide)</v>
      </c>
      <c r="P1208" s="140">
        <v>1</v>
      </c>
    </row>
    <row r="1209" spans="1:22" ht="15.75" customHeight="1" x14ac:dyDescent="0.25">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5">
      <c r="A1210" s="155" t="str">
        <f>'[2]Blocks (Poly)'!A44</f>
        <v>1.3.2</v>
      </c>
      <c r="E1210" s="139" t="str">
        <f>Objects!Z44</f>
        <v>Block (PCHL)</v>
      </c>
      <c r="F1210" s="140">
        <v>1</v>
      </c>
      <c r="O1210" s="171" t="str">
        <f>Objects!$K$94</f>
        <v>Cartridge (Carbon Monoxide)</v>
      </c>
      <c r="P1210" s="140">
        <v>1</v>
      </c>
    </row>
    <row r="1211" spans="1:22" ht="15.75" customHeight="1" x14ac:dyDescent="0.25">
      <c r="A1211" s="155"/>
      <c r="E1211" s="139" t="str">
        <f>Objects!Z45</f>
        <v>Block (PCTFE)</v>
      </c>
      <c r="F1211" s="140">
        <v>1</v>
      </c>
      <c r="O1211" s="171" t="str">
        <f>Objects!$K$94</f>
        <v>Cartridge (Carbon Monoxide)</v>
      </c>
      <c r="P1211" s="140">
        <v>1</v>
      </c>
    </row>
    <row r="1212" spans="1:22" ht="15.75" customHeight="1" x14ac:dyDescent="0.25">
      <c r="A1212" s="155" t="str">
        <f>'[2]Blocks (Poly)'!A46</f>
        <v>1.0.0</v>
      </c>
      <c r="E1212" s="139" t="str">
        <f>Objects!Z46</f>
        <v>Block (PDMS)</v>
      </c>
      <c r="F1212" s="140">
        <v>1</v>
      </c>
      <c r="O1212" s="171" t="str">
        <f>Objects!$K$94</f>
        <v>Cartridge (Carbon Monoxide)</v>
      </c>
      <c r="P1212" s="140">
        <v>1</v>
      </c>
    </row>
    <row r="1213" spans="1:22" ht="15.75" customHeight="1" x14ac:dyDescent="0.25">
      <c r="A1213" s="155" t="str">
        <f>'[2]Blocks (Poly)'!A47</f>
        <v>1.0.0</v>
      </c>
      <c r="E1213" s="139" t="str">
        <f>Objects!Z47</f>
        <v>Block (PEEK)</v>
      </c>
      <c r="F1213" s="140">
        <v>1</v>
      </c>
      <c r="O1213" s="171" t="str">
        <f>Objects!$K$94</f>
        <v>Cartridge (Carbon Monoxide)</v>
      </c>
      <c r="P1213" s="140">
        <v>1</v>
      </c>
    </row>
    <row r="1214" spans="1:22" ht="15.75" customHeight="1" x14ac:dyDescent="0.25">
      <c r="A1214" s="155" t="str">
        <f>'[2]Blocks (Poly)'!A48</f>
        <v>1.0.0</v>
      </c>
      <c r="E1214" s="139" t="str">
        <f>Objects!Z48</f>
        <v>Block (PEI)</v>
      </c>
      <c r="F1214" s="140">
        <v>1</v>
      </c>
      <c r="O1214" s="171" t="str">
        <f>Objects!$K$94</f>
        <v>Cartridge (Carbon Monoxide)</v>
      </c>
      <c r="P1214" s="140">
        <v>1</v>
      </c>
    </row>
    <row r="1215" spans="1:22" ht="15.75" customHeight="1" x14ac:dyDescent="0.25">
      <c r="A1215" s="155"/>
      <c r="E1215" s="139" t="str">
        <f>Objects!Z49</f>
        <v>Block (PEA)</v>
      </c>
      <c r="F1215" s="140">
        <v>1</v>
      </c>
      <c r="O1215" s="171" t="str">
        <f>Objects!$K$94</f>
        <v>Cartridge (Carbon Monoxide)</v>
      </c>
      <c r="P1215" s="140">
        <v>1</v>
      </c>
    </row>
    <row r="1216" spans="1:22" ht="15.75" customHeight="1" x14ac:dyDescent="0.25">
      <c r="A1216" s="155"/>
      <c r="E1216" s="139" t="str">
        <f>Objects!Z50</f>
        <v>Block (PEAd)</v>
      </c>
      <c r="F1216" s="140">
        <v>1</v>
      </c>
      <c r="O1216" s="171" t="str">
        <f>Objects!$K$94</f>
        <v>Cartridge (Carbon Monoxide)</v>
      </c>
      <c r="P1216" s="140">
        <v>1</v>
      </c>
    </row>
    <row r="1217" spans="1:22" ht="15.75" customHeight="1" x14ac:dyDescent="0.25">
      <c r="A1217" s="155" t="str">
        <f>'[2]Blocks (Poly)'!A51</f>
        <v>1.0.0</v>
      </c>
      <c r="E1217" s="139" t="str">
        <f>Objects!Z51</f>
        <v>Block (PEG)</v>
      </c>
      <c r="F1217" s="140">
        <v>1</v>
      </c>
      <c r="O1217" s="171" t="str">
        <f>Objects!$K$94</f>
        <v>Cartridge (Carbon Monoxide)</v>
      </c>
      <c r="P1217" s="140">
        <v>1</v>
      </c>
    </row>
    <row r="1218" spans="1:22" ht="15.75" customHeight="1" x14ac:dyDescent="0.25">
      <c r="A1218" s="155"/>
      <c r="E1218" s="139" t="str">
        <f>Objects!Z52</f>
        <v>Block (PEHD)</v>
      </c>
      <c r="F1218" s="140">
        <v>1</v>
      </c>
      <c r="O1218" s="171" t="str">
        <f>Objects!$K$94</f>
        <v>Cartridge (Carbon Monoxide)</v>
      </c>
      <c r="P1218" s="140">
        <v>1</v>
      </c>
    </row>
    <row r="1219" spans="1:22" ht="15.75" customHeight="1" x14ac:dyDescent="0.25">
      <c r="A1219" s="155" t="str">
        <f>'[2]Blocks (Poly)'!A53</f>
        <v>1.0.0</v>
      </c>
      <c r="E1219" s="139" t="str">
        <f>Objects!Z53</f>
        <v>Block (PEN)</v>
      </c>
      <c r="F1219" s="140">
        <v>1</v>
      </c>
      <c r="O1219" s="171" t="str">
        <f>Objects!$K$94</f>
        <v>Cartridge (Carbon Monoxide)</v>
      </c>
      <c r="P1219" s="140">
        <v>1</v>
      </c>
    </row>
    <row r="1220" spans="1:22" ht="15.75" customHeight="1" x14ac:dyDescent="0.25">
      <c r="A1220" s="155" t="str">
        <f>'[2]Blocks (Poly)'!A54</f>
        <v>1.0.0</v>
      </c>
      <c r="E1220" s="139" t="str">
        <f>Objects!Z54</f>
        <v>Block (PEO)</v>
      </c>
      <c r="F1220" s="140">
        <v>1</v>
      </c>
      <c r="O1220" s="171" t="str">
        <f>Objects!$K$94</f>
        <v>Cartridge (Carbon Monoxide)</v>
      </c>
      <c r="P1220" s="140">
        <v>1</v>
      </c>
    </row>
    <row r="1221" spans="1:22" ht="15.75" customHeight="1" x14ac:dyDescent="0.25">
      <c r="A1221" s="155" t="str">
        <f>'[2]Blocks (Poly)'!A55</f>
        <v>1.1.0</v>
      </c>
      <c r="E1221" s="139" t="str">
        <f>Objects!Z55</f>
        <v>Block (PES)</v>
      </c>
      <c r="F1221" s="140">
        <v>1</v>
      </c>
      <c r="O1221" s="171" t="str">
        <f>Objects!$K$94</f>
        <v>Cartridge (Carbon Monoxide)</v>
      </c>
      <c r="P1221" s="140">
        <v>1</v>
      </c>
    </row>
    <row r="1222" spans="1:22" ht="15.75" customHeight="1" x14ac:dyDescent="0.25">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5">
      <c r="A1223" s="155" t="str">
        <f>'[2]Blocks (Poly)'!A57</f>
        <v>1.0.0</v>
      </c>
      <c r="E1223" s="139" t="str">
        <f>Objects!Z57</f>
        <v>Block (PETG)</v>
      </c>
      <c r="F1223" s="140">
        <v>1</v>
      </c>
      <c r="O1223" s="171" t="str">
        <f>Objects!$K$94</f>
        <v>Cartridge (Carbon Monoxide)</v>
      </c>
      <c r="P1223" s="140">
        <v>1</v>
      </c>
    </row>
    <row r="1224" spans="1:22" ht="15.75" customHeight="1" x14ac:dyDescent="0.25">
      <c r="A1224" s="155" t="str">
        <f>'[2]Blocks (Poly)'!A58</f>
        <v>1.0.0</v>
      </c>
      <c r="E1224" s="139" t="str">
        <f>Objects!Z58</f>
        <v>Block (PGA)</v>
      </c>
      <c r="F1224" s="140">
        <v>1</v>
      </c>
      <c r="O1224" s="171" t="str">
        <f>Objects!$K$94</f>
        <v>Cartridge (Carbon Monoxide)</v>
      </c>
      <c r="P1224" s="140">
        <v>1</v>
      </c>
    </row>
    <row r="1225" spans="1:22" ht="15.75" customHeight="1" x14ac:dyDescent="0.25">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5">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5">
      <c r="A1227" s="155" t="str">
        <f>'[2]Blocks (Poly)'!A61</f>
        <v>1.0.0</v>
      </c>
      <c r="E1227" s="139" t="str">
        <f>Objects!Z61</f>
        <v>Block (PHA)</v>
      </c>
      <c r="F1227" s="140">
        <v>1</v>
      </c>
      <c r="O1227" s="171" t="str">
        <f>Objects!$K$94</f>
        <v>Cartridge (Carbon Monoxide)</v>
      </c>
      <c r="P1227" s="140">
        <v>1</v>
      </c>
    </row>
    <row r="1228" spans="1:22" ht="15.75" customHeight="1" x14ac:dyDescent="0.25">
      <c r="A1228" s="155"/>
      <c r="E1228" s="139" t="str">
        <f>Objects!Z62</f>
        <v>Block (PHBV)</v>
      </c>
      <c r="F1228" s="140">
        <v>1</v>
      </c>
      <c r="O1228" s="171" t="str">
        <f>Objects!$K$94</f>
        <v>Cartridge (Carbon Monoxide)</v>
      </c>
      <c r="P1228" s="140">
        <v>1</v>
      </c>
    </row>
    <row r="1229" spans="1:22" ht="15.75" customHeight="1" x14ac:dyDescent="0.25">
      <c r="A1229" s="155" t="str">
        <f>'[2]Blocks (Poly)'!A63</f>
        <v>1.0.0</v>
      </c>
      <c r="E1229" s="139" t="str">
        <f>Objects!Z63</f>
        <v>Block (PI)</v>
      </c>
      <c r="F1229" s="140">
        <v>1</v>
      </c>
      <c r="O1229" s="171" t="str">
        <f>Objects!$K$94</f>
        <v>Cartridge (Carbon Monoxide)</v>
      </c>
      <c r="P1229" s="140">
        <v>1</v>
      </c>
    </row>
    <row r="1230" spans="1:22" ht="15.75" customHeight="1" x14ac:dyDescent="0.25">
      <c r="A1230" s="155"/>
      <c r="E1230" s="139" t="str">
        <f>Objects!Z64</f>
        <v>Block (PIBOA)</v>
      </c>
      <c r="F1230" s="140">
        <v>1</v>
      </c>
      <c r="O1230" s="171" t="str">
        <f>Objects!$K$94</f>
        <v>Cartridge (Carbon Monoxide)</v>
      </c>
      <c r="P1230" s="140">
        <v>1</v>
      </c>
    </row>
    <row r="1231" spans="1:22" ht="15.75" customHeight="1" x14ac:dyDescent="0.25">
      <c r="A1231" s="155"/>
      <c r="E1231" s="139" t="str">
        <f>Objects!Z65</f>
        <v>Block (PIBA)</v>
      </c>
      <c r="F1231" s="140">
        <v>1</v>
      </c>
      <c r="O1231" s="171" t="str">
        <f>Objects!$K$94</f>
        <v>Cartridge (Carbon Monoxide)</v>
      </c>
      <c r="P1231" s="140">
        <v>1</v>
      </c>
    </row>
    <row r="1232" spans="1:22" ht="15.75" customHeight="1" x14ac:dyDescent="0.25">
      <c r="A1232" s="155" t="str">
        <f>'[2]Blocks (Poly)'!A66</f>
        <v>1.0.0</v>
      </c>
      <c r="E1232" s="139" t="str">
        <f>Objects!Z66</f>
        <v>Block (PIB)</v>
      </c>
      <c r="F1232" s="140">
        <v>1</v>
      </c>
      <c r="O1232" s="171" t="str">
        <f>Objects!$K$94</f>
        <v>Cartridge (Carbon Monoxide)</v>
      </c>
      <c r="P1232" s="140">
        <v>1</v>
      </c>
    </row>
    <row r="1233" spans="1:18" ht="15.75" customHeight="1" x14ac:dyDescent="0.25">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5">
      <c r="A1234" s="155" t="str">
        <f>'[2]Blocks (Poly)'!A68</f>
        <v>1.0.0</v>
      </c>
      <c r="E1234" s="139" t="str">
        <f>Objects!Z68</f>
        <v>Block (PLA)</v>
      </c>
      <c r="F1234" s="140">
        <v>1</v>
      </c>
      <c r="O1234" s="171" t="str">
        <f>Objects!$K$94</f>
        <v>Cartridge (Carbon Monoxide)</v>
      </c>
      <c r="P1234" s="140">
        <v>1</v>
      </c>
    </row>
    <row r="1235" spans="1:18" ht="15.75" customHeight="1" x14ac:dyDescent="0.25">
      <c r="A1235" s="155"/>
      <c r="E1235" s="139" t="str">
        <f>Objects!Z69</f>
        <v>Block (PLGA)</v>
      </c>
      <c r="F1235" s="140">
        <v>1</v>
      </c>
      <c r="O1235" s="171" t="str">
        <f>Objects!$K$94</f>
        <v>Cartridge (Carbon Monoxide)</v>
      </c>
      <c r="P1235" s="140">
        <v>1</v>
      </c>
    </row>
    <row r="1236" spans="1:18" ht="15.75" customHeight="1" x14ac:dyDescent="0.25">
      <c r="A1236" s="155" t="str">
        <f>'[2]Blocks (Poly)'!A70</f>
        <v>1.3.2</v>
      </c>
      <c r="E1236" s="139" t="str">
        <f>Objects!Z70</f>
        <v>Block (PMA)</v>
      </c>
      <c r="F1236" s="140">
        <v>1</v>
      </c>
      <c r="O1236" s="171" t="str">
        <f>Objects!$K$94</f>
        <v>Cartridge (Carbon Monoxide)</v>
      </c>
      <c r="P1236" s="140">
        <v>1</v>
      </c>
    </row>
    <row r="1237" spans="1:18" ht="15.75" customHeight="1" x14ac:dyDescent="0.25">
      <c r="A1237" s="155"/>
      <c r="E1237" s="139" t="str">
        <f>Objects!Z71</f>
        <v>Block (PMCA)</v>
      </c>
      <c r="F1237" s="140">
        <v>1</v>
      </c>
      <c r="O1237" s="171" t="str">
        <f>Objects!$K$94</f>
        <v>Cartridge (Carbon Monoxide)</v>
      </c>
      <c r="P1237" s="140">
        <v>1</v>
      </c>
    </row>
    <row r="1238" spans="1:18" ht="15.75" customHeight="1" x14ac:dyDescent="0.25">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5">
      <c r="A1239" s="155" t="str">
        <f>'[2]Blocks (Poly)'!A73</f>
        <v>1.3.2</v>
      </c>
      <c r="E1239" s="139" t="str">
        <f>Objects!Z73</f>
        <v>Block (PMMS)</v>
      </c>
      <c r="F1239" s="140">
        <v>1</v>
      </c>
      <c r="O1239" s="171" t="str">
        <f>Objects!$K$94</f>
        <v>Cartridge (Carbon Monoxide)</v>
      </c>
      <c r="P1239" s="140">
        <v>1</v>
      </c>
    </row>
    <row r="1240" spans="1:18" ht="15.75" customHeight="1" x14ac:dyDescent="0.25">
      <c r="A1240" s="155" t="str">
        <f>'[2]Blocks (Poly)'!A74</f>
        <v>1.1.1</v>
      </c>
      <c r="E1240" s="139" t="str">
        <f>Objects!Z74</f>
        <v>Block (nomex)</v>
      </c>
      <c r="F1240" s="140">
        <v>1</v>
      </c>
      <c r="O1240" s="171" t="str">
        <f>Objects!$K$94</f>
        <v>Cartridge (Carbon Monoxide)</v>
      </c>
      <c r="P1240" s="140">
        <v>1</v>
      </c>
    </row>
    <row r="1241" spans="1:18" ht="15.75" customHeight="1" x14ac:dyDescent="0.25">
      <c r="A1241" s="155"/>
      <c r="E1241" s="139" t="str">
        <f>Objects!Z75</f>
        <v>Block (PNBA)</v>
      </c>
      <c r="F1241" s="140">
        <v>1</v>
      </c>
      <c r="O1241" s="171" t="str">
        <f>Objects!$K$94</f>
        <v>Cartridge (Carbon Monoxide)</v>
      </c>
      <c r="P1241" s="140">
        <v>1</v>
      </c>
    </row>
    <row r="1242" spans="1:18" ht="15.75" customHeight="1" x14ac:dyDescent="0.25">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5">
      <c r="A1243" s="155"/>
      <c r="E1243" s="139" t="str">
        <f>Objects!Z77</f>
        <v>Block (PPHD)</v>
      </c>
      <c r="F1243" s="140">
        <v>1</v>
      </c>
      <c r="O1243" s="171" t="str">
        <f>Objects!$K$94</f>
        <v>Cartridge (Carbon Monoxide)</v>
      </c>
      <c r="P1243" s="140">
        <v>1</v>
      </c>
    </row>
    <row r="1244" spans="1:18" ht="15.75" customHeight="1" x14ac:dyDescent="0.25">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5">
      <c r="A1245" s="155"/>
      <c r="E1245" s="139" t="str">
        <f>Objects!Z79</f>
        <v>Block (PPO)</v>
      </c>
      <c r="F1245" s="140">
        <v>1</v>
      </c>
      <c r="O1245" s="171" t="str">
        <f>Objects!$K$94</f>
        <v>Cartridge (Carbon Monoxide)</v>
      </c>
      <c r="P1245" s="140">
        <v>1</v>
      </c>
    </row>
    <row r="1246" spans="1:18" ht="15.75" customHeight="1" x14ac:dyDescent="0.25">
      <c r="A1246" s="155"/>
      <c r="E1246" s="139" t="str">
        <f>Objects!Z80</f>
        <v>Block (PPPHAZ)</v>
      </c>
      <c r="F1246" s="140">
        <v>1</v>
      </c>
      <c r="O1246" s="171" t="str">
        <f>Objects!$K$94</f>
        <v>Cartridge (Carbon Monoxide)</v>
      </c>
      <c r="P1246" s="140">
        <v>1</v>
      </c>
    </row>
    <row r="1247" spans="1:18" ht="15.75" customHeight="1" x14ac:dyDescent="0.25">
      <c r="A1247" s="155"/>
      <c r="E1247" s="139" t="str">
        <f>Objects!Z81</f>
        <v>Block (PPMS)</v>
      </c>
      <c r="F1247" s="140">
        <v>1</v>
      </c>
      <c r="O1247" s="171" t="str">
        <f>Objects!$K$94</f>
        <v>Cartridge (Carbon Monoxide)</v>
      </c>
      <c r="P1247" s="140">
        <v>1</v>
      </c>
    </row>
    <row r="1248" spans="1:18" ht="15.75" customHeight="1" x14ac:dyDescent="0.25">
      <c r="A1248" s="155"/>
      <c r="E1248" s="139" t="str">
        <f>Objects!Z82</f>
        <v>Block (PPS)</v>
      </c>
      <c r="F1248" s="140">
        <v>1</v>
      </c>
      <c r="O1248" s="171" t="str">
        <f>Objects!$K$94</f>
        <v>Cartridge (Carbon Monoxide)</v>
      </c>
      <c r="P1248" s="140">
        <v>1</v>
      </c>
    </row>
    <row r="1249" spans="1:30" ht="15.75" customHeight="1" x14ac:dyDescent="0.25">
      <c r="A1249" s="155" t="str">
        <f>'[2]Blocks (Poly)'!A83</f>
        <v>1.1.0</v>
      </c>
      <c r="E1249" s="139" t="str">
        <f>Objects!Z83</f>
        <v>Block (kevlar)</v>
      </c>
      <c r="F1249" s="140">
        <v>1</v>
      </c>
      <c r="O1249" s="171" t="str">
        <f>Objects!$K$94</f>
        <v>Cartridge (Carbon Monoxide)</v>
      </c>
      <c r="P1249" s="140">
        <v>1</v>
      </c>
    </row>
    <row r="1250" spans="1:30" ht="15.75" customHeight="1" x14ac:dyDescent="0.25">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5">
      <c r="A1251" s="155"/>
      <c r="E1251" s="139" t="str">
        <f>Objects!Z85</f>
        <v>Block (PPG)</v>
      </c>
      <c r="F1251" s="140">
        <v>1</v>
      </c>
      <c r="O1251" s="171" t="str">
        <f>Objects!$K$94</f>
        <v>Cartridge (Carbon Monoxide)</v>
      </c>
      <c r="P1251" s="140">
        <v>1</v>
      </c>
    </row>
    <row r="1252" spans="1:30" ht="15.75" customHeight="1" x14ac:dyDescent="0.25">
      <c r="A1252" s="155"/>
      <c r="E1252" s="139" t="str">
        <f>Objects!Z86</f>
        <v>Block (PPOX)</v>
      </c>
      <c r="F1252" s="140">
        <v>1</v>
      </c>
      <c r="O1252" s="171" t="str">
        <f>Objects!$K$94</f>
        <v>Cartridge (Carbon Monoxide)</v>
      </c>
      <c r="P1252" s="140">
        <v>1</v>
      </c>
    </row>
    <row r="1253" spans="1:30" ht="15.75" customHeight="1" x14ac:dyDescent="0.25">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5">
      <c r="A1254" s="155"/>
      <c r="E1254" s="139" t="str">
        <f>Objects!Z88</f>
        <v>Block (PTBA)</v>
      </c>
      <c r="F1254" s="140">
        <v>1</v>
      </c>
      <c r="O1254" s="171" t="str">
        <f>Objects!$K$94</f>
        <v>Cartridge (Carbon Monoxide)</v>
      </c>
      <c r="P1254" s="140">
        <v>1</v>
      </c>
    </row>
    <row r="1255" spans="1:30" ht="15.75" customHeight="1" x14ac:dyDescent="0.25">
      <c r="A1255" s="155" t="str">
        <f>'[2]Blocks (Poly)'!A89</f>
        <v>1.0.0</v>
      </c>
      <c r="E1255" s="139" t="str">
        <f>Objects!Z89</f>
        <v>Block (PTFE)</v>
      </c>
      <c r="F1255" s="140">
        <v>1</v>
      </c>
      <c r="O1255" s="171" t="str">
        <f>Objects!$K$94</f>
        <v>Cartridge (Carbon Monoxide)</v>
      </c>
      <c r="P1255" s="140">
        <v>1</v>
      </c>
    </row>
    <row r="1256" spans="1:30" ht="15.75" customHeight="1" x14ac:dyDescent="0.25">
      <c r="A1256" s="155"/>
      <c r="E1256" s="139" t="str">
        <f>Objects!Z90</f>
        <v>Block (PTMEG)</v>
      </c>
      <c r="F1256" s="140">
        <v>1</v>
      </c>
      <c r="O1256" s="171" t="str">
        <f>Objects!$K$94</f>
        <v>Cartridge (Carbon Monoxide)</v>
      </c>
      <c r="P1256" s="140">
        <v>1</v>
      </c>
    </row>
    <row r="1257" spans="1:30" ht="15.75" customHeight="1" x14ac:dyDescent="0.25">
      <c r="A1257" s="155"/>
      <c r="E1257" s="139" t="str">
        <f>Objects!Z91</f>
        <v>Block (PTMG)</v>
      </c>
      <c r="F1257" s="140">
        <v>1</v>
      </c>
      <c r="O1257" s="171" t="str">
        <f>Objects!$K$94</f>
        <v>Cartridge (Carbon Monoxide)</v>
      </c>
      <c r="P1257" s="140">
        <v>1</v>
      </c>
    </row>
    <row r="1258" spans="1:30" ht="15.75" customHeight="1" x14ac:dyDescent="0.25">
      <c r="A1258" s="155"/>
      <c r="E1258" s="139" t="str">
        <f>Objects!Z92</f>
        <v>Block (PTA)</v>
      </c>
      <c r="F1258" s="140">
        <v>1</v>
      </c>
      <c r="O1258" s="171" t="str">
        <f>Objects!$K$94</f>
        <v>Cartridge (Carbon Monoxide)</v>
      </c>
      <c r="P1258" s="140">
        <v>1</v>
      </c>
    </row>
    <row r="1259" spans="1:30" ht="15.75" customHeight="1" x14ac:dyDescent="0.25">
      <c r="A1259" s="155" t="str">
        <f>'[2]Blocks (Poly)'!A93</f>
        <v>1.0.0</v>
      </c>
      <c r="E1259" s="139" t="str">
        <f>Objects!Z93</f>
        <v>Block (PTT)</v>
      </c>
      <c r="F1259" s="140">
        <v>1</v>
      </c>
      <c r="O1259" s="171" t="str">
        <f>Objects!$K$94</f>
        <v>Cartridge (Carbon Monoxide)</v>
      </c>
      <c r="P1259" s="140">
        <v>1</v>
      </c>
    </row>
    <row r="1260" spans="1:30" ht="15.75" customHeight="1" x14ac:dyDescent="0.25">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5">
      <c r="A1261" s="155" t="str">
        <f>'[2]Blocks (Poly)'!A95</f>
        <v>1.0.0</v>
      </c>
      <c r="E1261" s="139" t="str">
        <f>Objects!Z95</f>
        <v>Block (PVAC)</v>
      </c>
      <c r="F1261" s="140">
        <v>1</v>
      </c>
      <c r="O1261" s="171" t="str">
        <f>Objects!$K$94</f>
        <v>Cartridge (Carbon Monoxide)</v>
      </c>
      <c r="P1261" s="140">
        <v>1</v>
      </c>
    </row>
    <row r="1262" spans="1:30" ht="15.75" customHeight="1" x14ac:dyDescent="0.25">
      <c r="A1262" s="155" t="str">
        <f>'[2]Blocks (Poly)'!A96</f>
        <v>1.0.0</v>
      </c>
      <c r="E1262" s="139" t="str">
        <f>Objects!Z96</f>
        <v>Block (PVA)</v>
      </c>
      <c r="F1262" s="140">
        <v>1</v>
      </c>
      <c r="O1262" s="171" t="str">
        <f>Objects!$K$94</f>
        <v>Cartridge (Carbon Monoxide)</v>
      </c>
      <c r="P1262" s="140">
        <v>1</v>
      </c>
    </row>
    <row r="1263" spans="1:30" ht="15.75" customHeight="1" x14ac:dyDescent="0.25">
      <c r="A1263" s="155"/>
      <c r="E1263" s="139" t="str">
        <f>Objects!Z97</f>
        <v>Block (PVB)</v>
      </c>
      <c r="F1263" s="140">
        <v>1</v>
      </c>
      <c r="O1263" s="171" t="str">
        <f>Objects!$K$94</f>
        <v>Cartridge (Carbon Monoxide)</v>
      </c>
      <c r="P1263" s="140">
        <v>1</v>
      </c>
    </row>
    <row r="1264" spans="1:30" ht="15.75" customHeight="1" x14ac:dyDescent="0.25">
      <c r="A1264" s="155" t="str">
        <f>'[2]Blocks (Poly)'!A98</f>
        <v>1.0.0</v>
      </c>
      <c r="E1264" s="139" t="str">
        <f>Objects!Z98</f>
        <v>Block (PVC)</v>
      </c>
      <c r="F1264" s="140">
        <v>1</v>
      </c>
      <c r="O1264" s="171" t="str">
        <f>Objects!$K$161</f>
        <v>Beaker (Hydrochloric Acid)</v>
      </c>
      <c r="P1264" s="140">
        <v>1</v>
      </c>
    </row>
    <row r="1265" spans="1:26" ht="15.75" customHeight="1" x14ac:dyDescent="0.25">
      <c r="A1265" s="155" t="str">
        <f>'[2]Blocks (Poly)'!A99</f>
        <v>1.0.0</v>
      </c>
      <c r="E1265" s="139" t="str">
        <f>Objects!Z99</f>
        <v>Block (PVCA)</v>
      </c>
      <c r="F1265" s="140">
        <v>1</v>
      </c>
      <c r="O1265" s="171" t="str">
        <f>Objects!$K$94</f>
        <v>Cartridge (Carbon Monoxide)</v>
      </c>
      <c r="P1265" s="140">
        <v>1</v>
      </c>
    </row>
    <row r="1266" spans="1:26" ht="15.75" customHeight="1" x14ac:dyDescent="0.25">
      <c r="A1266" s="155"/>
      <c r="E1266" s="139" t="str">
        <f>Objects!Z100</f>
        <v>Block (PVF)</v>
      </c>
      <c r="F1266" s="140">
        <v>1</v>
      </c>
      <c r="O1266" s="171" t="str">
        <f>Objects!$K$94</f>
        <v>Cartridge (Carbon Monoxide)</v>
      </c>
      <c r="P1266" s="140">
        <v>1</v>
      </c>
    </row>
    <row r="1267" spans="1:26" ht="15.75" customHeight="1" x14ac:dyDescent="0.25">
      <c r="A1267" s="155"/>
      <c r="E1267" s="139" t="str">
        <f>Objects!Z101</f>
        <v>Block (PVFO)</v>
      </c>
      <c r="F1267" s="140">
        <v>1</v>
      </c>
      <c r="O1267" s="171" t="str">
        <f>Objects!$K$94</f>
        <v>Cartridge (Carbon Monoxide)</v>
      </c>
      <c r="P1267" s="140">
        <v>1</v>
      </c>
    </row>
    <row r="1268" spans="1:26" ht="15.75" customHeight="1" x14ac:dyDescent="0.25">
      <c r="A1268" s="155"/>
      <c r="E1268" s="139" t="str">
        <f>Objects!Z102</f>
        <v>Block (PVME)</v>
      </c>
      <c r="F1268" s="140">
        <v>1</v>
      </c>
      <c r="O1268" s="171" t="str">
        <f>Objects!$K$94</f>
        <v>Cartridge (Carbon Monoxide)</v>
      </c>
      <c r="P1268" s="140">
        <v>1</v>
      </c>
    </row>
    <row r="1269" spans="1:26" ht="15.75" customHeight="1" x14ac:dyDescent="0.25">
      <c r="A1269" s="155"/>
      <c r="E1269" s="139" t="str">
        <f>Objects!Z103</f>
        <v>Block (PVDC)</v>
      </c>
      <c r="F1269" s="140">
        <v>1</v>
      </c>
      <c r="O1269" s="171" t="str">
        <f>Objects!$K$94</f>
        <v>Cartridge (Carbon Monoxide)</v>
      </c>
      <c r="P1269" s="140">
        <v>1</v>
      </c>
    </row>
    <row r="1270" spans="1:26" ht="15.75" customHeight="1" x14ac:dyDescent="0.25">
      <c r="A1270" s="155"/>
      <c r="E1270" s="139" t="str">
        <f>Objects!Z104</f>
        <v>Block (PVDF)</v>
      </c>
      <c r="F1270" s="140">
        <v>1</v>
      </c>
      <c r="O1270" s="171" t="str">
        <f>Objects!$K$94</f>
        <v>Cartridge (Carbon Monoxide)</v>
      </c>
      <c r="P1270" s="140">
        <v>1</v>
      </c>
    </row>
    <row r="1271" spans="1:26" ht="15.75" customHeight="1" x14ac:dyDescent="0.25">
      <c r="A1271" s="155"/>
      <c r="E1271" s="139" t="str">
        <f>Objects!Z105</f>
        <v>Block (PVDF-TRFE)</v>
      </c>
      <c r="F1271" s="140">
        <v>1</v>
      </c>
      <c r="O1271" s="171" t="str">
        <f>Objects!$K$94</f>
        <v>Cartridge (Carbon Monoxide)</v>
      </c>
      <c r="P1271" s="140">
        <v>1</v>
      </c>
    </row>
    <row r="1272" spans="1:26" ht="15.75" customHeight="1" x14ac:dyDescent="0.25">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5">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5">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5">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5">
      <c r="A1276" s="155"/>
      <c r="E1276" s="139" t="str">
        <f>Objects!Z110</f>
        <v>Block (SMAC)</v>
      </c>
      <c r="F1276" s="140">
        <v>1</v>
      </c>
      <c r="O1276" s="171" t="str">
        <f>Objects!$K$94</f>
        <v>Cartridge (Carbon Monoxide)</v>
      </c>
      <c r="P1276" s="140">
        <v>1</v>
      </c>
    </row>
    <row r="1277" spans="1:26" ht="15.75" customHeight="1" x14ac:dyDescent="0.25">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5">
      <c r="A1278" s="155"/>
      <c r="E1278" s="139" t="str">
        <f>Objects!Z112</f>
        <v>Block (UFP)</v>
      </c>
      <c r="F1278" s="140">
        <v>1</v>
      </c>
      <c r="O1278" s="171" t="str">
        <f>Objects!$K$94</f>
        <v>Cartridge (Carbon Monoxide)</v>
      </c>
      <c r="P1278" s="140">
        <v>1</v>
      </c>
    </row>
    <row r="1279" spans="1:26" ht="15.75" customHeight="1" x14ac:dyDescent="0.25">
      <c r="A1279" s="155" t="str">
        <f>'[2]Blocks (Poly)'!A113</f>
        <v>1.0.0</v>
      </c>
      <c r="E1279" s="139" t="str">
        <f>Objects!Z113</f>
        <v>Block (VLDPE)</v>
      </c>
      <c r="F1279" s="140">
        <v>1</v>
      </c>
      <c r="O1279" s="171" t="str">
        <f>Objects!$K$94</f>
        <v>Cartridge (Carbon Monoxide)</v>
      </c>
      <c r="P1279" s="140">
        <v>1</v>
      </c>
    </row>
    <row r="1280" spans="1:26" ht="15.75" customHeight="1" x14ac:dyDescent="0.25">
      <c r="A1280" s="155" t="str">
        <f>'[2]Blocks (Poly)'!A114</f>
        <v>1.0.0</v>
      </c>
      <c r="E1280" s="139" t="str">
        <f>Objects!Z114</f>
        <v>Block (VA/AA)</v>
      </c>
      <c r="F1280" s="140">
        <v>1</v>
      </c>
      <c r="O1280" s="171" t="str">
        <f>Objects!$K$94</f>
        <v>Cartridge (Carbon Monoxide)</v>
      </c>
      <c r="P1280" s="140">
        <v>1</v>
      </c>
    </row>
    <row r="1281" spans="1:18" ht="15.75" customHeight="1" x14ac:dyDescent="0.25">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5">
      <c r="A1282" s="155" t="str">
        <f>'[2]Blocks (Poly)'!A116</f>
        <v>1.1.2</v>
      </c>
      <c r="E1282" s="139" t="str">
        <f>Objects!Z116</f>
        <v>Block (Carbon Fiber Resin (E))</v>
      </c>
      <c r="F1282" s="140">
        <v>1</v>
      </c>
      <c r="O1282" s="171" t="str">
        <f>Objects!$K$231</f>
        <v>Beaker (Phenol)</v>
      </c>
      <c r="P1282" s="140">
        <v>1</v>
      </c>
    </row>
    <row r="1283" spans="1:18" ht="15.75" customHeight="1" x14ac:dyDescent="0.25">
      <c r="A1283" s="155" t="str">
        <f>'[2]Blocks (Poly)'!A117</f>
        <v>1.1.2</v>
      </c>
      <c r="E1283" s="139" t="str">
        <f>Objects!Z117</f>
        <v>Block (Carbon Fiber Resin (P))</v>
      </c>
      <c r="F1283" s="140">
        <v>1</v>
      </c>
      <c r="O1283" s="171" t="str">
        <f>Objects!$K$231</f>
        <v>Beaker (Phenol)</v>
      </c>
      <c r="P1283" s="140">
        <v>1</v>
      </c>
    </row>
    <row r="1284" spans="1:18" ht="15.75" customHeight="1" x14ac:dyDescent="0.25">
      <c r="A1284" s="155" t="str">
        <f>'[2]Blocks (Poly)'!A118</f>
        <v>1.3.2</v>
      </c>
      <c r="E1284" s="139" t="str">
        <f>Objects!Z118</f>
        <v>Block (n-PR)</v>
      </c>
      <c r="F1284" s="140">
        <v>1</v>
      </c>
      <c r="O1284" s="171" t="str">
        <f>Objects!$K$94</f>
        <v>Cartridge (Carbon Monoxide)</v>
      </c>
      <c r="P1284" s="140">
        <v>1</v>
      </c>
    </row>
    <row r="1285" spans="1:18" ht="15.75" customHeight="1" x14ac:dyDescent="0.25">
      <c r="A1285" s="155" t="str">
        <f>'[2]Blocks (Poly)'!A119</f>
        <v>1.3.2</v>
      </c>
      <c r="E1285" s="139" t="str">
        <f>Objects!Z119</f>
        <v>Block (p-PR)</v>
      </c>
      <c r="F1285" s="140">
        <v>1</v>
      </c>
      <c r="O1285" s="171" t="str">
        <f>Objects!$K$94</f>
        <v>Cartridge (Carbon Monoxide)</v>
      </c>
      <c r="P1285" s="140">
        <v>1</v>
      </c>
    </row>
    <row r="1286" spans="1:18" ht="15.75" customHeight="1" x14ac:dyDescent="0.25">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5">
      <c r="A1287" s="155" t="str">
        <f>[3]Enums!$A$154</f>
        <v>1.3.3</v>
      </c>
      <c r="E1287" s="171" t="str">
        <f>Objects!$V$12</f>
        <v>Vial (Epoxy Resin)</v>
      </c>
      <c r="F1287" s="140">
        <v>1</v>
      </c>
      <c r="O1287" s="171" t="str">
        <f>Objects!$V$118</f>
        <v>Vial (Negative Photoresist)</v>
      </c>
      <c r="P1287" s="140">
        <v>1</v>
      </c>
    </row>
    <row r="1288" spans="1:18" ht="15.75" customHeight="1" x14ac:dyDescent="0.25">
      <c r="A1288" s="155" t="str">
        <f>[3]Enums!$A$154</f>
        <v>1.3.3</v>
      </c>
      <c r="E1288" s="171" t="str">
        <f>Objects!$V$12</f>
        <v>Vial (Epoxy Resin)</v>
      </c>
      <c r="F1288" s="140">
        <v>4</v>
      </c>
      <c r="O1288" s="171" t="str">
        <f>Objects!$V$118</f>
        <v>Vial (Negative Photoresist)</v>
      </c>
      <c r="P1288" s="140">
        <v>4</v>
      </c>
    </row>
    <row r="1289" spans="1:18" ht="15.75" customHeight="1" x14ac:dyDescent="0.25">
      <c r="A1289" s="155" t="str">
        <f>[3]Enums!$A$154</f>
        <v>1.3.3</v>
      </c>
      <c r="E1289" s="171" t="str">
        <f>Objects!$V$12</f>
        <v>Vial (Epoxy Resin)</v>
      </c>
      <c r="F1289" s="140">
        <v>16</v>
      </c>
      <c r="O1289" s="171" t="str">
        <f>Objects!$V$118</f>
        <v>Vial (Negative Photoresist)</v>
      </c>
      <c r="P1289" s="140">
        <v>16</v>
      </c>
    </row>
    <row r="1290" spans="1:18" ht="15.75" customHeight="1" x14ac:dyDescent="0.25">
      <c r="A1290" s="155" t="str">
        <f>[3]Enums!$A$154</f>
        <v>1.3.3</v>
      </c>
      <c r="E1290" s="171" t="str">
        <f>Objects!$W$12</f>
        <v>Beaker (Epoxy Resin)</v>
      </c>
      <c r="F1290" s="140">
        <v>1</v>
      </c>
      <c r="O1290" s="171" t="str">
        <f>Objects!$W$118</f>
        <v>Beaker (Negative Photoresist)</v>
      </c>
      <c r="P1290" s="140">
        <v>1</v>
      </c>
    </row>
    <row r="1291" spans="1:18" ht="15.75" customHeight="1" x14ac:dyDescent="0.25">
      <c r="A1291" s="155" t="str">
        <f>[3]Enums!$A$154</f>
        <v>1.3.3</v>
      </c>
      <c r="E1291" s="171" t="str">
        <f>Objects!$W$12</f>
        <v>Beaker (Epoxy Resin)</v>
      </c>
      <c r="F1291" s="140">
        <v>4</v>
      </c>
      <c r="O1291" s="171" t="str">
        <f>Objects!$W$118</f>
        <v>Beaker (Negative Photoresist)</v>
      </c>
      <c r="P1291" s="140">
        <v>4</v>
      </c>
    </row>
    <row r="1292" spans="1:18" ht="15.75" customHeight="1" x14ac:dyDescent="0.25">
      <c r="A1292" s="155" t="str">
        <f>[3]Enums!$A$154</f>
        <v>1.3.3</v>
      </c>
      <c r="E1292" s="171" t="str">
        <f>Objects!$W$12</f>
        <v>Beaker (Epoxy Resin)</v>
      </c>
      <c r="F1292" s="140">
        <v>16</v>
      </c>
      <c r="O1292" s="171" t="str">
        <f>Objects!$W$118</f>
        <v>Beaker (Negative Photoresist)</v>
      </c>
      <c r="P1292" s="140">
        <v>16</v>
      </c>
    </row>
    <row r="1293" spans="1:18" ht="15.75" customHeight="1" x14ac:dyDescent="0.25">
      <c r="A1293" s="155" t="str">
        <f>[3]Enums!$A$154</f>
        <v>1.3.3</v>
      </c>
      <c r="E1293" s="171" t="str">
        <f>Objects!$X$12</f>
        <v>Drum (Epoxy Resin)</v>
      </c>
      <c r="F1293" s="140">
        <v>1</v>
      </c>
      <c r="O1293" s="171" t="str">
        <f>Objects!$X$118</f>
        <v>Drum (Negative Photoresist)</v>
      </c>
      <c r="P1293" s="140">
        <v>1</v>
      </c>
    </row>
    <row r="1294" spans="1:18" ht="15.75" customHeight="1" x14ac:dyDescent="0.25">
      <c r="A1294" s="155" t="str">
        <f>[3]Enums!$A$154</f>
        <v>1.3.3</v>
      </c>
      <c r="E1294" s="171" t="str">
        <f>Objects!$X$12</f>
        <v>Drum (Epoxy Resin)</v>
      </c>
      <c r="F1294" s="140">
        <v>4</v>
      </c>
      <c r="O1294" s="171" t="str">
        <f>Objects!$X$118</f>
        <v>Drum (Negative Photoresist)</v>
      </c>
      <c r="P1294" s="140">
        <v>4</v>
      </c>
    </row>
    <row r="1295" spans="1:18" ht="15.75" customHeight="1" x14ac:dyDescent="0.25">
      <c r="A1295" s="155" t="str">
        <f>[3]Enums!$A$154</f>
        <v>1.3.3</v>
      </c>
      <c r="E1295" s="171" t="str">
        <f>Objects!$X$12</f>
        <v>Drum (Epoxy Resin)</v>
      </c>
      <c r="F1295" s="140">
        <v>16</v>
      </c>
      <c r="O1295" s="171" t="str">
        <f>Objects!$X$118</f>
        <v>Drum (Negative Photoresist)</v>
      </c>
      <c r="P1295" s="140">
        <v>16</v>
      </c>
    </row>
    <row r="1296" spans="1:18" ht="15.75" customHeight="1" x14ac:dyDescent="0.25">
      <c r="A1296" s="155" t="str">
        <f>[3]Enums!$A$154</f>
        <v>1.3.3</v>
      </c>
      <c r="E1296" s="171" t="str">
        <f>Objects!$X$12</f>
        <v>Drum (Epoxy Resin)</v>
      </c>
      <c r="F1296" s="140">
        <v>64</v>
      </c>
      <c r="O1296" s="171" t="str">
        <f>Objects!$X$118</f>
        <v>Drum (Negative Photoresist)</v>
      </c>
      <c r="P1296" s="140">
        <v>64</v>
      </c>
    </row>
    <row r="1297" spans="1:29" ht="15.75" customHeight="1" x14ac:dyDescent="0.3">
      <c r="A1297" s="155" t="str">
        <f>[3]Enums!$A$154</f>
        <v>1.3.3</v>
      </c>
      <c r="E1297" s="171" t="str">
        <f>Objects!$J$232</f>
        <v>Vial (Phenol Formaldehyde)</v>
      </c>
      <c r="F1297" s="136">
        <v>1</v>
      </c>
      <c r="O1297" s="171" t="str">
        <f>Objects!$V$119</f>
        <v>Vial (Positive Photoresist)</v>
      </c>
      <c r="P1297" s="140">
        <v>1</v>
      </c>
    </row>
    <row r="1298" spans="1:29" ht="15.75" customHeight="1" x14ac:dyDescent="0.3">
      <c r="A1298" s="155" t="str">
        <f>[3]Enums!$A$154</f>
        <v>1.3.3</v>
      </c>
      <c r="E1298" s="171" t="str">
        <f>Objects!$J$232</f>
        <v>Vial (Phenol Formaldehyde)</v>
      </c>
      <c r="F1298" s="136">
        <v>4</v>
      </c>
      <c r="O1298" s="171" t="str">
        <f>Objects!$V$119</f>
        <v>Vial (Positive Photoresist)</v>
      </c>
      <c r="P1298" s="140">
        <v>4</v>
      </c>
    </row>
    <row r="1299" spans="1:29" ht="15.75" customHeight="1" x14ac:dyDescent="0.3">
      <c r="A1299" s="155" t="str">
        <f>[3]Enums!$A$154</f>
        <v>1.3.3</v>
      </c>
      <c r="E1299" s="171" t="str">
        <f>Objects!$J$232</f>
        <v>Vial (Phenol Formaldehyde)</v>
      </c>
      <c r="F1299" s="136">
        <v>16</v>
      </c>
      <c r="O1299" s="171" t="str">
        <f>Objects!$V$119</f>
        <v>Vial (Positive Photoresist)</v>
      </c>
      <c r="P1299" s="140">
        <v>16</v>
      </c>
    </row>
    <row r="1300" spans="1:29" ht="15.75" customHeight="1" x14ac:dyDescent="0.3">
      <c r="A1300" s="155" t="str">
        <f>[3]Enums!$A$154</f>
        <v>1.3.3</v>
      </c>
      <c r="E1300" s="171" t="str">
        <f>Objects!$K$232</f>
        <v>Beaker (Phenol Formaldehyde)</v>
      </c>
      <c r="F1300" s="136">
        <v>1</v>
      </c>
      <c r="O1300" s="171" t="str">
        <f>Objects!$W$119</f>
        <v>Beaker (Positive Photoresist)</v>
      </c>
      <c r="P1300" s="140">
        <v>1</v>
      </c>
    </row>
    <row r="1301" spans="1:29" ht="15.75" customHeight="1" x14ac:dyDescent="0.3">
      <c r="A1301" s="155" t="str">
        <f>[3]Enums!$A$154</f>
        <v>1.3.3</v>
      </c>
      <c r="E1301" s="171" t="str">
        <f>Objects!$K$232</f>
        <v>Beaker (Phenol Formaldehyde)</v>
      </c>
      <c r="F1301" s="136">
        <v>4</v>
      </c>
      <c r="O1301" s="171" t="str">
        <f>Objects!$W$119</f>
        <v>Beaker (Positive Photoresist)</v>
      </c>
      <c r="P1301" s="140">
        <v>4</v>
      </c>
    </row>
    <row r="1302" spans="1:29" ht="15.75" customHeight="1" x14ac:dyDescent="0.3">
      <c r="A1302" s="155" t="str">
        <f>[3]Enums!$A$154</f>
        <v>1.3.3</v>
      </c>
      <c r="E1302" s="171" t="str">
        <f>Objects!$K$232</f>
        <v>Beaker (Phenol Formaldehyde)</v>
      </c>
      <c r="F1302" s="136">
        <v>16</v>
      </c>
      <c r="O1302" s="171" t="str">
        <f>Objects!$W$119</f>
        <v>Beaker (Positive Photoresist)</v>
      </c>
      <c r="P1302" s="140">
        <v>16</v>
      </c>
    </row>
    <row r="1303" spans="1:29" ht="15.75" customHeight="1" x14ac:dyDescent="0.3">
      <c r="A1303" s="155" t="str">
        <f>[3]Enums!$A$154</f>
        <v>1.3.3</v>
      </c>
      <c r="E1303" s="171" t="str">
        <f>Objects!$L$232</f>
        <v>Drum (Phenol Formaldehyde)</v>
      </c>
      <c r="F1303" s="136">
        <v>1</v>
      </c>
      <c r="O1303" s="171" t="str">
        <f>Objects!$X$119</f>
        <v>Drum (Positive Photoresist)</v>
      </c>
      <c r="P1303" s="140">
        <v>1</v>
      </c>
    </row>
    <row r="1304" spans="1:29" ht="15.75" customHeight="1" x14ac:dyDescent="0.3">
      <c r="A1304" s="155" t="str">
        <f>[3]Enums!$A$154</f>
        <v>1.3.3</v>
      </c>
      <c r="E1304" s="171" t="str">
        <f>Objects!$L$232</f>
        <v>Drum (Phenol Formaldehyde)</v>
      </c>
      <c r="F1304" s="136">
        <v>4</v>
      </c>
      <c r="O1304" s="171" t="str">
        <f>Objects!$X$119</f>
        <v>Drum (Positive Photoresist)</v>
      </c>
      <c r="P1304" s="140">
        <v>4</v>
      </c>
    </row>
    <row r="1305" spans="1:29" ht="15.75" customHeight="1" x14ac:dyDescent="0.3">
      <c r="A1305" s="155" t="str">
        <f>[3]Enums!$A$154</f>
        <v>1.3.3</v>
      </c>
      <c r="E1305" s="171" t="str">
        <f>Objects!$L$232</f>
        <v>Drum (Phenol Formaldehyde)</v>
      </c>
      <c r="F1305" s="136">
        <v>16</v>
      </c>
      <c r="O1305" s="171" t="str">
        <f>Objects!$X$119</f>
        <v>Drum (Positive Photoresist)</v>
      </c>
      <c r="P1305" s="140">
        <v>16</v>
      </c>
    </row>
    <row r="1306" spans="1:29" ht="15.75" customHeight="1" x14ac:dyDescent="0.3">
      <c r="A1306" s="155" t="str">
        <f>[3]Enums!$A$154</f>
        <v>1.3.3</v>
      </c>
      <c r="E1306" s="171" t="str">
        <f>Objects!$L$232</f>
        <v>Drum (Phenol Formaldehyde)</v>
      </c>
      <c r="F1306" s="136">
        <v>64</v>
      </c>
      <c r="O1306" s="171" t="str">
        <f>Objects!$X$119</f>
        <v>Drum (Positive Photoresist)</v>
      </c>
      <c r="P1306" s="140">
        <v>64</v>
      </c>
    </row>
    <row r="1307" spans="1:29" ht="15" customHeight="1" x14ac:dyDescent="0.3">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3">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3">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3">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3">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3">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3">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3">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5">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5">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5">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5">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5">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5">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5">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5">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5">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5">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5">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5">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5">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5">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5">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5">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5">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5">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5">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5">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5">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5">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5">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5">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5">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5">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5">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5">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5">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5">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3">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3">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3">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3">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3">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3">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3">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3">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3">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3">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3">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3">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3">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3">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3">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3">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3">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3">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3">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3">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3">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3">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3">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3">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3">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3">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3">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3">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5">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5">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5">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3">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20" ht="15.75" customHeight="1" x14ac:dyDescent="0.3">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20" ht="15.75" customHeight="1" x14ac:dyDescent="0.3">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20" ht="15.75" customHeight="1" x14ac:dyDescent="0.3">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20" ht="15.75" customHeight="1" x14ac:dyDescent="0.3">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20" ht="15.75" customHeight="1" x14ac:dyDescent="0.3">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20" ht="15.75" customHeight="1" x14ac:dyDescent="0.3">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20" ht="15.75" customHeight="1" x14ac:dyDescent="0.3">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20" ht="15.75" customHeight="1" x14ac:dyDescent="0.3">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20" ht="15.75" customHeight="1" x14ac:dyDescent="0.3">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20" ht="15.75" customHeight="1" x14ac:dyDescent="0.3">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20" ht="15.75" customHeight="1" x14ac:dyDescent="0.3">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row r="1388" spans="1:20" ht="15.75" customHeight="1" x14ac:dyDescent="0.25">
      <c r="A1388" s="220" t="str">
        <f>[3]Enums!$A$168</f>
        <v>1.4.9</v>
      </c>
      <c r="E1388" s="139" t="str">
        <f>Objects!$N$32</f>
        <v>Vial (Nitric Acid)</v>
      </c>
      <c r="F1388" s="140">
        <v>2</v>
      </c>
      <c r="G1388" s="139" t="str">
        <f>Objects!$R$48</f>
        <v>Bag (Silver)</v>
      </c>
      <c r="H1388" s="140">
        <v>1</v>
      </c>
      <c r="O1388" s="139" t="str">
        <f>Objects!$N$72</f>
        <v>Bag (Silver Nitrate)</v>
      </c>
      <c r="P1388" s="140">
        <v>1</v>
      </c>
      <c r="Q1388" s="139" t="str">
        <f>Objects!$J$317</f>
        <v>Vial (Deionized Water)</v>
      </c>
      <c r="R1388" s="139">
        <v>1</v>
      </c>
      <c r="S1388" s="139" t="str">
        <f>Objects!$N$56</f>
        <v>Flask (Nitrogen Dioxide)</v>
      </c>
      <c r="T1388" s="139">
        <v>1</v>
      </c>
    </row>
    <row r="1389" spans="1:20" ht="15.75" customHeight="1" x14ac:dyDescent="0.25">
      <c r="A1389" s="220" t="str">
        <f>[3]Enums!$A$168</f>
        <v>1.4.9</v>
      </c>
      <c r="E1389" s="139" t="str">
        <f>Objects!$O$32</f>
        <v>Beaker (Nitric Acid)</v>
      </c>
      <c r="F1389" s="140">
        <v>2</v>
      </c>
      <c r="G1389" s="139" t="str">
        <f>Objects!$S$48</f>
        <v>Sack (Silver)</v>
      </c>
      <c r="H1389" s="140">
        <v>1</v>
      </c>
      <c r="O1389" s="139" t="str">
        <f>Objects!$O$72</f>
        <v>Sack (Silver Nitrate)</v>
      </c>
      <c r="P1389" s="140">
        <v>1</v>
      </c>
      <c r="Q1389" s="139" t="str">
        <f>Objects!$K$317</f>
        <v>Beaker (Deionized Water)</v>
      </c>
      <c r="R1389" s="139">
        <v>1</v>
      </c>
      <c r="S1389" s="139" t="str">
        <f>Objects!$O$56</f>
        <v>Cartridge (Nitrogen Dioxide)</v>
      </c>
      <c r="T1389" s="139">
        <v>1</v>
      </c>
    </row>
    <row r="1390" spans="1:20" ht="15.75" customHeight="1" x14ac:dyDescent="0.25">
      <c r="A1390" s="220" t="str">
        <f>[3]Enums!$A$168</f>
        <v>1.4.9</v>
      </c>
      <c r="E1390" s="139" t="str">
        <f>Objects!$P$32</f>
        <v>Drum (Nitric Acid)</v>
      </c>
      <c r="F1390" s="140">
        <v>2</v>
      </c>
      <c r="G1390" s="139" t="str">
        <f>Objects!$T$48</f>
        <v>Powder Keg (Silver)</v>
      </c>
      <c r="H1390" s="140">
        <v>1</v>
      </c>
      <c r="O1390" s="139" t="str">
        <f>Objects!$P$72</f>
        <v>Powder Keg (Silver Nitrate)</v>
      </c>
      <c r="P1390" s="140">
        <v>1</v>
      </c>
      <c r="Q1390" s="139" t="str">
        <f>Objects!$L$317</f>
        <v>Drum (Deionized Water)</v>
      </c>
      <c r="R1390" s="139">
        <v>1</v>
      </c>
      <c r="S1390" s="139" t="str">
        <f>Objects!$P$56</f>
        <v>Canister (Nitrogen Dioxide)</v>
      </c>
      <c r="T1390" s="139">
        <v>1</v>
      </c>
    </row>
    <row r="1391" spans="1:20" ht="15.75" customHeight="1" x14ac:dyDescent="0.25">
      <c r="A1391" s="220" t="str">
        <f>[3]Enums!$A$168</f>
        <v>1.4.9</v>
      </c>
      <c r="E1391" s="139" t="str">
        <f>Objects!$Q$32</f>
        <v>Chemical Vat (Nitric Acid)</v>
      </c>
      <c r="F1391" s="140">
        <v>2</v>
      </c>
      <c r="G1391" s="139" t="str">
        <f>Objects!$U$48</f>
        <v>Chemical Silo (Silver)</v>
      </c>
      <c r="H1391" s="140">
        <v>1</v>
      </c>
      <c r="O1391" s="139" t="str">
        <f>Objects!$Q$72</f>
        <v>Chemical Silo (Silver Nitrate)</v>
      </c>
      <c r="P1391" s="140">
        <v>1</v>
      </c>
      <c r="Q1391" s="139" t="str">
        <f>Objects!$M$317</f>
        <v>Chemical Vat (Deionized Water)</v>
      </c>
      <c r="R1391" s="139">
        <v>1</v>
      </c>
      <c r="S1391" s="139" t="str">
        <f>Objects!$Q$56</f>
        <v>Chemical Tank (Nitrogen Dioxide)</v>
      </c>
      <c r="T1391" s="139">
        <v>1</v>
      </c>
    </row>
    <row r="1392" spans="1:20" ht="15.75" customHeight="1" x14ac:dyDescent="0.25">
      <c r="O1392" s="13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79998168889431442"/>
  </sheetPr>
  <dimension ref="A1:G334"/>
  <sheetViews>
    <sheetView workbookViewId="0">
      <selection activeCell="D2" sqref="D2"/>
    </sheetView>
  </sheetViews>
  <sheetFormatPr defaultColWidth="8.88671875" defaultRowHeight="13.2" x14ac:dyDescent="0.25"/>
  <cols>
    <col min="1" max="1" width="17.33203125"/>
    <col min="2" max="2" width="22.88671875" customWidth="1"/>
    <col min="4" max="4" width="23.44140625" bestFit="1" customWidth="1"/>
    <col min="5" max="5" width="20.33203125" customWidth="1"/>
    <col min="7" max="7" width="25.6640625" customWidth="1"/>
  </cols>
  <sheetData>
    <row r="1" spans="1:7" x14ac:dyDescent="0.25">
      <c r="A1" s="34" t="str">
        <f>[3]Enums!$A$133</f>
        <v>Version</v>
      </c>
      <c r="B1" s="34" t="s">
        <v>54</v>
      </c>
      <c r="C1" s="34" t="s">
        <v>64</v>
      </c>
      <c r="D1" s="34" t="s">
        <v>55</v>
      </c>
      <c r="E1" s="34" t="s">
        <v>55</v>
      </c>
      <c r="F1" s="34" t="s">
        <v>65</v>
      </c>
      <c r="G1" s="34" t="s">
        <v>22</v>
      </c>
    </row>
    <row r="2" spans="1:7" x14ac:dyDescent="0.25">
      <c r="A2" s="33" t="str">
        <f>[3]Enums!$A$134</f>
        <v>1.0.0</v>
      </c>
      <c r="B2" t="str">
        <f>[1]Ingots!$C$1</f>
        <v>Ingot</v>
      </c>
      <c r="C2">
        <v>9</v>
      </c>
      <c r="D2" t="str">
        <f>'[1]Compressed Blocks'!$C$1</f>
        <v>Compressed Block</v>
      </c>
      <c r="E2">
        <v>1</v>
      </c>
      <c r="F2" t="str">
        <f xml:space="preserve"> [3]Enums!$A$57</f>
        <v>Craft</v>
      </c>
    </row>
    <row r="3" spans="1:7" x14ac:dyDescent="0.25">
      <c r="A3" s="33" t="str">
        <f>[3]Enums!$A$134</f>
        <v>1.0.0</v>
      </c>
      <c r="B3" t="str">
        <f>[2]Pellets!$G$1</f>
        <v>Sack (Pellets)</v>
      </c>
      <c r="C3">
        <v>1</v>
      </c>
      <c r="D3" t="str">
        <f>'[2]Blocks (Poly)'!$D$1&amp;" (Polymer)"</f>
        <v>Block (Polymer)</v>
      </c>
      <c r="E3">
        <v>1</v>
      </c>
      <c r="F3" t="str">
        <f xml:space="preserve"> [3]Enums!$A$58</f>
        <v>Smelt</v>
      </c>
    </row>
    <row r="4" spans="1:7" x14ac:dyDescent="0.25">
      <c r="A4" s="33" t="str">
        <f>[3]Enums!$A$134</f>
        <v>1.0.0</v>
      </c>
      <c r="B4" t="str">
        <f>'[2]Blocks (Poly)'!$D$1&amp;" (Polymer)"</f>
        <v>Block (Polymer)</v>
      </c>
      <c r="C4">
        <v>3</v>
      </c>
      <c r="D4" t="str">
        <f>'[2]Slabs (Poly)'!$F$1&amp;" (Polymer)"</f>
        <v>Slab (Polymer)</v>
      </c>
      <c r="E4">
        <v>6</v>
      </c>
      <c r="F4" t="str">
        <f xml:space="preserve"> [3]Enums!$A$57</f>
        <v>Craft</v>
      </c>
      <c r="G4" s="33" t="s">
        <v>66</v>
      </c>
    </row>
    <row r="5" spans="1:7" x14ac:dyDescent="0.25">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5">
      <c r="A6" s="33" t="str">
        <f>[3]Enums!$A$134</f>
        <v>1.0.0</v>
      </c>
      <c r="B6" t="str">
        <f>'[2]Blocks (Poly)'!$D$1&amp;" (Polymer)"</f>
        <v>Block (Polymer)</v>
      </c>
      <c r="C6">
        <v>6</v>
      </c>
      <c r="D6" t="str">
        <f>'[2]Walls (Poly)'!$D$1&amp;" (Polymer)"</f>
        <v>Wall (Polymer)</v>
      </c>
      <c r="E6">
        <v>6</v>
      </c>
      <c r="F6" t="str">
        <f xml:space="preserve"> [3]Enums!$A$57</f>
        <v>Craft</v>
      </c>
      <c r="G6" s="33" t="s">
        <v>78</v>
      </c>
    </row>
    <row r="7" spans="1:7" x14ac:dyDescent="0.25">
      <c r="A7" s="33" t="str">
        <f>[3]Enums!$A$134</f>
        <v>1.0.0</v>
      </c>
      <c r="B7" t="str">
        <f>'[1]Compressed Blocks'!$C$1</f>
        <v>Compressed Block</v>
      </c>
      <c r="C7">
        <v>1</v>
      </c>
      <c r="D7" t="str">
        <f>[1]Ingots!$C$1</f>
        <v>Ingot</v>
      </c>
      <c r="E7">
        <v>9</v>
      </c>
      <c r="F7" t="str">
        <f xml:space="preserve"> [3]Enums!$A$57</f>
        <v>Craft</v>
      </c>
    </row>
    <row r="8" spans="1:7" x14ac:dyDescent="0.25">
      <c r="A8" s="33" t="str">
        <f>[3]Enums!$A$134</f>
        <v>1.0.0</v>
      </c>
      <c r="B8" t="str">
        <f>'[2]Blocks (Poly)'!$D$1</f>
        <v>Block</v>
      </c>
      <c r="C8">
        <v>1</v>
      </c>
      <c r="D8" t="str">
        <f>[2]Pellets!$G$1</f>
        <v>Sack (Pellets)</v>
      </c>
      <c r="E8">
        <v>1</v>
      </c>
      <c r="F8" t="str">
        <f xml:space="preserve"> [3]Enums!$A$57</f>
        <v>Craft</v>
      </c>
    </row>
    <row r="9" spans="1:7" x14ac:dyDescent="0.25">
      <c r="A9" s="33" t="str">
        <f>[3]Enums!$A$134</f>
        <v>1.0.0</v>
      </c>
      <c r="B9" t="str">
        <f xml:space="preserve"> [3]Enums!A7</f>
        <v>Bag</v>
      </c>
      <c r="C9">
        <v>64</v>
      </c>
      <c r="D9" t="str">
        <f xml:space="preserve"> [3]Enums!A10</f>
        <v>Sack</v>
      </c>
      <c r="E9">
        <v>1</v>
      </c>
      <c r="F9" t="str">
        <f xml:space="preserve"> [3]Enums!$A$57</f>
        <v>Craft</v>
      </c>
    </row>
    <row r="10" spans="1:7" x14ac:dyDescent="0.25">
      <c r="A10" s="33" t="str">
        <f>[3]Enums!$A$134</f>
        <v>1.0.0</v>
      </c>
      <c r="B10" t="str">
        <f xml:space="preserve"> [3]Enums!A8</f>
        <v>Vial</v>
      </c>
      <c r="C10">
        <v>64</v>
      </c>
      <c r="D10" t="str">
        <f xml:space="preserve"> [3]Enums!A11</f>
        <v>Beaker</v>
      </c>
      <c r="E10">
        <v>1</v>
      </c>
      <c r="F10" t="str">
        <f xml:space="preserve"> [3]Enums!$A$57</f>
        <v>Craft</v>
      </c>
    </row>
    <row r="11" spans="1:7" x14ac:dyDescent="0.25">
      <c r="A11" s="33" t="str">
        <f>[3]Enums!$A$134</f>
        <v>1.0.0</v>
      </c>
      <c r="B11" t="str">
        <f xml:space="preserve"> [3]Enums!A9</f>
        <v>Flask</v>
      </c>
      <c r="C11">
        <v>64</v>
      </c>
      <c r="D11" t="str">
        <f xml:space="preserve"> [3]Enums!A12</f>
        <v>Cartridge</v>
      </c>
      <c r="E11">
        <v>1</v>
      </c>
      <c r="F11" t="str">
        <f xml:space="preserve"> [3]Enums!$A$57</f>
        <v>Craft</v>
      </c>
    </row>
    <row r="12" spans="1:7" x14ac:dyDescent="0.25">
      <c r="A12" s="33" t="str">
        <f>[3]Enums!$A$134</f>
        <v>1.0.0</v>
      </c>
      <c r="B12" t="str">
        <f xml:space="preserve"> [3]Enums!A10</f>
        <v>Sack</v>
      </c>
      <c r="C12">
        <v>64</v>
      </c>
      <c r="D12" t="str">
        <f xml:space="preserve"> [3]Enums!A13</f>
        <v>Powder Keg</v>
      </c>
      <c r="E12">
        <v>1</v>
      </c>
      <c r="F12" t="str">
        <f xml:space="preserve"> [3]Enums!$A$57</f>
        <v>Craft</v>
      </c>
    </row>
    <row r="13" spans="1:7" x14ac:dyDescent="0.25">
      <c r="A13" s="33" t="str">
        <f>[3]Enums!$A$134</f>
        <v>1.0.0</v>
      </c>
      <c r="B13" t="str">
        <f xml:space="preserve"> [3]Enums!A11</f>
        <v>Beaker</v>
      </c>
      <c r="C13">
        <v>64</v>
      </c>
      <c r="D13" t="str">
        <f xml:space="preserve"> [3]Enums!A14</f>
        <v>Drum</v>
      </c>
      <c r="E13">
        <v>1</v>
      </c>
      <c r="F13" t="str">
        <f xml:space="preserve"> [3]Enums!$A$57</f>
        <v>Craft</v>
      </c>
    </row>
    <row r="14" spans="1:7" x14ac:dyDescent="0.25">
      <c r="A14" s="33" t="str">
        <f>[3]Enums!$A$134</f>
        <v>1.0.0</v>
      </c>
      <c r="B14" t="str">
        <f xml:space="preserve"> [3]Enums!A12</f>
        <v>Cartridge</v>
      </c>
      <c r="C14">
        <v>64</v>
      </c>
      <c r="D14" t="str">
        <f xml:space="preserve"> [3]Enums!A15</f>
        <v>Canister</v>
      </c>
      <c r="E14">
        <v>1</v>
      </c>
      <c r="F14" t="str">
        <f xml:space="preserve"> [3]Enums!$A$57</f>
        <v>Craft</v>
      </c>
    </row>
    <row r="15" spans="1:7" x14ac:dyDescent="0.25">
      <c r="A15" s="33" t="str">
        <f>[3]Enums!$A$134</f>
        <v>1.0.0</v>
      </c>
      <c r="B15" t="str">
        <f xml:space="preserve"> [3]Enums!A10</f>
        <v>Sack</v>
      </c>
      <c r="C15">
        <v>1</v>
      </c>
      <c r="D15" t="str">
        <f xml:space="preserve"> [3]Enums!A7</f>
        <v>Bag</v>
      </c>
      <c r="E15">
        <v>64</v>
      </c>
      <c r="F15" t="str">
        <f xml:space="preserve"> [3]Enums!$A$57</f>
        <v>Craft</v>
      </c>
    </row>
    <row r="16" spans="1:7" x14ac:dyDescent="0.25">
      <c r="A16" s="33" t="str">
        <f>[3]Enums!$A$134</f>
        <v>1.0.0</v>
      </c>
      <c r="B16" t="str">
        <f xml:space="preserve"> [3]Enums!A11</f>
        <v>Beaker</v>
      </c>
      <c r="C16">
        <v>1</v>
      </c>
      <c r="D16" t="str">
        <f xml:space="preserve"> [3]Enums!A8</f>
        <v>Vial</v>
      </c>
      <c r="E16">
        <v>64</v>
      </c>
      <c r="F16" t="str">
        <f xml:space="preserve"> [3]Enums!$A$57</f>
        <v>Craft</v>
      </c>
    </row>
    <row r="17" spans="1:7" x14ac:dyDescent="0.25">
      <c r="A17" s="33" t="str">
        <f>[3]Enums!$A$134</f>
        <v>1.0.0</v>
      </c>
      <c r="B17" t="str">
        <f xml:space="preserve"> [3]Enums!A12</f>
        <v>Cartridge</v>
      </c>
      <c r="C17">
        <v>1</v>
      </c>
      <c r="D17" t="str">
        <f xml:space="preserve"> [3]Enums!A9</f>
        <v>Flask</v>
      </c>
      <c r="E17">
        <v>64</v>
      </c>
      <c r="F17" t="str">
        <f xml:space="preserve"> [3]Enums!$A$57</f>
        <v>Craft</v>
      </c>
    </row>
    <row r="18" spans="1:7" x14ac:dyDescent="0.25">
      <c r="A18" s="33" t="str">
        <f>[3]Enums!$A$134</f>
        <v>1.0.0</v>
      </c>
      <c r="B18" t="str">
        <f xml:space="preserve"> [3]Enums!A13</f>
        <v>Powder Keg</v>
      </c>
      <c r="C18">
        <v>1</v>
      </c>
      <c r="D18" t="str">
        <f xml:space="preserve"> [3]Enums!A10</f>
        <v>Sack</v>
      </c>
      <c r="E18">
        <v>64</v>
      </c>
      <c r="F18" t="str">
        <f xml:space="preserve"> [3]Enums!$A$57</f>
        <v>Craft</v>
      </c>
    </row>
    <row r="19" spans="1:7" x14ac:dyDescent="0.25">
      <c r="A19" s="33" t="str">
        <f>[3]Enums!$A$134</f>
        <v>1.0.0</v>
      </c>
      <c r="B19" t="str">
        <f xml:space="preserve"> [3]Enums!A14</f>
        <v>Drum</v>
      </c>
      <c r="C19">
        <v>1</v>
      </c>
      <c r="D19" t="str">
        <f xml:space="preserve"> [3]Enums!A11</f>
        <v>Beaker</v>
      </c>
      <c r="E19">
        <v>64</v>
      </c>
      <c r="F19" t="str">
        <f xml:space="preserve"> [3]Enums!$A$57</f>
        <v>Craft</v>
      </c>
    </row>
    <row r="20" spans="1:7" x14ac:dyDescent="0.25">
      <c r="A20" s="33" t="str">
        <f>[3]Enums!$A$134</f>
        <v>1.0.0</v>
      </c>
      <c r="B20" t="str">
        <f xml:space="preserve"> [3]Enums!A15</f>
        <v>Canister</v>
      </c>
      <c r="C20">
        <v>1</v>
      </c>
      <c r="D20" t="str">
        <f xml:space="preserve"> [3]Enums!A12</f>
        <v>Cartridge</v>
      </c>
      <c r="E20">
        <v>64</v>
      </c>
      <c r="F20" t="str">
        <f xml:space="preserve"> [3]Enums!$A$57</f>
        <v>Craft</v>
      </c>
    </row>
    <row r="21" spans="1:7" x14ac:dyDescent="0.25">
      <c r="A21" s="33" t="str">
        <f>[3]Enums!$A$134</f>
        <v>1.0.0</v>
      </c>
      <c r="B21" t="str">
        <f xml:space="preserve"> [3]Enums!A16</f>
        <v>Chemical Silo</v>
      </c>
      <c r="C21">
        <v>1</v>
      </c>
      <c r="D21" t="str">
        <f xml:space="preserve"> [3]Enums!A13</f>
        <v>Powder Keg</v>
      </c>
      <c r="E21">
        <v>64</v>
      </c>
      <c r="F21" t="str">
        <f xml:space="preserve"> [3]Enums!$A$57</f>
        <v>Craft</v>
      </c>
    </row>
    <row r="22" spans="1:7" x14ac:dyDescent="0.25">
      <c r="A22" s="33" t="str">
        <f>[3]Enums!$A$134</f>
        <v>1.0.0</v>
      </c>
      <c r="B22" t="str">
        <f xml:space="preserve"> [3]Enums!A17</f>
        <v>Chemical Vat</v>
      </c>
      <c r="C22">
        <v>1</v>
      </c>
      <c r="D22" t="str">
        <f xml:space="preserve"> [3]Enums!A14</f>
        <v>Drum</v>
      </c>
      <c r="E22">
        <v>64</v>
      </c>
      <c r="F22" t="str">
        <f xml:space="preserve"> [3]Enums!$A$57</f>
        <v>Craft</v>
      </c>
    </row>
    <row r="23" spans="1:7" x14ac:dyDescent="0.25">
      <c r="A23" s="33" t="str">
        <f>[3]Enums!$A$134</f>
        <v>1.0.0</v>
      </c>
      <c r="B23" t="str">
        <f xml:space="preserve"> [3]Enums!A18</f>
        <v>Chemical Tank</v>
      </c>
      <c r="C23">
        <v>1</v>
      </c>
      <c r="D23" t="str">
        <f xml:space="preserve"> [3]Enums!A15</f>
        <v>Canister</v>
      </c>
      <c r="E23">
        <v>64</v>
      </c>
      <c r="F23" t="str">
        <f xml:space="preserve"> [3]Enums!$A$57</f>
        <v>Craft</v>
      </c>
    </row>
    <row r="24" spans="1:7" x14ac:dyDescent="0.25">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5">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5">
      <c r="A26" s="33" t="str">
        <f>[3]Enums!$A$134</f>
        <v>1.0.0</v>
      </c>
      <c r="B26" s="33" t="s">
        <v>67</v>
      </c>
      <c r="C26">
        <v>1</v>
      </c>
      <c r="D26" s="33" t="str">
        <f>'[2]Gripped Tools'!$C$1</f>
        <v>Gripped Tool</v>
      </c>
      <c r="E26">
        <v>1</v>
      </c>
      <c r="F26" t="str">
        <f xml:space="preserve"> [3]Enums!$A$57</f>
        <v>Craft</v>
      </c>
      <c r="G26" s="33" t="s">
        <v>68</v>
      </c>
    </row>
    <row r="27" spans="1:7" x14ac:dyDescent="0.25">
      <c r="A27" s="33" t="str">
        <f>[3]Enums!$A$134</f>
        <v>1.0.0</v>
      </c>
      <c r="B27" t="str">
        <f>'[2]Pogo Sticks'!$C$1</f>
        <v>Pogo Stick</v>
      </c>
      <c r="C27">
        <v>1</v>
      </c>
      <c r="D27" t="str">
        <f>"Gripped "&amp;B27</f>
        <v>Gripped Pogo Stick</v>
      </c>
      <c r="E27">
        <v>1</v>
      </c>
      <c r="F27" t="str">
        <f xml:space="preserve"> [3]Enums!$A$57</f>
        <v>Craft</v>
      </c>
      <c r="G27" s="33" t="s">
        <v>69</v>
      </c>
    </row>
    <row r="28" spans="1:7" x14ac:dyDescent="0.25">
      <c r="A28" s="33" t="str">
        <f>[3]Enums!$A$154</f>
        <v>1.3.3</v>
      </c>
      <c r="B28" t="str">
        <f>Objects!$E$1</f>
        <v>Nugget</v>
      </c>
      <c r="C28">
        <v>9</v>
      </c>
      <c r="D28" t="str">
        <f>Objects!$D$1</f>
        <v>Ingot</v>
      </c>
      <c r="E28">
        <v>1</v>
      </c>
      <c r="F28" t="str">
        <f xml:space="preserve"> [3]Enums!$A$58</f>
        <v>Smelt</v>
      </c>
    </row>
    <row r="29" spans="1:7" x14ac:dyDescent="0.25">
      <c r="A29" s="33" t="str">
        <f>[3]Enums!$A$154</f>
        <v>1.3.3</v>
      </c>
      <c r="B29" t="str">
        <f>Objects!$D$1</f>
        <v>Ingot</v>
      </c>
      <c r="C29">
        <v>1</v>
      </c>
      <c r="D29" t="str">
        <f>Objects!$E$1</f>
        <v>Nugget</v>
      </c>
      <c r="E29">
        <v>9</v>
      </c>
      <c r="F29" t="str">
        <f xml:space="preserve"> [3]Enums!$A$58</f>
        <v>Smelt</v>
      </c>
    </row>
    <row r="30" spans="1:7" x14ac:dyDescent="0.25">
      <c r="A30" s="33"/>
    </row>
    <row r="31" spans="1:7" x14ac:dyDescent="0.25">
      <c r="A31" s="33"/>
    </row>
    <row r="32" spans="1:7" x14ac:dyDescent="0.25">
      <c r="A32" s="33"/>
    </row>
    <row r="33" spans="1:1" x14ac:dyDescent="0.25">
      <c r="A33" s="33"/>
    </row>
    <row r="34" spans="1:1" x14ac:dyDescent="0.25">
      <c r="A34" s="33"/>
    </row>
    <row r="35" spans="1:1" x14ac:dyDescent="0.25">
      <c r="A35" s="33"/>
    </row>
    <row r="36" spans="1:1" x14ac:dyDescent="0.25">
      <c r="A36" s="33"/>
    </row>
    <row r="37" spans="1:1" x14ac:dyDescent="0.25">
      <c r="A37" s="33"/>
    </row>
    <row r="38" spans="1:1" x14ac:dyDescent="0.25">
      <c r="A38" s="33"/>
    </row>
    <row r="39" spans="1:1" x14ac:dyDescent="0.25">
      <c r="A39" s="33"/>
    </row>
    <row r="40" spans="1:1" x14ac:dyDescent="0.25">
      <c r="A40" s="33"/>
    </row>
    <row r="41" spans="1:1" x14ac:dyDescent="0.25">
      <c r="A41" s="33"/>
    </row>
    <row r="42" spans="1:1" x14ac:dyDescent="0.25">
      <c r="A42" s="33"/>
    </row>
    <row r="43" spans="1:1" x14ac:dyDescent="0.25">
      <c r="A43" s="33"/>
    </row>
    <row r="44" spans="1:1" x14ac:dyDescent="0.25">
      <c r="A44" s="33"/>
    </row>
    <row r="45" spans="1:1" x14ac:dyDescent="0.25">
      <c r="A45" s="33"/>
    </row>
    <row r="46" spans="1:1" x14ac:dyDescent="0.25">
      <c r="A46" s="33"/>
    </row>
    <row r="47" spans="1:1" x14ac:dyDescent="0.25">
      <c r="A47" s="33"/>
    </row>
    <row r="48" spans="1:1"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58"/>
  <sheetViews>
    <sheetView topLeftCell="A7" workbookViewId="0">
      <selection activeCell="L37" sqref="L37"/>
    </sheetView>
  </sheetViews>
  <sheetFormatPr defaultRowHeight="13.2" x14ac:dyDescent="0.25"/>
  <cols>
    <col min="1" max="2" width="20.88671875" customWidth="1"/>
  </cols>
  <sheetData>
    <row r="1" spans="1:3" x14ac:dyDescent="0.25">
      <c r="A1" s="34"/>
    </row>
    <row r="2" spans="1:3" x14ac:dyDescent="0.25">
      <c r="B2" s="33"/>
      <c r="C2" s="33"/>
    </row>
    <row r="3" spans="1:3" x14ac:dyDescent="0.25">
      <c r="B3" s="33" t="s">
        <v>336</v>
      </c>
      <c r="C3" s="33"/>
    </row>
    <row r="4" spans="1:3" x14ac:dyDescent="0.25">
      <c r="A4" s="33"/>
      <c r="B4" t="s">
        <v>337</v>
      </c>
    </row>
    <row r="5" spans="1:3" x14ac:dyDescent="0.25">
      <c r="A5" s="33"/>
      <c r="B5" s="33" t="s">
        <v>338</v>
      </c>
      <c r="C5" s="33"/>
    </row>
    <row r="6" spans="1:3" x14ac:dyDescent="0.25">
      <c r="A6" s="33"/>
      <c r="B6" s="33" t="s">
        <v>339</v>
      </c>
      <c r="C6" s="33"/>
    </row>
    <row r="7" spans="1:3" x14ac:dyDescent="0.25">
      <c r="A7" s="33"/>
      <c r="B7" s="33" t="s">
        <v>340</v>
      </c>
      <c r="C7" s="33"/>
    </row>
    <row r="8" spans="1:3" x14ac:dyDescent="0.25">
      <c r="B8" s="33" t="s">
        <v>341</v>
      </c>
      <c r="C8" s="33"/>
    </row>
    <row r="9" spans="1:3" x14ac:dyDescent="0.25">
      <c r="B9" s="33"/>
      <c r="C9" s="33"/>
    </row>
    <row r="10" spans="1:3" x14ac:dyDescent="0.25">
      <c r="B10" s="33"/>
      <c r="C10" s="33"/>
    </row>
    <row r="11" spans="1:3" x14ac:dyDescent="0.25">
      <c r="B11" s="33"/>
      <c r="C11" s="33"/>
    </row>
    <row r="12" spans="1:3" x14ac:dyDescent="0.25">
      <c r="B12" s="33"/>
      <c r="C12" s="33"/>
    </row>
    <row r="13" spans="1:3" x14ac:dyDescent="0.25">
      <c r="B13" s="33"/>
      <c r="C13" s="33"/>
    </row>
    <row r="14" spans="1:3" x14ac:dyDescent="0.25">
      <c r="B14" s="33"/>
      <c r="C14" s="33"/>
    </row>
    <row r="15" spans="1:3" x14ac:dyDescent="0.25">
      <c r="B15" s="33"/>
      <c r="C15" s="33"/>
    </row>
    <row r="16" spans="1:3" x14ac:dyDescent="0.25">
      <c r="B16" s="33"/>
      <c r="C16" s="33"/>
    </row>
    <row r="17" spans="2:3" x14ac:dyDescent="0.25">
      <c r="B17" s="33"/>
      <c r="C17" s="33"/>
    </row>
    <row r="18" spans="2:3" x14ac:dyDescent="0.25">
      <c r="B18" s="33"/>
      <c r="C18" s="33"/>
    </row>
    <row r="19" spans="2:3" x14ac:dyDescent="0.25">
      <c r="B19" s="33"/>
      <c r="C19" s="33"/>
    </row>
    <row r="20" spans="2:3" x14ac:dyDescent="0.25">
      <c r="B20" s="33"/>
      <c r="C20" s="33"/>
    </row>
    <row r="21" spans="2:3" x14ac:dyDescent="0.25">
      <c r="B21" s="33"/>
      <c r="C21" s="33"/>
    </row>
    <row r="22" spans="2:3" x14ac:dyDescent="0.25">
      <c r="B22" s="33"/>
      <c r="C22" s="33"/>
    </row>
    <row r="23" spans="2:3" x14ac:dyDescent="0.25">
      <c r="B23" s="33"/>
      <c r="C23" s="33"/>
    </row>
    <row r="24" spans="2:3" x14ac:dyDescent="0.25">
      <c r="B24" s="33"/>
      <c r="C24" s="33"/>
    </row>
    <row r="25" spans="2:3" x14ac:dyDescent="0.25">
      <c r="B25" s="33"/>
      <c r="C25" s="33"/>
    </row>
    <row r="26" spans="2:3" x14ac:dyDescent="0.25">
      <c r="B26" s="33"/>
      <c r="C26" s="33"/>
    </row>
    <row r="27" spans="2:3" x14ac:dyDescent="0.25">
      <c r="B27" s="33"/>
      <c r="C27" s="33"/>
    </row>
    <row r="28" spans="2:3" x14ac:dyDescent="0.25">
      <c r="B28" s="33"/>
      <c r="C28" s="33"/>
    </row>
    <row r="29" spans="2:3" x14ac:dyDescent="0.25">
      <c r="B29" s="33"/>
      <c r="C29" s="33"/>
    </row>
    <row r="30" spans="2:3" x14ac:dyDescent="0.25">
      <c r="B30" s="33"/>
      <c r="C30" s="33"/>
    </row>
    <row r="31" spans="2:3" x14ac:dyDescent="0.25">
      <c r="B31" s="33"/>
      <c r="C31" s="33"/>
    </row>
    <row r="32" spans="2:3" x14ac:dyDescent="0.25">
      <c r="C32" s="33"/>
    </row>
    <row r="33" spans="2:3" x14ac:dyDescent="0.25">
      <c r="C33" s="33"/>
    </row>
    <row r="34" spans="2:3" x14ac:dyDescent="0.25">
      <c r="C34" s="33"/>
    </row>
    <row r="35" spans="2:3" x14ac:dyDescent="0.25">
      <c r="C35" s="33"/>
    </row>
    <row r="36" spans="2:3" x14ac:dyDescent="0.25">
      <c r="B36" s="33"/>
      <c r="C36" s="33"/>
    </row>
    <row r="37" spans="2:3" x14ac:dyDescent="0.25">
      <c r="C37" s="33"/>
    </row>
    <row r="38" spans="2:3" x14ac:dyDescent="0.25">
      <c r="C38" s="33"/>
    </row>
    <row r="39" spans="2:3" x14ac:dyDescent="0.25">
      <c r="B39" s="33"/>
      <c r="C39" s="33"/>
    </row>
    <row r="40" spans="2:3" x14ac:dyDescent="0.25">
      <c r="C40" s="33"/>
    </row>
    <row r="41" spans="2:3" x14ac:dyDescent="0.25">
      <c r="B41" s="33"/>
      <c r="C41" s="33"/>
    </row>
    <row r="42" spans="2:3" x14ac:dyDescent="0.25">
      <c r="B42" s="33"/>
      <c r="C42" s="33"/>
    </row>
    <row r="43" spans="2:3" x14ac:dyDescent="0.25">
      <c r="B43" s="33"/>
      <c r="C43" s="33"/>
    </row>
    <row r="44" spans="2:3" x14ac:dyDescent="0.25">
      <c r="B44" s="33"/>
      <c r="C44" s="33"/>
    </row>
    <row r="45" spans="2:3" x14ac:dyDescent="0.25">
      <c r="B45" s="33"/>
      <c r="C45" s="33"/>
    </row>
    <row r="46" spans="2:3" x14ac:dyDescent="0.25">
      <c r="B46" s="33"/>
      <c r="C46" s="33"/>
    </row>
    <row r="47" spans="2:3" x14ac:dyDescent="0.25">
      <c r="B47" s="33"/>
      <c r="C47" s="33"/>
    </row>
    <row r="48" spans="2:3" x14ac:dyDescent="0.25">
      <c r="B48" s="33"/>
      <c r="C48" s="33"/>
    </row>
    <row r="49" spans="2:3" x14ac:dyDescent="0.25">
      <c r="B49" s="33"/>
      <c r="C49" s="33"/>
    </row>
    <row r="50" spans="2:3" x14ac:dyDescent="0.25">
      <c r="B50" s="33"/>
      <c r="C50" s="33"/>
    </row>
    <row r="51" spans="2:3" x14ac:dyDescent="0.25">
      <c r="B51" s="33"/>
      <c r="C51" s="33"/>
    </row>
    <row r="52" spans="2:3" x14ac:dyDescent="0.25">
      <c r="B52" s="33"/>
      <c r="C52" s="33"/>
    </row>
    <row r="53" spans="2:3" x14ac:dyDescent="0.25">
      <c r="B53" s="33"/>
      <c r="C53" s="33"/>
    </row>
    <row r="54" spans="2:3" x14ac:dyDescent="0.25">
      <c r="B54" s="33"/>
      <c r="C54" s="33"/>
    </row>
    <row r="55" spans="2:3" x14ac:dyDescent="0.25">
      <c r="B55" s="33"/>
      <c r="C55" s="33"/>
    </row>
    <row r="56" spans="2:3" x14ac:dyDescent="0.25">
      <c r="B56" s="33"/>
      <c r="C56" s="33"/>
    </row>
    <row r="58" spans="2:3" x14ac:dyDescent="0.25">
      <c r="B58" s="33"/>
      <c r="C58" s="33"/>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B36"/>
  <sheetViews>
    <sheetView topLeftCell="A10" workbookViewId="0">
      <selection activeCell="I26" sqref="I26"/>
    </sheetView>
  </sheetViews>
  <sheetFormatPr defaultColWidth="6" defaultRowHeight="13.2" x14ac:dyDescent="0.25"/>
  <cols>
    <col min="2" max="2" width="7" bestFit="1" customWidth="1"/>
    <col min="3" max="3" width="12.6640625" customWidth="1"/>
    <col min="5" max="5" width="14.6640625" customWidth="1"/>
    <col min="7" max="7" width="15" bestFit="1" customWidth="1"/>
    <col min="8" max="8" width="3.5546875" bestFit="1" customWidth="1"/>
    <col min="9" max="9" width="15" bestFit="1" customWidth="1"/>
    <col min="11" max="11" width="14.44140625" bestFit="1" customWidth="1"/>
    <col min="14" max="14" width="5.44140625" customWidth="1"/>
    <col min="16" max="16" width="5.44140625" customWidth="1"/>
    <col min="17" max="17" width="14" customWidth="1"/>
    <col min="18" max="18" width="5.44140625" customWidth="1"/>
    <col min="19" max="19" width="14.44140625" customWidth="1"/>
    <col min="20" max="22" width="5.44140625" customWidth="1"/>
    <col min="23" max="23" width="12.109375" customWidth="1"/>
    <col min="24" max="25" width="7" bestFit="1" customWidth="1"/>
    <col min="26" max="27" width="5" bestFit="1" customWidth="1"/>
    <col min="28" max="28" width="14.5546875" bestFit="1" customWidth="1"/>
    <col min="29" max="36" width="9.88671875" customWidth="1"/>
    <col min="37" max="37" width="6" customWidth="1"/>
  </cols>
  <sheetData>
    <row r="1" spans="1:54" ht="14.4" x14ac:dyDescent="0.3">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4.4" x14ac:dyDescent="0.3">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IF(_xlfn.FLOOR.MATH(AT2/9/9/16)&gt;128,64,0)</f>
        <v>0</v>
      </c>
      <c r="AW2">
        <f>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4.4" x14ac:dyDescent="0.3">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0">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1">AS3+AR3*64+AQ3*64*64+AP3*64*64*64</f>
        <v>0</v>
      </c>
      <c r="AU3">
        <f t="shared" si="9"/>
        <v>0</v>
      </c>
      <c r="AV3">
        <f t="shared" ref="AV3:AV13" si="12">IF(_xlfn.FLOOR.MATH(AT3/9/9/16)&gt;128,64,0)</f>
        <v>0</v>
      </c>
      <c r="AW3">
        <f t="shared" ref="AW3:AW13" si="13">IF(_xlfn.FLOOR.MATH(AT3/9/9/16)&gt;64,64,0)</f>
        <v>0</v>
      </c>
      <c r="AX3">
        <f t="shared" ref="AX3:AX13" si="14">IF(MOD(_xlfn.FLOOR.MATH(AT3/9/9/16),64)=0,IF(_xlfn.FLOOR.MATH(AT3/9/9/16)&gt;=64, 64,MOD(_xlfn.FLOOR.MATH(AT3/9/9/16),64)), MOD(_xlfn.FLOOR.MATH(AT3/9/9/16),64))</f>
        <v>0</v>
      </c>
      <c r="AY3">
        <f t="shared" ref="AY3:AY13" si="15">MOD(_xlfn.FLOOR.MATH(AT3/16/9),9)</f>
        <v>0</v>
      </c>
      <c r="AZ3">
        <f t="shared" ref="AZ3:AZ13" si="16">MOD(_xlfn.FLOOR.MATH(AT3/16),9)</f>
        <v>0</v>
      </c>
      <c r="BA3">
        <f t="shared" ref="BA3:BA13" si="17">AZ3*16+AY3*9*16+(AX3+AW3+AV3+AU3)*9*9*16</f>
        <v>0</v>
      </c>
      <c r="BB3">
        <f t="shared" ref="BB3:BB13" si="18">AT3-BA3</f>
        <v>0</v>
      </c>
    </row>
    <row r="4" spans="1:54" ht="14.4" x14ac:dyDescent="0.3">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0"/>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1"/>
        <v>0</v>
      </c>
      <c r="AU4">
        <f t="shared" si="9"/>
        <v>0</v>
      </c>
      <c r="AV4">
        <f t="shared" si="12"/>
        <v>0</v>
      </c>
      <c r="AW4">
        <f t="shared" si="13"/>
        <v>0</v>
      </c>
      <c r="AX4">
        <f t="shared" si="14"/>
        <v>0</v>
      </c>
      <c r="AY4">
        <f t="shared" si="15"/>
        <v>0</v>
      </c>
      <c r="AZ4">
        <f t="shared" si="16"/>
        <v>0</v>
      </c>
      <c r="BA4">
        <f t="shared" si="17"/>
        <v>0</v>
      </c>
      <c r="BB4">
        <f t="shared" si="18"/>
        <v>0</v>
      </c>
    </row>
    <row r="5" spans="1:54" ht="14.4" x14ac:dyDescent="0.3">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0"/>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1"/>
        <v>0</v>
      </c>
      <c r="AU5">
        <f t="shared" si="9"/>
        <v>0</v>
      </c>
      <c r="AV5">
        <f t="shared" si="12"/>
        <v>0</v>
      </c>
      <c r="AW5">
        <f t="shared" si="13"/>
        <v>0</v>
      </c>
      <c r="AX5">
        <f t="shared" si="14"/>
        <v>0</v>
      </c>
      <c r="AY5">
        <f t="shared" si="15"/>
        <v>0</v>
      </c>
      <c r="AZ5">
        <f t="shared" si="16"/>
        <v>0</v>
      </c>
      <c r="BA5">
        <f t="shared" si="17"/>
        <v>0</v>
      </c>
      <c r="BB5">
        <f t="shared" si="18"/>
        <v>0</v>
      </c>
    </row>
    <row r="6" spans="1:54" ht="14.4" x14ac:dyDescent="0.3">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0"/>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1"/>
        <v>0</v>
      </c>
      <c r="AU6">
        <f t="shared" si="9"/>
        <v>0</v>
      </c>
      <c r="AV6">
        <f t="shared" si="12"/>
        <v>0</v>
      </c>
      <c r="AW6">
        <f t="shared" si="13"/>
        <v>0</v>
      </c>
      <c r="AX6">
        <f t="shared" si="14"/>
        <v>0</v>
      </c>
      <c r="AY6">
        <f t="shared" si="15"/>
        <v>0</v>
      </c>
      <c r="AZ6">
        <f t="shared" si="16"/>
        <v>0</v>
      </c>
      <c r="BA6">
        <f t="shared" si="17"/>
        <v>0</v>
      </c>
      <c r="BB6">
        <f t="shared" si="18"/>
        <v>0</v>
      </c>
    </row>
    <row r="7" spans="1:54" ht="14.4" x14ac:dyDescent="0.3">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0"/>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1"/>
        <v>0</v>
      </c>
      <c r="AU7">
        <f t="shared" si="9"/>
        <v>0</v>
      </c>
      <c r="AV7">
        <f t="shared" si="12"/>
        <v>0</v>
      </c>
      <c r="AW7">
        <f t="shared" si="13"/>
        <v>0</v>
      </c>
      <c r="AX7">
        <f t="shared" si="14"/>
        <v>0</v>
      </c>
      <c r="AY7">
        <f t="shared" si="15"/>
        <v>0</v>
      </c>
      <c r="AZ7">
        <f t="shared" si="16"/>
        <v>0</v>
      </c>
      <c r="BA7">
        <f t="shared" si="17"/>
        <v>0</v>
      </c>
      <c r="BB7">
        <f t="shared" si="18"/>
        <v>0</v>
      </c>
    </row>
    <row r="8" spans="1:54" ht="14.4" x14ac:dyDescent="0.3">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0"/>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1"/>
        <v>0</v>
      </c>
      <c r="AU8">
        <f t="shared" si="9"/>
        <v>0</v>
      </c>
      <c r="AV8">
        <f t="shared" si="12"/>
        <v>0</v>
      </c>
      <c r="AW8">
        <f t="shared" si="13"/>
        <v>0</v>
      </c>
      <c r="AX8">
        <f t="shared" si="14"/>
        <v>0</v>
      </c>
      <c r="AY8">
        <f t="shared" si="15"/>
        <v>0</v>
      </c>
      <c r="AZ8">
        <f t="shared" si="16"/>
        <v>0</v>
      </c>
      <c r="BA8">
        <f t="shared" si="17"/>
        <v>0</v>
      </c>
      <c r="BB8">
        <f t="shared" si="18"/>
        <v>0</v>
      </c>
    </row>
    <row r="9" spans="1:54" ht="14.4" x14ac:dyDescent="0.3">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0"/>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1"/>
        <v>0</v>
      </c>
      <c r="AU9">
        <f t="shared" si="9"/>
        <v>0</v>
      </c>
      <c r="AV9">
        <f t="shared" si="12"/>
        <v>0</v>
      </c>
      <c r="AW9">
        <f t="shared" si="13"/>
        <v>0</v>
      </c>
      <c r="AX9">
        <f t="shared" si="14"/>
        <v>0</v>
      </c>
      <c r="AY9">
        <f t="shared" si="15"/>
        <v>0</v>
      </c>
      <c r="AZ9">
        <f t="shared" si="16"/>
        <v>0</v>
      </c>
      <c r="BA9">
        <f t="shared" si="17"/>
        <v>0</v>
      </c>
      <c r="BB9">
        <f t="shared" si="18"/>
        <v>0</v>
      </c>
    </row>
    <row r="10" spans="1:54" ht="14.4" x14ac:dyDescent="0.3">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0"/>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1"/>
        <v>0</v>
      </c>
      <c r="AU10">
        <f t="shared" si="9"/>
        <v>0</v>
      </c>
      <c r="AV10">
        <f t="shared" si="12"/>
        <v>0</v>
      </c>
      <c r="AW10">
        <f t="shared" si="13"/>
        <v>0</v>
      </c>
      <c r="AX10">
        <f t="shared" si="14"/>
        <v>0</v>
      </c>
      <c r="AY10">
        <f t="shared" si="15"/>
        <v>0</v>
      </c>
      <c r="AZ10">
        <f t="shared" si="16"/>
        <v>0</v>
      </c>
      <c r="BA10">
        <f t="shared" si="17"/>
        <v>0</v>
      </c>
      <c r="BB10">
        <f t="shared" si="18"/>
        <v>0</v>
      </c>
    </row>
    <row r="11" spans="1:54" ht="14.4" x14ac:dyDescent="0.3">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0"/>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1"/>
        <v>0</v>
      </c>
      <c r="AU11">
        <f t="shared" si="9"/>
        <v>0</v>
      </c>
      <c r="AV11">
        <f t="shared" si="12"/>
        <v>0</v>
      </c>
      <c r="AW11">
        <f t="shared" si="13"/>
        <v>0</v>
      </c>
      <c r="AX11">
        <f t="shared" si="14"/>
        <v>0</v>
      </c>
      <c r="AY11">
        <f t="shared" si="15"/>
        <v>0</v>
      </c>
      <c r="AZ11">
        <f t="shared" si="16"/>
        <v>0</v>
      </c>
      <c r="BA11">
        <f t="shared" si="17"/>
        <v>0</v>
      </c>
      <c r="BB11">
        <f t="shared" si="18"/>
        <v>0</v>
      </c>
    </row>
    <row r="12" spans="1:54" ht="14.4" x14ac:dyDescent="0.3">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0"/>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1"/>
        <v>0</v>
      </c>
      <c r="AU12">
        <f t="shared" si="9"/>
        <v>0</v>
      </c>
      <c r="AV12">
        <f t="shared" si="12"/>
        <v>0</v>
      </c>
      <c r="AW12">
        <f t="shared" si="13"/>
        <v>0</v>
      </c>
      <c r="AX12">
        <f t="shared" si="14"/>
        <v>0</v>
      </c>
      <c r="AY12">
        <f t="shared" si="15"/>
        <v>0</v>
      </c>
      <c r="AZ12">
        <f t="shared" si="16"/>
        <v>0</v>
      </c>
      <c r="BA12">
        <f t="shared" si="17"/>
        <v>0</v>
      </c>
      <c r="BB12">
        <f t="shared" si="18"/>
        <v>0</v>
      </c>
    </row>
    <row r="13" spans="1:54" ht="14.4" x14ac:dyDescent="0.3">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0"/>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1"/>
        <v>0</v>
      </c>
      <c r="AU13">
        <f t="shared" si="9"/>
        <v>0</v>
      </c>
      <c r="AV13">
        <f t="shared" si="12"/>
        <v>0</v>
      </c>
      <c r="AW13">
        <f t="shared" si="13"/>
        <v>0</v>
      </c>
      <c r="AX13">
        <f t="shared" si="14"/>
        <v>0</v>
      </c>
      <c r="AY13">
        <f t="shared" si="15"/>
        <v>0</v>
      </c>
      <c r="AZ13">
        <f t="shared" si="16"/>
        <v>0</v>
      </c>
      <c r="BA13">
        <f t="shared" si="17"/>
        <v>0</v>
      </c>
      <c r="BB13">
        <f t="shared" si="18"/>
        <v>0</v>
      </c>
    </row>
    <row r="14" spans="1:54" ht="14.4" x14ac:dyDescent="0.3">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0"/>
        <v>16</v>
      </c>
      <c r="M14" s="81" t="str">
        <f>IF(N14&lt;&gt;"", Objects!$F$7, "")</f>
        <v/>
      </c>
      <c r="N14" s="205" t="str">
        <f t="shared" ref="N14:N33" si="19">IF(_xlfn.FLOOR.MATH($W14/9/9/16)&gt;64,64,"")</f>
        <v/>
      </c>
      <c r="O14" s="81" t="str">
        <f>IF(P14&lt;&gt;"", Objects!$F$7, "")</f>
        <v/>
      </c>
      <c r="P14" s="205" t="str">
        <f t="shared" ref="P14:P33" si="20">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1">IF(MOD(_xlfn.FLOOR.MATH($W14/16/9),9)&lt;&gt;0,MOD(_xlfn.FLOOR.MATH($W14/16/9),9),"")</f>
        <v/>
      </c>
      <c r="S14" s="81" t="str">
        <f>IF(T14&lt;&gt;"", Objects!$E$7, "")</f>
        <v>Copper Nugget</v>
      </c>
      <c r="T14" s="205">
        <f t="shared" ref="T14:T33" si="22">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3">AN14*16+AM14*9*16+(AL14+AK14+AV14+AU14)*9*9*16</f>
        <v>#REF!</v>
      </c>
      <c r="BB14" t="e">
        <f>#REF!-BA14</f>
        <v>#REF!</v>
      </c>
    </row>
    <row r="15" spans="1:54" ht="14.4" x14ac:dyDescent="0.3">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0"/>
        <v>16</v>
      </c>
      <c r="M15" s="81" t="str">
        <f>IF(N15&lt;&gt;"", Objects!$F$7, "")</f>
        <v/>
      </c>
      <c r="N15" s="205" t="str">
        <f t="shared" si="19"/>
        <v/>
      </c>
      <c r="O15" s="81" t="str">
        <f>IF(P15&lt;&gt;"", Objects!$F$7, "")</f>
        <v/>
      </c>
      <c r="P15" s="205" t="str">
        <f t="shared" si="20"/>
        <v/>
      </c>
      <c r="Q15" s="81" t="str">
        <f>IF(R15&lt;&gt;"", Objects!$D$7, "")</f>
        <v/>
      </c>
      <c r="R15" s="205" t="str">
        <f t="shared" si="21"/>
        <v/>
      </c>
      <c r="S15" s="81" t="str">
        <f>IF(T15&lt;&gt;"", Objects!$E$7, "")</f>
        <v>Copper Nugget</v>
      </c>
      <c r="T15" s="205">
        <f t="shared" si="22"/>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3"/>
        <v>#REF!</v>
      </c>
      <c r="BB15" t="e">
        <f>#REF!-BA15</f>
        <v>#REF!</v>
      </c>
    </row>
    <row r="16" spans="1:54" ht="14.4" x14ac:dyDescent="0.3">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0"/>
        <v>16</v>
      </c>
      <c r="M16" s="81" t="str">
        <f>IF(N16&lt;&gt;"", Objects!$F$7, "")</f>
        <v/>
      </c>
      <c r="N16" s="205" t="str">
        <f t="shared" si="19"/>
        <v/>
      </c>
      <c r="O16" s="81" t="str">
        <f>IF(P16&lt;&gt;"", Objects!$F$7, "")</f>
        <v/>
      </c>
      <c r="P16" s="205" t="str">
        <f t="shared" si="20"/>
        <v/>
      </c>
      <c r="Q16" s="81" t="str">
        <f>IF(R16&lt;&gt;"", Objects!$D$7, "")</f>
        <v>Copper Ingot</v>
      </c>
      <c r="R16" s="205">
        <f t="shared" si="21"/>
        <v>7</v>
      </c>
      <c r="S16" s="81" t="str">
        <f>IF(T16&lt;&gt;"", Objects!$E$7, "")</f>
        <v>Copper Nugget</v>
      </c>
      <c r="T16" s="205">
        <f t="shared" si="22"/>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3"/>
        <v>#REF!</v>
      </c>
      <c r="BB16" t="e">
        <f>#REF!-BA16</f>
        <v>#REF!</v>
      </c>
    </row>
    <row r="17" spans="1:54" ht="14.4" x14ac:dyDescent="0.3">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0"/>
        <v>16</v>
      </c>
      <c r="M17" s="81" t="str">
        <f>IF(N17&lt;&gt;"", Objects!$F$7, "")</f>
        <v/>
      </c>
      <c r="N17" s="205" t="str">
        <f t="shared" si="19"/>
        <v/>
      </c>
      <c r="O17" s="81" t="str">
        <f>IF(P17&lt;&gt;"", Objects!$F$7, "")</f>
        <v>Block of Copper</v>
      </c>
      <c r="P17" s="205">
        <f t="shared" si="20"/>
        <v>3</v>
      </c>
      <c r="Q17" s="81" t="str">
        <f>IF(R17&lt;&gt;"", Objects!$D$7, "")</f>
        <v>Copper Ingot</v>
      </c>
      <c r="R17" s="205">
        <f t="shared" si="21"/>
        <v>1</v>
      </c>
      <c r="S17" s="81" t="str">
        <f>IF(T17&lt;&gt;"", Objects!$E$7, "")</f>
        <v>Copper Nugget</v>
      </c>
      <c r="T17" s="205">
        <f t="shared" si="22"/>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3"/>
        <v>#REF!</v>
      </c>
      <c r="BB17" t="e">
        <f>#REF!-BA17</f>
        <v>#REF!</v>
      </c>
    </row>
    <row r="18" spans="1:54" ht="14.4" x14ac:dyDescent="0.3">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0"/>
        <v>16</v>
      </c>
      <c r="M18" s="81" t="str">
        <f>IF(N18&lt;&gt;"", Objects!$F$7, "")</f>
        <v/>
      </c>
      <c r="N18" s="205" t="str">
        <f t="shared" si="19"/>
        <v/>
      </c>
      <c r="O18" s="81" t="str">
        <f>IF(P18&lt;&gt;"", Objects!$F$7, "")</f>
        <v>Block of Copper</v>
      </c>
      <c r="P18" s="205">
        <f t="shared" si="20"/>
        <v>50</v>
      </c>
      <c r="Q18" s="81" t="str">
        <f>IF(R18&lt;&gt;"", Objects!$D$7, "")</f>
        <v>Copper Ingot</v>
      </c>
      <c r="R18" s="205">
        <f t="shared" si="21"/>
        <v>5</v>
      </c>
      <c r="S18" s="81" t="str">
        <f>IF(T18&lt;&gt;"", Objects!$E$7, "")</f>
        <v>Copper Nugget</v>
      </c>
      <c r="T18" s="205">
        <f t="shared" si="22"/>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3"/>
        <v>#REF!</v>
      </c>
      <c r="BB18" t="e">
        <f>#REF!-BA18</f>
        <v>#REF!</v>
      </c>
    </row>
    <row r="19" spans="1:54" ht="14.4" x14ac:dyDescent="0.3">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0"/>
        <v>16</v>
      </c>
      <c r="M19" s="81" t="str">
        <f>IF(N19&lt;&gt;"", Objects!$F$7, "")</f>
        <v>Block of Copper</v>
      </c>
      <c r="N19" s="205">
        <f t="shared" si="19"/>
        <v>64</v>
      </c>
      <c r="O19" s="81" t="str">
        <f>IF(P19&lt;&gt;"", Objects!$F$7, "")</f>
        <v>Block of Copper</v>
      </c>
      <c r="P19" s="205">
        <f t="shared" si="20"/>
        <v>37</v>
      </c>
      <c r="Q19" s="81" t="str">
        <f>IF(R19&lt;&gt;"", Objects!$D$7, "")</f>
        <v>Copper Ingot</v>
      </c>
      <c r="R19" s="205">
        <f t="shared" si="21"/>
        <v>1</v>
      </c>
      <c r="S19" s="81" t="str">
        <f>IF(T19&lt;&gt;"", Objects!$E$7, "")</f>
        <v>Copper Nugget</v>
      </c>
      <c r="T19" s="205">
        <f t="shared" si="22"/>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3"/>
        <v>#REF!</v>
      </c>
      <c r="BB19" t="e">
        <f>#REF!-BA19</f>
        <v>#REF!</v>
      </c>
    </row>
    <row r="20" spans="1:54" ht="14.4" x14ac:dyDescent="0.3">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0"/>
        <v>16</v>
      </c>
      <c r="M20" s="81" t="str">
        <f>IF(N20&lt;&gt;"", Objects!$F$7, "")</f>
        <v>Block of Copper</v>
      </c>
      <c r="N20" s="205">
        <f t="shared" si="19"/>
        <v>64</v>
      </c>
      <c r="O20" s="81" t="str">
        <f>IF(P20&lt;&gt;"", Objects!$F$7, "")</f>
        <v>Block of Copper</v>
      </c>
      <c r="P20" s="205">
        <f t="shared" si="20"/>
        <v>64</v>
      </c>
      <c r="Q20" s="81" t="str">
        <f>IF(R20&lt;&gt;"", Objects!$D$7, "")</f>
        <v/>
      </c>
      <c r="R20" s="205" t="str">
        <f t="shared" si="21"/>
        <v/>
      </c>
      <c r="S20" s="81" t="str">
        <f>IF(T20&lt;&gt;"", Objects!$E$7, "")</f>
        <v/>
      </c>
      <c r="T20" s="205" t="str">
        <f t="shared" si="22"/>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3"/>
        <v>#REF!</v>
      </c>
      <c r="BB20" t="e">
        <f>#REF!-BA20</f>
        <v>#REF!</v>
      </c>
    </row>
    <row r="21" spans="1:54" ht="14.4" x14ac:dyDescent="0.3">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0"/>
        <v>16</v>
      </c>
      <c r="M21" s="81" t="str">
        <f>IF(N21&lt;&gt;"", Objects!$F$7, "")</f>
        <v>Block of Copper</v>
      </c>
      <c r="N21" s="205">
        <f t="shared" si="19"/>
        <v>64</v>
      </c>
      <c r="O21" s="81" t="str">
        <f>IF(P21&lt;&gt;"", Objects!$F$7, "")</f>
        <v>Block of Copper</v>
      </c>
      <c r="P21" s="205">
        <f t="shared" si="20"/>
        <v>64</v>
      </c>
      <c r="Q21" s="81" t="str">
        <f>IF(R21&lt;&gt;"", Objects!$D$7, "")</f>
        <v/>
      </c>
      <c r="R21" s="205" t="str">
        <f t="shared" si="21"/>
        <v/>
      </c>
      <c r="S21" s="81" t="str">
        <f>IF(T21&lt;&gt;"", Objects!$E$7, "")</f>
        <v/>
      </c>
      <c r="T21" s="205" t="str">
        <f t="shared" si="22"/>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3"/>
        <v>#REF!</v>
      </c>
      <c r="BB21" t="e">
        <f>#REF!-BA21</f>
        <v>#REF!</v>
      </c>
    </row>
    <row r="22" spans="1:54" ht="14.4" x14ac:dyDescent="0.3">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0"/>
        <v>16</v>
      </c>
      <c r="M22" s="81" t="str">
        <f>IF(N22&lt;&gt;"", Objects!$F$7, "")</f>
        <v/>
      </c>
      <c r="N22" s="205" t="str">
        <f t="shared" si="19"/>
        <v/>
      </c>
      <c r="O22" s="81" t="str">
        <f>IF(P22&lt;&gt;"", Objects!$F$7, "")</f>
        <v>Block of Copper</v>
      </c>
      <c r="P22" s="205">
        <f t="shared" si="20"/>
        <v>64</v>
      </c>
      <c r="Q22" s="81" t="str">
        <f>IF(R22&lt;&gt;"", Objects!$D$7, "")</f>
        <v/>
      </c>
      <c r="R22" s="205" t="str">
        <f t="shared" si="21"/>
        <v/>
      </c>
      <c r="S22" s="81" t="str">
        <f>IF(T22&lt;&gt;"", Objects!$E$7, "")</f>
        <v/>
      </c>
      <c r="T22" s="205" t="str">
        <f t="shared" si="22"/>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3"/>
        <v>#REF!</v>
      </c>
      <c r="BB22" t="e">
        <f>#REF!-BA22</f>
        <v>#REF!</v>
      </c>
    </row>
    <row r="23" spans="1:54" ht="14.4" x14ac:dyDescent="0.3">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0"/>
        <v>16</v>
      </c>
      <c r="M23" s="81" t="str">
        <f>IF(N23&lt;&gt;"", Objects!$F$7, "")</f>
        <v>Block of Copper</v>
      </c>
      <c r="N23" s="205">
        <f t="shared" si="19"/>
        <v>64</v>
      </c>
      <c r="O23" s="81" t="str">
        <f>IF(P23&lt;&gt;"", Objects!$F$7, "")</f>
        <v>Block of Copper</v>
      </c>
      <c r="P23" s="205">
        <f t="shared" si="20"/>
        <v>64</v>
      </c>
      <c r="Q23" s="81" t="str">
        <f>IF(R23&lt;&gt;"", Objects!$D$7, "")</f>
        <v/>
      </c>
      <c r="R23" s="205" t="str">
        <f t="shared" si="21"/>
        <v/>
      </c>
      <c r="S23" s="81" t="str">
        <f>IF(T23&lt;&gt;"", Objects!$E$7, "")</f>
        <v/>
      </c>
      <c r="T23" s="205" t="str">
        <f t="shared" si="22"/>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3"/>
        <v>#REF!</v>
      </c>
      <c r="BB23" t="e">
        <f>#REF!-BA23</f>
        <v>#REF!</v>
      </c>
    </row>
    <row r="24" spans="1:54" ht="14.4" x14ac:dyDescent="0.3">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19"/>
        <v/>
      </c>
      <c r="O24" s="81" t="str">
        <f>IF(P24&lt;&gt;"", Objects!$F$7, "")</f>
        <v/>
      </c>
      <c r="P24" s="205" t="str">
        <f t="shared" si="20"/>
        <v/>
      </c>
      <c r="Q24" s="81" t="str">
        <f>IF(R24&lt;&gt;"", Objects!$D$7, "")</f>
        <v/>
      </c>
      <c r="R24" s="205" t="str">
        <f t="shared" si="21"/>
        <v/>
      </c>
      <c r="S24" s="81" t="str">
        <f>IF(T24&lt;&gt;"", Objects!$E$7, "")</f>
        <v>Copper Nugget</v>
      </c>
      <c r="T24" s="205">
        <f t="shared" si="22"/>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3"/>
        <v>#REF!</v>
      </c>
      <c r="BB24" t="e">
        <f>#REF!-BA24</f>
        <v>#REF!</v>
      </c>
    </row>
    <row r="25" spans="1:54" ht="14.4" x14ac:dyDescent="0.3">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4">IF($B25, 1, 1)</f>
        <v>1</v>
      </c>
      <c r="M25" s="81" t="str">
        <f>IF(N25&lt;&gt;"", Objects!$F$7, "")</f>
        <v/>
      </c>
      <c r="N25" s="205" t="str">
        <f t="shared" si="19"/>
        <v/>
      </c>
      <c r="O25" s="81" t="str">
        <f>IF(P25&lt;&gt;"", Objects!$F$7, "")</f>
        <v/>
      </c>
      <c r="P25" s="205" t="str">
        <f t="shared" si="20"/>
        <v/>
      </c>
      <c r="Q25" s="81" t="str">
        <f>IF(R25&lt;&gt;"", Objects!$D$7, "")</f>
        <v/>
      </c>
      <c r="R25" s="205" t="str">
        <f t="shared" si="21"/>
        <v/>
      </c>
      <c r="S25" s="81" t="str">
        <f>IF(T25&lt;&gt;"", Objects!$E$7, "")</f>
        <v>Copper Nugget</v>
      </c>
      <c r="T25" s="205">
        <f t="shared" si="22"/>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3"/>
        <v>#REF!</v>
      </c>
      <c r="BB25" t="e">
        <f>#REF!-BA25</f>
        <v>#REF!</v>
      </c>
    </row>
    <row r="26" spans="1:54" ht="14.4" x14ac:dyDescent="0.3">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4"/>
        <v>1</v>
      </c>
      <c r="M26" s="81" t="str">
        <f>IF(N26&lt;&gt;"", Objects!$F$7, "")</f>
        <v/>
      </c>
      <c r="N26" s="205" t="str">
        <f t="shared" si="19"/>
        <v/>
      </c>
      <c r="O26" s="81" t="str">
        <f>IF(P26&lt;&gt;"", Objects!$F$7, "")</f>
        <v/>
      </c>
      <c r="P26" s="205" t="str">
        <f t="shared" si="20"/>
        <v/>
      </c>
      <c r="Q26" s="81" t="str">
        <f>IF(R26&lt;&gt;"", Objects!$D$7, "")</f>
        <v>Copper Ingot</v>
      </c>
      <c r="R26" s="205">
        <f t="shared" si="21"/>
        <v>1</v>
      </c>
      <c r="S26" s="81" t="str">
        <f>IF(T26&lt;&gt;"", Objects!$E$7, "")</f>
        <v>Copper Nugget</v>
      </c>
      <c r="T26" s="205">
        <f t="shared" si="22"/>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3"/>
        <v>#REF!</v>
      </c>
      <c r="BB26" t="e">
        <f>#REF!-BA26</f>
        <v>#REF!</v>
      </c>
    </row>
    <row r="27" spans="1:54" ht="14.4" x14ac:dyDescent="0.3">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4"/>
        <v>1</v>
      </c>
      <c r="M27" s="81" t="str">
        <f>IF(N27&lt;&gt;"", Objects!$F$7, "")</f>
        <v/>
      </c>
      <c r="N27" s="205" t="str">
        <f t="shared" si="19"/>
        <v/>
      </c>
      <c r="O27" s="81" t="str">
        <f>IF(P27&lt;&gt;"", Objects!$F$7, "")</f>
        <v/>
      </c>
      <c r="P27" s="205" t="str">
        <f t="shared" si="20"/>
        <v/>
      </c>
      <c r="Q27" s="81" t="str">
        <f>IF(R27&lt;&gt;"", Objects!$D$7, "")</f>
        <v>Copper Ingot</v>
      </c>
      <c r="R27" s="205">
        <f t="shared" si="21"/>
        <v>7</v>
      </c>
      <c r="S27" s="81" t="str">
        <f>IF(T27&lt;&gt;"", Objects!$E$7, "")</f>
        <v>Copper Nugget</v>
      </c>
      <c r="T27" s="205">
        <f t="shared" si="22"/>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3"/>
        <v>#REF!</v>
      </c>
      <c r="BB27" t="e">
        <f>#REF!-BA27</f>
        <v>#REF!</v>
      </c>
    </row>
    <row r="28" spans="1:54" ht="14.4" x14ac:dyDescent="0.3">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4"/>
        <v>1</v>
      </c>
      <c r="M28" s="81" t="str">
        <f>IF(N28&lt;&gt;"", Objects!$F$7, "")</f>
        <v/>
      </c>
      <c r="N28" s="205" t="str">
        <f t="shared" si="19"/>
        <v/>
      </c>
      <c r="O28" s="81" t="str">
        <f>IF(P28&lt;&gt;"", Objects!$F$7, "")</f>
        <v>Block of Copper</v>
      </c>
      <c r="P28" s="205">
        <f t="shared" si="20"/>
        <v>1</v>
      </c>
      <c r="Q28" s="81" t="str">
        <f>IF(R28&lt;&gt;"", Objects!$D$7, "")</f>
        <v>Copper Ingot</v>
      </c>
      <c r="R28" s="205">
        <f t="shared" si="21"/>
        <v>5</v>
      </c>
      <c r="S28" s="81" t="str">
        <f>IF(T28&lt;&gt;"", Objects!$E$7, "")</f>
        <v>Copper Nugget</v>
      </c>
      <c r="T28" s="205">
        <f t="shared" si="22"/>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3"/>
        <v>#REF!</v>
      </c>
      <c r="BB28" t="e">
        <f>#REF!-BA28</f>
        <v>#REF!</v>
      </c>
    </row>
    <row r="29" spans="1:54" ht="14.4" x14ac:dyDescent="0.3">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4"/>
        <v>1</v>
      </c>
      <c r="M29" s="81" t="str">
        <f>IF(N29&lt;&gt;"", Objects!$F$7, "")</f>
        <v/>
      </c>
      <c r="N29" s="205" t="str">
        <f t="shared" si="19"/>
        <v/>
      </c>
      <c r="O29" s="81" t="str">
        <f>IF(P29&lt;&gt;"", Objects!$F$7, "")</f>
        <v>Block of Copper</v>
      </c>
      <c r="P29" s="205">
        <f t="shared" si="20"/>
        <v>3</v>
      </c>
      <c r="Q29" s="81" t="str">
        <f>IF(R29&lt;&gt;"", Objects!$D$7, "")</f>
        <v>Copper Ingot</v>
      </c>
      <c r="R29" s="205">
        <f t="shared" si="21"/>
        <v>1</v>
      </c>
      <c r="S29" s="81" t="str">
        <f>IF(T29&lt;&gt;"", Objects!$E$7, "")</f>
        <v>Copper Nugget</v>
      </c>
      <c r="T29" s="205">
        <f t="shared" si="22"/>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3"/>
        <v>#REF!</v>
      </c>
      <c r="BB29" t="e">
        <f>#REF!-BA29</f>
        <v>#REF!</v>
      </c>
    </row>
    <row r="30" spans="1:54" ht="14.4" x14ac:dyDescent="0.3">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4"/>
        <v>1</v>
      </c>
      <c r="M30" s="81" t="str">
        <f>IF(N30&lt;&gt;"", Objects!$F$7, "")</f>
        <v/>
      </c>
      <c r="N30" s="205" t="str">
        <f t="shared" si="19"/>
        <v/>
      </c>
      <c r="O30" s="81" t="str">
        <f>IF(P30&lt;&gt;"", Objects!$F$7, "")</f>
        <v>Block of Copper</v>
      </c>
      <c r="P30" s="205">
        <f t="shared" si="20"/>
        <v>3</v>
      </c>
      <c r="Q30" s="81" t="str">
        <f>IF(R30&lt;&gt;"", Objects!$D$7, "")</f>
        <v>Copper Ingot</v>
      </c>
      <c r="R30" s="205">
        <f t="shared" si="21"/>
        <v>1</v>
      </c>
      <c r="S30" s="81" t="str">
        <f>IF(T30&lt;&gt;"", Objects!$E$7, "")</f>
        <v>Copper Nugget</v>
      </c>
      <c r="T30" s="205">
        <f t="shared" si="22"/>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3"/>
        <v>#REF!</v>
      </c>
      <c r="BB30" t="e">
        <f>#REF!-BA30</f>
        <v>#REF!</v>
      </c>
    </row>
    <row r="31" spans="1:54" ht="14.4" x14ac:dyDescent="0.3">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4"/>
        <v>1</v>
      </c>
      <c r="M31" s="81" t="str">
        <f>IF(N31&lt;&gt;"", Objects!$F$7, "")</f>
        <v/>
      </c>
      <c r="N31" s="205" t="str">
        <f t="shared" si="19"/>
        <v/>
      </c>
      <c r="O31" s="81" t="str">
        <f>IF(P31&lt;&gt;"", Objects!$F$7, "")</f>
        <v>Block of Copper</v>
      </c>
      <c r="P31" s="205">
        <f t="shared" si="20"/>
        <v>12</v>
      </c>
      <c r="Q31" s="81" t="str">
        <f>IF(R31&lt;&gt;"", Objects!$D$7, "")</f>
        <v>Copper Ingot</v>
      </c>
      <c r="R31" s="205">
        <f t="shared" si="21"/>
        <v>5</v>
      </c>
      <c r="S31" s="81" t="str">
        <f>IF(T31&lt;&gt;"", Objects!$E$7, "")</f>
        <v>Copper Nugget</v>
      </c>
      <c r="T31" s="205">
        <f t="shared" si="22"/>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3"/>
        <v>#REF!</v>
      </c>
      <c r="BB31" t="e">
        <f>#REF!-BA31</f>
        <v>#REF!</v>
      </c>
    </row>
    <row r="32" spans="1:54" ht="14.4" x14ac:dyDescent="0.3">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4"/>
        <v>1</v>
      </c>
      <c r="M32" s="81" t="str">
        <f>IF(N32&lt;&gt;"", Objects!$F$7, "")</f>
        <v/>
      </c>
      <c r="N32" s="205" t="str">
        <f t="shared" si="19"/>
        <v/>
      </c>
      <c r="O32" s="81" t="str">
        <f>IF(P32&lt;&gt;"", Objects!$F$7, "")</f>
        <v>Block of Copper</v>
      </c>
      <c r="P32" s="205">
        <f t="shared" si="20"/>
        <v>50</v>
      </c>
      <c r="Q32" s="81" t="str">
        <f>IF(R32&lt;&gt;"", Objects!$D$7, "")</f>
        <v>Copper Ingot</v>
      </c>
      <c r="R32" s="205">
        <f t="shared" si="21"/>
        <v>5</v>
      </c>
      <c r="S32" s="81" t="str">
        <f>IF(T32&lt;&gt;"", Objects!$E$7, "")</f>
        <v>Copper Nugget</v>
      </c>
      <c r="T32" s="205">
        <f t="shared" si="22"/>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3"/>
        <v>#REF!</v>
      </c>
      <c r="BB32" t="e">
        <f>#REF!-BA32</f>
        <v>#REF!</v>
      </c>
    </row>
    <row r="33" spans="1:54" ht="14.4" x14ac:dyDescent="0.3">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4"/>
        <v>1</v>
      </c>
      <c r="M33" s="81" t="str">
        <f>IF(N33&lt;&gt;"", Objects!$F$7, "")</f>
        <v>Block of Copper</v>
      </c>
      <c r="N33" s="205">
        <f t="shared" si="19"/>
        <v>64</v>
      </c>
      <c r="O33" s="81" t="str">
        <f>IF(P33&lt;&gt;"", Objects!$F$7, "")</f>
        <v>Block of Copper</v>
      </c>
      <c r="P33" s="205">
        <f t="shared" si="20"/>
        <v>37</v>
      </c>
      <c r="Q33" s="81" t="str">
        <f>IF(R33&lt;&gt;"", Objects!$D$7, "")</f>
        <v>Copper Ingot</v>
      </c>
      <c r="R33" s="205">
        <f t="shared" si="21"/>
        <v>1</v>
      </c>
      <c r="S33" s="81" t="str">
        <f>IF(T33&lt;&gt;"", Objects!$E$7, "")</f>
        <v>Copper Nugget</v>
      </c>
      <c r="T33" s="205">
        <f t="shared" si="22"/>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3"/>
        <v>#REF!</v>
      </c>
      <c r="BB33" t="e">
        <f>#REF!-BA33</f>
        <v>#REF!</v>
      </c>
    </row>
    <row r="34" spans="1:54" ht="14.4" x14ac:dyDescent="0.3">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4.4" x14ac:dyDescent="0.3">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4.4" x14ac:dyDescent="0.3">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3"/>
  <sheetViews>
    <sheetView topLeftCell="A19" workbookViewId="0">
      <selection activeCell="H17" sqref="H17"/>
    </sheetView>
  </sheetViews>
  <sheetFormatPr defaultRowHeight="13.2" x14ac:dyDescent="0.25"/>
  <cols>
    <col min="2" max="2" width="13" customWidth="1"/>
    <col min="3" max="3" width="11.88671875" customWidth="1"/>
    <col min="4" max="5" width="13.33203125" customWidth="1"/>
    <col min="6" max="6" width="17.88671875" customWidth="1"/>
    <col min="7" max="7" width="28.6640625" customWidth="1"/>
    <col min="8" max="8" width="82.44140625" style="211" customWidth="1"/>
  </cols>
  <sheetData>
    <row r="1" spans="1:8" x14ac:dyDescent="0.25">
      <c r="A1" s="34" t="s">
        <v>64</v>
      </c>
      <c r="B1" s="34" t="s">
        <v>235</v>
      </c>
      <c r="C1" s="34" t="s">
        <v>236</v>
      </c>
      <c r="D1" s="34" t="s">
        <v>239</v>
      </c>
      <c r="E1" s="34" t="s">
        <v>65</v>
      </c>
      <c r="F1" s="34" t="s">
        <v>252</v>
      </c>
      <c r="G1" s="34" t="s">
        <v>237</v>
      </c>
      <c r="H1" s="210" t="s">
        <v>238</v>
      </c>
    </row>
    <row r="2" spans="1:8" ht="39.6" x14ac:dyDescent="0.25">
      <c r="A2">
        <v>1</v>
      </c>
      <c r="B2" s="209">
        <v>42250</v>
      </c>
      <c r="C2" s="209">
        <v>42334</v>
      </c>
      <c r="D2" s="209">
        <v>42362</v>
      </c>
      <c r="E2" s="214" t="s">
        <v>277</v>
      </c>
      <c r="F2" s="209" t="s">
        <v>255</v>
      </c>
      <c r="G2" t="s">
        <v>240</v>
      </c>
      <c r="H2" s="213" t="s">
        <v>274</v>
      </c>
    </row>
    <row r="3" spans="1:8" ht="39.6" x14ac:dyDescent="0.25">
      <c r="A3">
        <v>2</v>
      </c>
      <c r="B3" s="209">
        <v>42257</v>
      </c>
      <c r="C3" s="209">
        <v>42341</v>
      </c>
      <c r="D3" s="209">
        <v>42369</v>
      </c>
      <c r="E3" t="s">
        <v>251</v>
      </c>
      <c r="F3" t="s">
        <v>253</v>
      </c>
      <c r="G3" t="s">
        <v>273</v>
      </c>
      <c r="H3" s="213" t="s">
        <v>278</v>
      </c>
    </row>
    <row r="4" spans="1:8" ht="31.5" customHeight="1" x14ac:dyDescent="0.25">
      <c r="A4">
        <v>3</v>
      </c>
      <c r="B4" s="209">
        <v>42264</v>
      </c>
      <c r="C4" s="209">
        <v>42348</v>
      </c>
      <c r="D4" s="209">
        <v>42376</v>
      </c>
      <c r="E4" s="209" t="s">
        <v>254</v>
      </c>
      <c r="F4" s="209" t="s">
        <v>255</v>
      </c>
      <c r="G4" t="s">
        <v>245</v>
      </c>
      <c r="H4" s="211" t="s">
        <v>295</v>
      </c>
    </row>
    <row r="5" spans="1:8" ht="26.4" x14ac:dyDescent="0.25">
      <c r="A5">
        <v>4</v>
      </c>
      <c r="B5" s="209">
        <v>42271</v>
      </c>
      <c r="C5" s="209">
        <v>42355</v>
      </c>
      <c r="D5" s="209">
        <v>42383</v>
      </c>
      <c r="E5" s="209" t="s">
        <v>243</v>
      </c>
      <c r="F5" s="209" t="s">
        <v>255</v>
      </c>
      <c r="G5" t="s">
        <v>244</v>
      </c>
      <c r="H5" s="213" t="s">
        <v>279</v>
      </c>
    </row>
    <row r="6" spans="1:8" ht="26.4" x14ac:dyDescent="0.25">
      <c r="A6">
        <v>5</v>
      </c>
      <c r="B6" s="209">
        <v>42278</v>
      </c>
      <c r="C6" s="209">
        <v>42362</v>
      </c>
      <c r="D6" s="209">
        <v>42390</v>
      </c>
      <c r="E6" s="209" t="s">
        <v>246</v>
      </c>
      <c r="F6" s="209" t="s">
        <v>257</v>
      </c>
      <c r="G6" t="s">
        <v>248</v>
      </c>
      <c r="H6" s="211" t="s">
        <v>249</v>
      </c>
    </row>
    <row r="7" spans="1:8" ht="26.4" x14ac:dyDescent="0.25">
      <c r="A7">
        <v>6</v>
      </c>
      <c r="B7" s="209">
        <v>42285</v>
      </c>
      <c r="C7" s="209">
        <v>42369</v>
      </c>
      <c r="D7" s="209">
        <v>42397</v>
      </c>
      <c r="E7" s="209" t="s">
        <v>263</v>
      </c>
      <c r="F7" s="209" t="s">
        <v>258</v>
      </c>
      <c r="G7" t="s">
        <v>264</v>
      </c>
      <c r="H7" s="212" t="s">
        <v>265</v>
      </c>
    </row>
    <row r="8" spans="1:8" ht="39.6" x14ac:dyDescent="0.25">
      <c r="A8">
        <v>7</v>
      </c>
      <c r="B8" s="209">
        <v>42292</v>
      </c>
      <c r="C8" s="209">
        <v>42376</v>
      </c>
      <c r="D8" s="209">
        <v>42404</v>
      </c>
      <c r="E8" s="209" t="s">
        <v>242</v>
      </c>
      <c r="F8" s="209" t="s">
        <v>256</v>
      </c>
      <c r="G8" t="s">
        <v>241</v>
      </c>
      <c r="H8" s="213" t="s">
        <v>335</v>
      </c>
    </row>
    <row r="9" spans="1:8" ht="26.4" x14ac:dyDescent="0.25">
      <c r="A9">
        <v>8</v>
      </c>
      <c r="B9" s="209">
        <v>42299</v>
      </c>
      <c r="C9" s="209">
        <v>42383</v>
      </c>
      <c r="D9" s="209">
        <v>42411</v>
      </c>
      <c r="E9" s="209" t="s">
        <v>251</v>
      </c>
      <c r="F9" s="209" t="s">
        <v>253</v>
      </c>
      <c r="G9" t="s">
        <v>262</v>
      </c>
      <c r="H9" s="212" t="s">
        <v>296</v>
      </c>
    </row>
    <row r="10" spans="1:8" ht="26.4" x14ac:dyDescent="0.25">
      <c r="A10">
        <v>9</v>
      </c>
      <c r="B10" s="209">
        <v>42306</v>
      </c>
      <c r="C10" s="209">
        <v>42390</v>
      </c>
      <c r="D10" s="209">
        <v>42418</v>
      </c>
      <c r="E10" s="209" t="s">
        <v>247</v>
      </c>
      <c r="F10" s="209" t="s">
        <v>258</v>
      </c>
      <c r="G10" t="s">
        <v>250</v>
      </c>
      <c r="H10" s="211" t="s">
        <v>259</v>
      </c>
    </row>
    <row r="11" spans="1:8" ht="26.4" x14ac:dyDescent="0.25">
      <c r="A11">
        <v>10</v>
      </c>
      <c r="B11" s="209">
        <v>42313</v>
      </c>
      <c r="C11" s="209">
        <v>42397</v>
      </c>
      <c r="D11" s="209">
        <v>42425</v>
      </c>
      <c r="E11" s="209" t="s">
        <v>266</v>
      </c>
      <c r="F11" s="209" t="s">
        <v>267</v>
      </c>
      <c r="G11" t="s">
        <v>268</v>
      </c>
      <c r="H11" s="212" t="s">
        <v>269</v>
      </c>
    </row>
    <row r="12" spans="1:8" ht="26.4" x14ac:dyDescent="0.25">
      <c r="A12">
        <v>11</v>
      </c>
      <c r="B12" s="209">
        <v>42320</v>
      </c>
      <c r="C12" s="209">
        <v>42404</v>
      </c>
      <c r="D12" s="209">
        <v>42432</v>
      </c>
      <c r="E12" s="209" t="s">
        <v>251</v>
      </c>
      <c r="F12" s="209" t="s">
        <v>253</v>
      </c>
      <c r="G12" t="s">
        <v>261</v>
      </c>
      <c r="H12" s="211" t="s">
        <v>260</v>
      </c>
    </row>
    <row r="13" spans="1:8" x14ac:dyDescent="0.25">
      <c r="A13">
        <v>12</v>
      </c>
      <c r="B13" s="209">
        <v>42327</v>
      </c>
      <c r="C13" s="209">
        <v>42411</v>
      </c>
      <c r="D13" s="209">
        <v>42439</v>
      </c>
      <c r="E13" s="209" t="s">
        <v>270</v>
      </c>
      <c r="F13" s="209" t="s">
        <v>258</v>
      </c>
      <c r="G13" t="s">
        <v>272</v>
      </c>
      <c r="H13" s="212" t="s">
        <v>271</v>
      </c>
    </row>
    <row r="14" spans="1:8" ht="26.4" x14ac:dyDescent="0.25">
      <c r="A14">
        <v>13</v>
      </c>
      <c r="B14" s="209">
        <v>42334</v>
      </c>
      <c r="C14" s="209">
        <v>42418</v>
      </c>
      <c r="D14" s="209">
        <v>42446</v>
      </c>
      <c r="E14" s="214" t="s">
        <v>254</v>
      </c>
      <c r="F14" s="214" t="s">
        <v>253</v>
      </c>
      <c r="G14" s="33" t="s">
        <v>275</v>
      </c>
      <c r="H14" s="213" t="s">
        <v>276</v>
      </c>
    </row>
    <row r="15" spans="1:8" x14ac:dyDescent="0.25">
      <c r="A15">
        <v>14</v>
      </c>
      <c r="B15" s="209">
        <v>42341</v>
      </c>
      <c r="C15" s="209">
        <v>42425</v>
      </c>
      <c r="D15" s="209">
        <v>42453</v>
      </c>
      <c r="E15" s="209" t="s">
        <v>251</v>
      </c>
      <c r="F15" s="209" t="s">
        <v>255</v>
      </c>
      <c r="G15" s="33" t="s">
        <v>286</v>
      </c>
      <c r="H15" s="211" t="s">
        <v>287</v>
      </c>
    </row>
    <row r="16" spans="1:8" ht="39.6" x14ac:dyDescent="0.25">
      <c r="A16">
        <v>15</v>
      </c>
      <c r="B16" s="209">
        <v>42348</v>
      </c>
      <c r="C16" s="209">
        <v>42432</v>
      </c>
      <c r="D16" s="209">
        <v>42460</v>
      </c>
      <c r="E16" s="209" t="s">
        <v>263</v>
      </c>
      <c r="F16" s="209" t="s">
        <v>289</v>
      </c>
      <c r="G16" s="33" t="s">
        <v>290</v>
      </c>
      <c r="H16" s="211" t="s">
        <v>313</v>
      </c>
    </row>
    <row r="17" spans="1:8" ht="26.4" x14ac:dyDescent="0.25">
      <c r="A17">
        <v>16</v>
      </c>
      <c r="B17" s="209">
        <v>42355</v>
      </c>
      <c r="C17" s="209">
        <v>42439</v>
      </c>
      <c r="D17" s="209">
        <v>42467</v>
      </c>
      <c r="E17" s="209" t="s">
        <v>292</v>
      </c>
      <c r="F17" s="209" t="s">
        <v>293</v>
      </c>
      <c r="G17" s="33" t="s">
        <v>291</v>
      </c>
      <c r="H17" s="211" t="s">
        <v>314</v>
      </c>
    </row>
    <row r="18" spans="1:8" x14ac:dyDescent="0.25">
      <c r="A18">
        <v>17</v>
      </c>
      <c r="B18" s="209">
        <v>42362</v>
      </c>
      <c r="C18" s="209">
        <v>42446</v>
      </c>
      <c r="D18" s="209">
        <v>42474</v>
      </c>
      <c r="E18" t="s">
        <v>254</v>
      </c>
      <c r="F18" t="s">
        <v>253</v>
      </c>
      <c r="G18" t="s">
        <v>284</v>
      </c>
      <c r="H18" s="211" t="s">
        <v>285</v>
      </c>
    </row>
    <row r="19" spans="1:8" ht="26.4" x14ac:dyDescent="0.25">
      <c r="A19">
        <v>18</v>
      </c>
      <c r="B19" s="209">
        <v>42369</v>
      </c>
      <c r="C19" s="209">
        <v>42453</v>
      </c>
      <c r="D19" s="209">
        <v>42481</v>
      </c>
      <c r="E19" t="s">
        <v>280</v>
      </c>
      <c r="F19" s="209" t="s">
        <v>256</v>
      </c>
      <c r="G19" t="s">
        <v>281</v>
      </c>
      <c r="H19" s="211" t="s">
        <v>282</v>
      </c>
    </row>
    <row r="20" spans="1:8" ht="52.8" x14ac:dyDescent="0.25">
      <c r="A20">
        <v>19</v>
      </c>
      <c r="B20" s="209">
        <v>42376</v>
      </c>
      <c r="C20" s="209">
        <v>42460</v>
      </c>
      <c r="D20" s="209">
        <v>42488</v>
      </c>
      <c r="E20" t="s">
        <v>280</v>
      </c>
      <c r="F20" s="209" t="s">
        <v>288</v>
      </c>
      <c r="G20" t="s">
        <v>283</v>
      </c>
      <c r="H20" s="211" t="s">
        <v>294</v>
      </c>
    </row>
    <row r="21" spans="1:8" x14ac:dyDescent="0.25">
      <c r="A21">
        <v>20</v>
      </c>
      <c r="B21" s="209">
        <v>42383</v>
      </c>
      <c r="C21" s="209">
        <v>42467</v>
      </c>
      <c r="D21" s="209">
        <v>42495</v>
      </c>
      <c r="E21" t="s">
        <v>280</v>
      </c>
      <c r="F21" s="209" t="s">
        <v>306</v>
      </c>
      <c r="G21" t="s">
        <v>307</v>
      </c>
      <c r="H21" s="211" t="s">
        <v>308</v>
      </c>
    </row>
    <row r="22" spans="1:8" x14ac:dyDescent="0.25">
      <c r="A22">
        <v>21</v>
      </c>
      <c r="B22" s="209">
        <v>42390</v>
      </c>
      <c r="C22" s="209">
        <v>42474</v>
      </c>
      <c r="D22" s="209">
        <v>42502</v>
      </c>
      <c r="E22" t="s">
        <v>280</v>
      </c>
      <c r="F22" s="209" t="s">
        <v>306</v>
      </c>
      <c r="G22" t="s">
        <v>309</v>
      </c>
      <c r="H22" s="211" t="s">
        <v>311</v>
      </c>
    </row>
    <row r="23" spans="1:8" x14ac:dyDescent="0.25">
      <c r="A23">
        <v>22</v>
      </c>
      <c r="B23" s="209">
        <v>42397</v>
      </c>
      <c r="C23" s="209">
        <v>42481</v>
      </c>
      <c r="D23" s="209">
        <v>42509</v>
      </c>
      <c r="E23" t="s">
        <v>280</v>
      </c>
      <c r="F23" s="209" t="s">
        <v>306</v>
      </c>
      <c r="G23" t="s">
        <v>310</v>
      </c>
      <c r="H23" s="211" t="s">
        <v>312</v>
      </c>
    </row>
    <row r="24" spans="1:8" x14ac:dyDescent="0.25">
      <c r="A24">
        <v>23</v>
      </c>
      <c r="B24" s="209">
        <v>42404</v>
      </c>
      <c r="C24" s="209">
        <v>42488</v>
      </c>
      <c r="D24" s="209">
        <v>42516</v>
      </c>
      <c r="E24" t="s">
        <v>251</v>
      </c>
      <c r="F24" s="209" t="s">
        <v>306</v>
      </c>
      <c r="G24" t="s">
        <v>317</v>
      </c>
      <c r="H24" s="211" t="s">
        <v>316</v>
      </c>
    </row>
    <row r="25" spans="1:8" x14ac:dyDescent="0.25">
      <c r="A25">
        <v>24</v>
      </c>
      <c r="B25" s="209">
        <v>42411</v>
      </c>
      <c r="C25" s="209">
        <v>42495</v>
      </c>
      <c r="D25" s="209">
        <v>42523</v>
      </c>
      <c r="E25" t="s">
        <v>251</v>
      </c>
      <c r="F25" s="209" t="s">
        <v>255</v>
      </c>
      <c r="G25" t="s">
        <v>315</v>
      </c>
      <c r="H25" s="211" t="s">
        <v>323</v>
      </c>
    </row>
    <row r="26" spans="1:8" x14ac:dyDescent="0.25">
      <c r="A26">
        <v>25</v>
      </c>
      <c r="B26" s="209">
        <v>42418</v>
      </c>
      <c r="C26" s="209">
        <v>42502</v>
      </c>
      <c r="D26" s="209">
        <v>42530</v>
      </c>
      <c r="E26" t="s">
        <v>251</v>
      </c>
      <c r="F26" s="209" t="s">
        <v>253</v>
      </c>
      <c r="G26" t="s">
        <v>318</v>
      </c>
      <c r="H26" s="211" t="s">
        <v>324</v>
      </c>
    </row>
    <row r="27" spans="1:8" x14ac:dyDescent="0.25">
      <c r="A27">
        <v>26</v>
      </c>
      <c r="B27" s="209">
        <v>42425</v>
      </c>
      <c r="C27" s="209">
        <v>42509</v>
      </c>
      <c r="D27" s="209">
        <v>42537</v>
      </c>
      <c r="E27" t="s">
        <v>251</v>
      </c>
    </row>
    <row r="28" spans="1:8" ht="26.4" x14ac:dyDescent="0.25">
      <c r="A28">
        <v>27</v>
      </c>
      <c r="B28" s="209">
        <v>42432</v>
      </c>
      <c r="C28" s="209">
        <v>42516</v>
      </c>
      <c r="D28" s="209">
        <v>42544</v>
      </c>
      <c r="E28" s="209" t="s">
        <v>297</v>
      </c>
      <c r="F28" s="209" t="s">
        <v>253</v>
      </c>
      <c r="G28" t="s">
        <v>300</v>
      </c>
      <c r="H28" s="211" t="s">
        <v>301</v>
      </c>
    </row>
    <row r="29" spans="1:8" x14ac:dyDescent="0.25">
      <c r="A29">
        <v>28</v>
      </c>
      <c r="B29" s="209">
        <v>42439</v>
      </c>
      <c r="C29" s="209">
        <v>42523</v>
      </c>
      <c r="D29" s="209">
        <v>42551</v>
      </c>
      <c r="E29" t="s">
        <v>297</v>
      </c>
      <c r="F29" s="209" t="s">
        <v>253</v>
      </c>
      <c r="G29" t="s">
        <v>298</v>
      </c>
      <c r="H29" s="211" t="s">
        <v>299</v>
      </c>
    </row>
    <row r="30" spans="1:8" ht="26.4" x14ac:dyDescent="0.25">
      <c r="A30">
        <v>29</v>
      </c>
      <c r="B30" s="209">
        <v>42446</v>
      </c>
      <c r="C30" s="209">
        <v>42530</v>
      </c>
      <c r="D30" s="209">
        <v>42558</v>
      </c>
      <c r="E30" s="209" t="s">
        <v>297</v>
      </c>
      <c r="F30" s="209" t="s">
        <v>293</v>
      </c>
      <c r="G30" t="s">
        <v>304</v>
      </c>
      <c r="H30" s="211" t="s">
        <v>305</v>
      </c>
    </row>
    <row r="31" spans="1:8" x14ac:dyDescent="0.25">
      <c r="A31">
        <v>30</v>
      </c>
      <c r="B31" s="209">
        <v>42453</v>
      </c>
      <c r="C31" s="209">
        <v>42537</v>
      </c>
      <c r="D31" s="209">
        <v>42565</v>
      </c>
      <c r="E31" s="209" t="s">
        <v>297</v>
      </c>
      <c r="F31" s="209" t="s">
        <v>253</v>
      </c>
      <c r="G31" t="s">
        <v>302</v>
      </c>
      <c r="H31" s="211" t="s">
        <v>303</v>
      </c>
    </row>
    <row r="32" spans="1:8" x14ac:dyDescent="0.25">
      <c r="A32">
        <v>31</v>
      </c>
      <c r="B32" s="209">
        <v>42460</v>
      </c>
      <c r="C32" s="209">
        <v>42544</v>
      </c>
      <c r="D32" s="209">
        <v>42572</v>
      </c>
      <c r="E32" s="209" t="s">
        <v>242</v>
      </c>
      <c r="F32" s="209" t="s">
        <v>253</v>
      </c>
      <c r="G32" t="s">
        <v>320</v>
      </c>
      <c r="H32" s="211" t="s">
        <v>319</v>
      </c>
    </row>
    <row r="33" spans="1:8" x14ac:dyDescent="0.25">
      <c r="A33">
        <v>32</v>
      </c>
      <c r="B33" s="209">
        <v>42467</v>
      </c>
      <c r="C33" s="209">
        <v>42551</v>
      </c>
      <c r="D33" s="209">
        <v>42579</v>
      </c>
      <c r="E33" s="209" t="s">
        <v>242</v>
      </c>
      <c r="F33" s="209" t="s">
        <v>253</v>
      </c>
      <c r="G33" t="s">
        <v>321</v>
      </c>
      <c r="H33" s="211" t="s">
        <v>322</v>
      </c>
    </row>
    <row r="34" spans="1:8" x14ac:dyDescent="0.25">
      <c r="A34">
        <v>33</v>
      </c>
      <c r="B34" s="209">
        <v>42474</v>
      </c>
      <c r="C34" s="209">
        <v>42558</v>
      </c>
      <c r="D34" s="209">
        <v>42586</v>
      </c>
      <c r="E34" s="209" t="s">
        <v>242</v>
      </c>
    </row>
    <row r="35" spans="1:8" x14ac:dyDescent="0.25">
      <c r="A35">
        <v>34</v>
      </c>
      <c r="B35" s="209">
        <v>42481</v>
      </c>
      <c r="C35" s="209">
        <v>42565</v>
      </c>
      <c r="D35" s="209">
        <v>42593</v>
      </c>
      <c r="E35" s="209" t="s">
        <v>242</v>
      </c>
    </row>
    <row r="36" spans="1:8" x14ac:dyDescent="0.25">
      <c r="A36">
        <v>35</v>
      </c>
      <c r="B36" s="209">
        <v>42488</v>
      </c>
      <c r="C36" s="209">
        <v>42572</v>
      </c>
      <c r="D36" s="209">
        <v>42600</v>
      </c>
      <c r="E36" s="209" t="s">
        <v>325</v>
      </c>
      <c r="F36" s="209"/>
    </row>
    <row r="37" spans="1:8" x14ac:dyDescent="0.25">
      <c r="A37">
        <v>36</v>
      </c>
      <c r="B37" s="209">
        <v>42495</v>
      </c>
      <c r="C37" s="209">
        <v>42579</v>
      </c>
      <c r="D37" s="209">
        <v>42607</v>
      </c>
      <c r="E37" s="209" t="s">
        <v>325</v>
      </c>
      <c r="F37" s="209"/>
    </row>
    <row r="38" spans="1:8" x14ac:dyDescent="0.25">
      <c r="A38">
        <v>37</v>
      </c>
      <c r="B38" s="209">
        <v>42502</v>
      </c>
      <c r="C38" s="209">
        <v>42586</v>
      </c>
      <c r="D38" s="209">
        <v>42614</v>
      </c>
      <c r="E38" s="209" t="s">
        <v>325</v>
      </c>
      <c r="F38" s="209"/>
    </row>
    <row r="39" spans="1:8" x14ac:dyDescent="0.25">
      <c r="A39">
        <v>38</v>
      </c>
      <c r="B39" s="209">
        <v>42509</v>
      </c>
      <c r="C39" s="209">
        <v>42593</v>
      </c>
      <c r="D39" s="209">
        <v>42621</v>
      </c>
      <c r="E39" s="209" t="s">
        <v>325</v>
      </c>
      <c r="F39" s="209"/>
    </row>
    <row r="40" spans="1:8" x14ac:dyDescent="0.25">
      <c r="A40">
        <v>39</v>
      </c>
      <c r="B40" s="209">
        <v>42516</v>
      </c>
      <c r="C40" s="209">
        <v>42600</v>
      </c>
      <c r="D40" s="209">
        <v>42628</v>
      </c>
      <c r="E40" s="209" t="s">
        <v>254</v>
      </c>
      <c r="F40" s="209"/>
    </row>
    <row r="41" spans="1:8" x14ac:dyDescent="0.25">
      <c r="A41">
        <v>40</v>
      </c>
      <c r="B41" s="209">
        <v>42523</v>
      </c>
      <c r="C41" s="209">
        <v>42607</v>
      </c>
      <c r="D41" s="209">
        <v>42635</v>
      </c>
      <c r="E41" s="209" t="s">
        <v>254</v>
      </c>
      <c r="F41" s="209"/>
    </row>
    <row r="42" spans="1:8" x14ac:dyDescent="0.25">
      <c r="A42">
        <v>41</v>
      </c>
      <c r="B42" s="209">
        <v>42530</v>
      </c>
      <c r="C42" s="209">
        <v>42614</v>
      </c>
      <c r="D42" s="209">
        <v>42642</v>
      </c>
      <c r="E42" s="209" t="s">
        <v>254</v>
      </c>
    </row>
    <row r="43" spans="1:8" x14ac:dyDescent="0.25">
      <c r="A43">
        <v>42</v>
      </c>
      <c r="B43" s="209">
        <v>42537</v>
      </c>
      <c r="C43" s="209">
        <v>42621</v>
      </c>
      <c r="D43" s="209">
        <v>42649</v>
      </c>
      <c r="E43" s="209" t="s">
        <v>254</v>
      </c>
      <c r="F43" s="209"/>
    </row>
    <row r="44" spans="1:8" x14ac:dyDescent="0.25">
      <c r="A44">
        <v>43</v>
      </c>
      <c r="B44" s="209">
        <v>42544</v>
      </c>
      <c r="C44" s="209">
        <v>42628</v>
      </c>
      <c r="D44" s="209">
        <v>42656</v>
      </c>
      <c r="E44" s="209" t="s">
        <v>246</v>
      </c>
      <c r="F44" s="209"/>
    </row>
    <row r="45" spans="1:8" x14ac:dyDescent="0.25">
      <c r="A45">
        <v>44</v>
      </c>
      <c r="B45" s="209">
        <v>42551</v>
      </c>
      <c r="C45" s="209">
        <v>42635</v>
      </c>
      <c r="D45" s="209">
        <v>42663</v>
      </c>
      <c r="E45" s="209" t="s">
        <v>246</v>
      </c>
      <c r="F45" s="209"/>
    </row>
    <row r="46" spans="1:8" x14ac:dyDescent="0.25">
      <c r="A46">
        <v>45</v>
      </c>
      <c r="B46" s="209">
        <v>42558</v>
      </c>
      <c r="C46" s="209">
        <v>42642</v>
      </c>
      <c r="D46" s="209">
        <v>42670</v>
      </c>
      <c r="E46" s="209" t="s">
        <v>246</v>
      </c>
      <c r="F46" s="209"/>
    </row>
    <row r="47" spans="1:8" x14ac:dyDescent="0.25">
      <c r="A47">
        <v>46</v>
      </c>
      <c r="B47" s="209">
        <v>42565</v>
      </c>
      <c r="C47" s="209">
        <v>42649</v>
      </c>
      <c r="D47" s="209">
        <v>42677</v>
      </c>
      <c r="E47" s="209" t="s">
        <v>246</v>
      </c>
      <c r="F47" s="209"/>
    </row>
    <row r="48" spans="1:8" x14ac:dyDescent="0.25">
      <c r="A48">
        <v>47</v>
      </c>
      <c r="B48" s="209">
        <v>42572</v>
      </c>
      <c r="C48" s="209">
        <v>42656</v>
      </c>
      <c r="D48" s="209">
        <v>42684</v>
      </c>
      <c r="E48" s="209" t="s">
        <v>243</v>
      </c>
      <c r="F48" s="209"/>
    </row>
    <row r="49" spans="1:6" x14ac:dyDescent="0.25">
      <c r="A49">
        <v>48</v>
      </c>
      <c r="B49" s="209">
        <v>42579</v>
      </c>
      <c r="C49" s="209">
        <v>42663</v>
      </c>
      <c r="D49" s="209">
        <v>42691</v>
      </c>
      <c r="E49" s="209" t="s">
        <v>243</v>
      </c>
      <c r="F49" s="209"/>
    </row>
    <row r="50" spans="1:6" x14ac:dyDescent="0.25">
      <c r="A50">
        <v>49</v>
      </c>
      <c r="B50" s="209">
        <v>42586</v>
      </c>
      <c r="C50" s="209">
        <v>42670</v>
      </c>
      <c r="D50" s="209">
        <v>42698</v>
      </c>
      <c r="E50" s="209" t="s">
        <v>243</v>
      </c>
      <c r="F50" s="209"/>
    </row>
    <row r="51" spans="1:6" x14ac:dyDescent="0.25">
      <c r="A51">
        <v>50</v>
      </c>
      <c r="B51" s="209">
        <v>42593</v>
      </c>
      <c r="C51" s="209">
        <v>42677</v>
      </c>
      <c r="D51" s="209">
        <v>42705</v>
      </c>
      <c r="E51" s="209" t="s">
        <v>243</v>
      </c>
      <c r="F51" s="209"/>
    </row>
    <row r="52" spans="1:6" x14ac:dyDescent="0.25">
      <c r="A52">
        <v>51</v>
      </c>
      <c r="B52" s="209">
        <v>42600</v>
      </c>
      <c r="C52" s="209">
        <v>42684</v>
      </c>
      <c r="D52" s="209">
        <v>42712</v>
      </c>
      <c r="E52" s="209" t="s">
        <v>277</v>
      </c>
      <c r="F52" s="209"/>
    </row>
    <row r="53" spans="1:6" x14ac:dyDescent="0.25">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workbookViewId="0">
      <selection activeCell="A7" sqref="A7"/>
    </sheetView>
  </sheetViews>
  <sheetFormatPr defaultColWidth="9.109375" defaultRowHeight="13.2" x14ac:dyDescent="0.25"/>
  <cols>
    <col min="1" max="1" width="26" style="211" customWidth="1"/>
    <col min="2" max="2" width="24" style="211" customWidth="1"/>
    <col min="3" max="4" width="18.33203125" style="211" customWidth="1"/>
    <col min="5" max="5" width="20.88671875" style="211" customWidth="1"/>
    <col min="6" max="6" width="29.5546875" style="211" customWidth="1"/>
    <col min="7" max="7" width="27.44140625" style="211" customWidth="1"/>
    <col min="8" max="16384" width="9.109375" style="211"/>
  </cols>
  <sheetData>
    <row r="1" spans="1:7" x14ac:dyDescent="0.25">
      <c r="A1" s="210" t="s">
        <v>342</v>
      </c>
      <c r="B1" s="210" t="s">
        <v>343</v>
      </c>
      <c r="C1" s="210" t="s">
        <v>344</v>
      </c>
      <c r="D1" s="210" t="s">
        <v>345</v>
      </c>
      <c r="E1" s="210" t="s">
        <v>396</v>
      </c>
      <c r="F1" s="210" t="s">
        <v>346</v>
      </c>
      <c r="G1" s="210" t="s">
        <v>407</v>
      </c>
    </row>
    <row r="2" spans="1:7" ht="39.6" x14ac:dyDescent="0.25">
      <c r="A2" s="213" t="s">
        <v>347</v>
      </c>
      <c r="B2" s="213" t="s">
        <v>357</v>
      </c>
      <c r="C2" s="213" t="s">
        <v>367</v>
      </c>
      <c r="D2" s="213" t="s">
        <v>377</v>
      </c>
      <c r="E2" s="213" t="s">
        <v>387</v>
      </c>
      <c r="F2" s="213" t="s">
        <v>418</v>
      </c>
      <c r="G2" s="213" t="s">
        <v>391</v>
      </c>
    </row>
    <row r="3" spans="1:7" ht="39.6" x14ac:dyDescent="0.25">
      <c r="A3" s="213" t="s">
        <v>348</v>
      </c>
      <c r="B3" s="213" t="s">
        <v>358</v>
      </c>
      <c r="C3" s="213" t="s">
        <v>368</v>
      </c>
      <c r="D3" s="213" t="s">
        <v>378</v>
      </c>
      <c r="E3" s="213" t="s">
        <v>388</v>
      </c>
      <c r="F3" s="213" t="s">
        <v>400</v>
      </c>
      <c r="G3" s="213" t="s">
        <v>392</v>
      </c>
    </row>
    <row r="4" spans="1:7" ht="39.6" x14ac:dyDescent="0.25">
      <c r="A4" s="213" t="s">
        <v>349</v>
      </c>
      <c r="B4" s="213" t="s">
        <v>359</v>
      </c>
      <c r="C4" s="213" t="s">
        <v>369</v>
      </c>
      <c r="D4" s="213" t="s">
        <v>379</v>
      </c>
      <c r="E4" s="213" t="s">
        <v>389</v>
      </c>
      <c r="F4" s="213" t="s">
        <v>399</v>
      </c>
      <c r="G4" s="213" t="s">
        <v>393</v>
      </c>
    </row>
    <row r="5" spans="1:7" ht="52.8" x14ac:dyDescent="0.25">
      <c r="A5" s="213" t="s">
        <v>350</v>
      </c>
      <c r="B5" s="213" t="s">
        <v>360</v>
      </c>
      <c r="C5" s="213" t="s">
        <v>370</v>
      </c>
      <c r="D5" s="213" t="s">
        <v>380</v>
      </c>
      <c r="E5" s="213" t="s">
        <v>390</v>
      </c>
      <c r="F5" s="213" t="s">
        <v>401</v>
      </c>
    </row>
    <row r="6" spans="1:7" ht="26.4" x14ac:dyDescent="0.25">
      <c r="A6" s="213" t="s">
        <v>351</v>
      </c>
      <c r="B6" s="213" t="s">
        <v>361</v>
      </c>
      <c r="C6" s="213" t="s">
        <v>371</v>
      </c>
      <c r="D6" s="213" t="s">
        <v>383</v>
      </c>
      <c r="E6" s="213" t="s">
        <v>394</v>
      </c>
      <c r="F6" s="213" t="s">
        <v>402</v>
      </c>
    </row>
    <row r="7" spans="1:7" ht="39.6" x14ac:dyDescent="0.25">
      <c r="A7" s="213" t="s">
        <v>352</v>
      </c>
      <c r="B7" s="213" t="s">
        <v>362</v>
      </c>
      <c r="C7" s="213" t="s">
        <v>372</v>
      </c>
      <c r="D7" s="213" t="s">
        <v>381</v>
      </c>
      <c r="E7" s="213" t="s">
        <v>395</v>
      </c>
      <c r="F7" s="213" t="s">
        <v>403</v>
      </c>
    </row>
    <row r="8" spans="1:7" ht="52.8" x14ac:dyDescent="0.25">
      <c r="A8" s="213" t="s">
        <v>353</v>
      </c>
      <c r="B8" s="213" t="s">
        <v>363</v>
      </c>
      <c r="C8" s="213" t="s">
        <v>373</v>
      </c>
      <c r="D8" s="213" t="s">
        <v>382</v>
      </c>
      <c r="E8" s="213" t="s">
        <v>397</v>
      </c>
      <c r="F8" s="213" t="s">
        <v>404</v>
      </c>
    </row>
    <row r="9" spans="1:7" ht="39.6" x14ac:dyDescent="0.25">
      <c r="A9" s="213" t="s">
        <v>354</v>
      </c>
      <c r="B9" s="213" t="s">
        <v>364</v>
      </c>
      <c r="C9" s="213" t="s">
        <v>374</v>
      </c>
      <c r="D9" s="213" t="s">
        <v>384</v>
      </c>
      <c r="E9" s="213" t="s">
        <v>386</v>
      </c>
      <c r="F9" s="213" t="s">
        <v>405</v>
      </c>
    </row>
    <row r="10" spans="1:7" ht="79.2" x14ac:dyDescent="0.25">
      <c r="A10" s="213" t="s">
        <v>355</v>
      </c>
      <c r="B10" s="213" t="s">
        <v>365</v>
      </c>
      <c r="C10" s="213" t="s">
        <v>375</v>
      </c>
      <c r="D10" s="213" t="s">
        <v>385</v>
      </c>
      <c r="E10" s="213"/>
      <c r="F10" s="213" t="s">
        <v>406</v>
      </c>
    </row>
    <row r="11" spans="1:7" ht="66" x14ac:dyDescent="0.25">
      <c r="A11" s="213" t="s">
        <v>356</v>
      </c>
      <c r="B11" s="213" t="s">
        <v>366</v>
      </c>
      <c r="C11" s="213" t="s">
        <v>376</v>
      </c>
      <c r="D11" s="213" t="s">
        <v>398</v>
      </c>
      <c r="F11" s="213" t="s">
        <v>487</v>
      </c>
    </row>
    <row r="12" spans="1:7" ht="52.8" x14ac:dyDescent="0.25">
      <c r="F12" s="213" t="s">
        <v>408</v>
      </c>
    </row>
    <row r="13" spans="1:7" ht="52.8" x14ac:dyDescent="0.25">
      <c r="F13" s="213" t="s">
        <v>409</v>
      </c>
    </row>
    <row r="14" spans="1:7" ht="39.6" x14ac:dyDescent="0.25">
      <c r="F14" s="213" t="s">
        <v>410</v>
      </c>
    </row>
    <row r="15" spans="1:7" ht="52.8" x14ac:dyDescent="0.25">
      <c r="F15" s="213" t="s">
        <v>411</v>
      </c>
    </row>
    <row r="16" spans="1:7" ht="26.4" x14ac:dyDescent="0.25">
      <c r="F16" s="213" t="s">
        <v>412</v>
      </c>
    </row>
    <row r="17" spans="6:6" ht="26.4" x14ac:dyDescent="0.25">
      <c r="F17" s="213" t="s">
        <v>413</v>
      </c>
    </row>
    <row r="18" spans="6:6" ht="26.4" x14ac:dyDescent="0.25">
      <c r="F18" s="213" t="s">
        <v>414</v>
      </c>
    </row>
    <row r="19" spans="6:6" ht="39.6" x14ac:dyDescent="0.25">
      <c r="F19" s="213" t="s">
        <v>415</v>
      </c>
    </row>
    <row r="20" spans="6:6" ht="39.6" x14ac:dyDescent="0.25">
      <c r="F20" s="213" t="s">
        <v>416</v>
      </c>
    </row>
    <row r="21" spans="6:6" ht="26.4" x14ac:dyDescent="0.25">
      <c r="F21" s="213" t="s">
        <v>417</v>
      </c>
    </row>
    <row r="22" spans="6:6" ht="39.6" x14ac:dyDescent="0.25">
      <c r="F22" s="213" t="s">
        <v>419</v>
      </c>
    </row>
    <row r="23" spans="6:6" ht="66" x14ac:dyDescent="0.25">
      <c r="F23" s="213" t="s">
        <v>420</v>
      </c>
    </row>
    <row r="24" spans="6:6" ht="52.8" x14ac:dyDescent="0.25">
      <c r="F24" s="213" t="s">
        <v>421</v>
      </c>
    </row>
    <row r="25" spans="6:6" ht="66" x14ac:dyDescent="0.25">
      <c r="F25" s="213" t="s">
        <v>422</v>
      </c>
    </row>
    <row r="26" spans="6:6" ht="52.8" x14ac:dyDescent="0.25">
      <c r="F26" s="213" t="s">
        <v>423</v>
      </c>
    </row>
    <row r="27" spans="6:6" ht="39.6" x14ac:dyDescent="0.25">
      <c r="F27" s="213" t="s">
        <v>424</v>
      </c>
    </row>
    <row r="28" spans="6:6" ht="52.8" x14ac:dyDescent="0.25">
      <c r="F28" s="213" t="s">
        <v>425</v>
      </c>
    </row>
    <row r="29" spans="6:6" ht="26.4" x14ac:dyDescent="0.25">
      <c r="F29" s="213" t="s">
        <v>426</v>
      </c>
    </row>
  </sheetData>
  <conditionalFormatting sqref="D7:D8">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15"/>
  <sheetViews>
    <sheetView workbookViewId="0">
      <selection activeCell="F21" sqref="F21"/>
    </sheetView>
  </sheetViews>
  <sheetFormatPr defaultColWidth="17.44140625" defaultRowHeight="13.2" x14ac:dyDescent="0.25"/>
  <cols>
    <col min="4" max="4" width="33" bestFit="1" customWidth="1"/>
    <col min="5" max="5" width="29.88671875" customWidth="1"/>
    <col min="6" max="6" width="35.5546875" customWidth="1"/>
    <col min="7" max="7" width="30.33203125" customWidth="1"/>
    <col min="8" max="8" width="45" customWidth="1"/>
    <col min="9" max="9" width="25.109375" bestFit="1" customWidth="1"/>
  </cols>
  <sheetData>
    <row r="1" spans="1:12" x14ac:dyDescent="0.25">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5">
      <c r="A2" s="33" t="s">
        <v>427</v>
      </c>
      <c r="D2" s="33" t="s">
        <v>470</v>
      </c>
      <c r="E2" s="33" t="s">
        <v>474</v>
      </c>
      <c r="F2" s="33" t="s">
        <v>437</v>
      </c>
      <c r="G2" s="33" t="s">
        <v>484</v>
      </c>
      <c r="H2" s="33" t="s">
        <v>461</v>
      </c>
      <c r="I2" s="33" t="s">
        <v>451</v>
      </c>
    </row>
    <row r="3" spans="1:12" x14ac:dyDescent="0.25">
      <c r="A3" s="33" t="s">
        <v>428</v>
      </c>
      <c r="B3" s="33" t="s">
        <v>497</v>
      </c>
      <c r="D3" s="33" t="s">
        <v>471</v>
      </c>
      <c r="E3" s="33" t="s">
        <v>475</v>
      </c>
      <c r="F3" s="33" t="s">
        <v>439</v>
      </c>
      <c r="G3" s="33" t="s">
        <v>485</v>
      </c>
      <c r="H3" s="33" t="s">
        <v>462</v>
      </c>
      <c r="I3" s="33" t="s">
        <v>452</v>
      </c>
    </row>
    <row r="4" spans="1:12" x14ac:dyDescent="0.25">
      <c r="A4" s="33" t="s">
        <v>429</v>
      </c>
      <c r="B4" s="33" t="s">
        <v>495</v>
      </c>
      <c r="D4" s="33" t="s">
        <v>472</v>
      </c>
      <c r="E4" s="33" t="s">
        <v>476</v>
      </c>
      <c r="F4" s="33" t="s">
        <v>438</v>
      </c>
      <c r="G4" s="33" t="s">
        <v>486</v>
      </c>
      <c r="H4" s="33" t="s">
        <v>463</v>
      </c>
      <c r="I4" s="33" t="s">
        <v>453</v>
      </c>
    </row>
    <row r="5" spans="1:12" x14ac:dyDescent="0.25">
      <c r="A5" s="33" t="s">
        <v>430</v>
      </c>
      <c r="B5" s="33" t="s">
        <v>496</v>
      </c>
      <c r="D5" s="33" t="s">
        <v>473</v>
      </c>
      <c r="E5" s="33" t="s">
        <v>477</v>
      </c>
      <c r="F5" s="33" t="s">
        <v>440</v>
      </c>
      <c r="H5" s="33" t="s">
        <v>464</v>
      </c>
      <c r="I5" s="33" t="s">
        <v>454</v>
      </c>
    </row>
    <row r="6" spans="1:12" x14ac:dyDescent="0.25">
      <c r="A6" s="33" t="s">
        <v>431</v>
      </c>
      <c r="D6" s="33" t="s">
        <v>354</v>
      </c>
      <c r="E6" s="33" t="s">
        <v>478</v>
      </c>
      <c r="F6" s="33" t="s">
        <v>441</v>
      </c>
      <c r="H6" s="33" t="s">
        <v>465</v>
      </c>
      <c r="I6" s="33" t="s">
        <v>455</v>
      </c>
    </row>
    <row r="7" spans="1:12" x14ac:dyDescent="0.25">
      <c r="A7" s="33" t="s">
        <v>432</v>
      </c>
      <c r="B7" s="33" t="s">
        <v>493</v>
      </c>
      <c r="E7" s="33" t="s">
        <v>479</v>
      </c>
      <c r="F7" s="33" t="s">
        <v>442</v>
      </c>
      <c r="H7" s="33" t="s">
        <v>466</v>
      </c>
      <c r="I7" s="33" t="s">
        <v>456</v>
      </c>
    </row>
    <row r="8" spans="1:12" x14ac:dyDescent="0.25">
      <c r="A8" s="33" t="s">
        <v>433</v>
      </c>
      <c r="B8" s="33" t="s">
        <v>494</v>
      </c>
      <c r="E8" s="33" t="s">
        <v>480</v>
      </c>
      <c r="F8" s="33" t="s">
        <v>443</v>
      </c>
      <c r="H8" s="33" t="s">
        <v>467</v>
      </c>
      <c r="I8" s="33" t="s">
        <v>457</v>
      </c>
    </row>
    <row r="9" spans="1:12" x14ac:dyDescent="0.25">
      <c r="A9" s="33" t="s">
        <v>434</v>
      </c>
      <c r="B9" s="33" t="s">
        <v>499</v>
      </c>
      <c r="E9" s="33" t="s">
        <v>481</v>
      </c>
      <c r="F9" s="33" t="s">
        <v>444</v>
      </c>
      <c r="H9" s="33" t="s">
        <v>468</v>
      </c>
      <c r="I9" s="33" t="s">
        <v>458</v>
      </c>
    </row>
    <row r="10" spans="1:12" x14ac:dyDescent="0.25">
      <c r="A10" s="33" t="s">
        <v>435</v>
      </c>
      <c r="B10" s="33" t="s">
        <v>499</v>
      </c>
      <c r="E10" s="33" t="s">
        <v>482</v>
      </c>
      <c r="F10" s="33" t="s">
        <v>445</v>
      </c>
      <c r="H10" s="33" t="s">
        <v>469</v>
      </c>
      <c r="I10" s="33" t="s">
        <v>459</v>
      </c>
    </row>
    <row r="11" spans="1:12" x14ac:dyDescent="0.25">
      <c r="A11" s="33" t="s">
        <v>436</v>
      </c>
      <c r="B11" s="33" t="s">
        <v>498</v>
      </c>
      <c r="E11" s="33" t="s">
        <v>483</v>
      </c>
      <c r="F11" s="33" t="s">
        <v>446</v>
      </c>
      <c r="H11" s="33"/>
      <c r="I11" s="33" t="s">
        <v>460</v>
      </c>
    </row>
    <row r="12" spans="1:12" x14ac:dyDescent="0.25">
      <c r="F12" s="33" t="s">
        <v>447</v>
      </c>
      <c r="H12" s="33"/>
    </row>
    <row r="13" spans="1:12" x14ac:dyDescent="0.25">
      <c r="F13" s="33" t="s">
        <v>448</v>
      </c>
      <c r="H13" s="33"/>
    </row>
    <row r="14" spans="1:12" x14ac:dyDescent="0.25">
      <c r="F14" s="33" t="s">
        <v>449</v>
      </c>
      <c r="H14" s="33"/>
    </row>
    <row r="15" spans="1:12" x14ac:dyDescent="0.25">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8671875" defaultRowHeight="14.4" x14ac:dyDescent="0.3"/>
  <cols>
    <col min="1" max="1" width="8.88671875" style="95"/>
    <col min="2" max="2" width="20.109375" style="95" customWidth="1"/>
    <col min="3" max="3" width="14.33203125" style="95" bestFit="1" customWidth="1"/>
    <col min="4" max="4" width="19.6640625" style="95" bestFit="1" customWidth="1"/>
    <col min="5" max="5" width="6.109375" style="95" bestFit="1" customWidth="1"/>
    <col min="6" max="6" width="8.88671875" style="95"/>
    <col min="7" max="7" width="13.44140625" style="95" customWidth="1"/>
    <col min="8" max="8" width="19.88671875" style="95" customWidth="1"/>
    <col min="9" max="16384" width="8.88671875" style="95"/>
  </cols>
  <sheetData>
    <row r="1" spans="1:8" ht="28.8" x14ac:dyDescent="0.3">
      <c r="A1" s="101" t="str">
        <f>[3]Enums!$A$133</f>
        <v>Version</v>
      </c>
      <c r="B1" s="99" t="s">
        <v>85</v>
      </c>
      <c r="C1" s="100" t="s">
        <v>84</v>
      </c>
      <c r="D1" s="99" t="s">
        <v>83</v>
      </c>
      <c r="E1" s="99" t="s">
        <v>82</v>
      </c>
      <c r="F1" s="98" t="s">
        <v>81</v>
      </c>
      <c r="G1" s="97" t="s">
        <v>80</v>
      </c>
      <c r="H1" s="97" t="s">
        <v>79</v>
      </c>
    </row>
    <row r="2" spans="1:8" x14ac:dyDescent="0.3">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3">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3">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3">
      <c r="A5" s="96" t="str">
        <f>[3]Enums!$A$134</f>
        <v>1.0.0</v>
      </c>
      <c r="B5" s="95" t="str">
        <f t="shared" si="0"/>
        <v>Methane</v>
      </c>
      <c r="C5" s="95" t="str">
        <f xml:space="preserve"> [3]Compounds!$B$1</f>
        <v>Compound</v>
      </c>
      <c r="D5" s="95" t="str">
        <f>[3]Compounds!B192</f>
        <v>Methane</v>
      </c>
      <c r="E5" s="95">
        <f t="shared" si="1"/>
        <v>3</v>
      </c>
      <c r="F5" s="95">
        <v>6</v>
      </c>
      <c r="G5" s="95">
        <v>8</v>
      </c>
    </row>
    <row r="6" spans="1:8" x14ac:dyDescent="0.3">
      <c r="A6" s="96" t="str">
        <f>[3]Enums!$A$134</f>
        <v>1.0.0</v>
      </c>
      <c r="B6" s="95" t="str">
        <f t="shared" si="0"/>
        <v>Diesel</v>
      </c>
      <c r="C6" s="95" t="str">
        <f xml:space="preserve"> [3]Compounds!$B$1</f>
        <v>Compound</v>
      </c>
      <c r="D6" s="95" t="str">
        <f>[3]Compounds!B115</f>
        <v>Diesel</v>
      </c>
      <c r="E6" s="95">
        <f t="shared" si="1"/>
        <v>4</v>
      </c>
      <c r="F6" s="95">
        <v>7</v>
      </c>
      <c r="G6" s="95">
        <v>16</v>
      </c>
    </row>
    <row r="7" spans="1:8" x14ac:dyDescent="0.3">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3">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3">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3">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3">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3">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3">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3">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3">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3">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3">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3">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3">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3">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3">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3">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3">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3">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3">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3">
      <c r="A26" s="95" t="str">
        <f>[3]Enums!$A$138</f>
        <v>1.0.4</v>
      </c>
      <c r="B26" s="95" t="str">
        <f t="shared" si="0"/>
        <v>Hydrogen</v>
      </c>
      <c r="C26" s="95" t="str">
        <f>[3]Elements!$B$1</f>
        <v>Element</v>
      </c>
      <c r="D26" s="95" t="str">
        <f>[3]Elements!$B$2</f>
        <v>Hydrogen</v>
      </c>
      <c r="E26" s="95">
        <f t="shared" si="1"/>
        <v>24</v>
      </c>
      <c r="F26" s="95">
        <v>7</v>
      </c>
      <c r="G26" s="95">
        <v>15</v>
      </c>
    </row>
    <row r="27" spans="1:7" x14ac:dyDescent="0.3">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3">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3">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3">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3">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3">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3">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3">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3">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3">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3">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3">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3">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3">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3">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3">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3">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3">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3">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3">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3">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3">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3">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3">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3">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3">
      <c r="A52" s="95" t="str">
        <f>[3]Enums!$A$140</f>
        <v>1.0.6</v>
      </c>
      <c r="B52" s="95" t="str">
        <f t="shared" si="2"/>
        <v>Lava Bucket</v>
      </c>
      <c r="C52" s="95" t="str">
        <f>'[3]Items (MC)'!$B$1</f>
        <v>Minecraft Item</v>
      </c>
      <c r="D52" s="95" t="str">
        <f>'[3]Items (MC)'!B73</f>
        <v>Lava Bucket</v>
      </c>
      <c r="E52" s="95">
        <v>50</v>
      </c>
      <c r="F52" s="95">
        <v>4</v>
      </c>
      <c r="G52" s="95">
        <v>1000</v>
      </c>
    </row>
    <row r="53" spans="1:7" x14ac:dyDescent="0.3">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3">
      <c r="A54" s="95" t="str">
        <f>[3]Enums!$A$140</f>
        <v>1.0.6</v>
      </c>
      <c r="B54" s="95" t="str">
        <f t="shared" si="2"/>
        <v>Writable Book</v>
      </c>
      <c r="C54" s="95" t="str">
        <f>'[3]Items (MC)'!$B$1</f>
        <v>Minecraft Item</v>
      </c>
      <c r="D54" s="95" t="str">
        <f>'[3]Items (MC)'!B132</f>
        <v>Writable Book</v>
      </c>
      <c r="E54" s="95">
        <v>51</v>
      </c>
      <c r="F54" s="95">
        <v>1</v>
      </c>
      <c r="G54" s="95">
        <v>10</v>
      </c>
    </row>
    <row r="55" spans="1:7" x14ac:dyDescent="0.3">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3">
      <c r="A56" s="95" t="str">
        <f>[3]Enums!$A$140</f>
        <v>1.0.6</v>
      </c>
      <c r="B56" s="95" t="str">
        <f t="shared" si="2"/>
        <v>Book</v>
      </c>
      <c r="C56" s="95" t="str">
        <f>'[3]Items (MC)'!$B$1</f>
        <v>Minecraft Item</v>
      </c>
      <c r="D56" s="95" t="str">
        <f>'[3]Items (MC)'!B86</f>
        <v>Book</v>
      </c>
      <c r="E56" s="95">
        <v>52</v>
      </c>
      <c r="F56" s="95">
        <v>1</v>
      </c>
      <c r="G56" s="95">
        <v>5</v>
      </c>
    </row>
    <row r="57" spans="1:7" x14ac:dyDescent="0.3">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3">
      <c r="A58" s="95" t="str">
        <f>[3]Enums!$A$140</f>
        <v>1.0.6</v>
      </c>
      <c r="B58" s="95" t="str">
        <f t="shared" si="2"/>
        <v>Wooden Hoe</v>
      </c>
      <c r="C58" s="95" t="str">
        <f>'[3]Items (MC)'!$B$1</f>
        <v>Minecraft Item</v>
      </c>
      <c r="D58" s="95" t="str">
        <f>'[3]Items (MC)'!B36</f>
        <v>Wooden Hoe</v>
      </c>
      <c r="E58" s="95">
        <v>53</v>
      </c>
      <c r="F58" s="95">
        <v>1</v>
      </c>
      <c r="G58" s="95">
        <v>10</v>
      </c>
    </row>
    <row r="59" spans="1:7" x14ac:dyDescent="0.3">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3">
      <c r="A60" s="95" t="str">
        <f>[3]Enums!$A$140</f>
        <v>1.0.6</v>
      </c>
      <c r="B60" s="95" t="str">
        <f t="shared" si="2"/>
        <v>Stick</v>
      </c>
      <c r="C60" s="95" t="str">
        <f>'[3]Items (MC)'!$B$1</f>
        <v>Minecraft Item</v>
      </c>
      <c r="D60" s="95" t="str">
        <f>'[3]Items (MC)'!B26</f>
        <v>Stick</v>
      </c>
      <c r="E60" s="95">
        <v>54</v>
      </c>
      <c r="F60" s="95">
        <v>1</v>
      </c>
      <c r="G60" s="95">
        <v>5</v>
      </c>
    </row>
    <row r="61" spans="1:7" x14ac:dyDescent="0.3">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3">
      <c r="A62" s="95" t="str">
        <f>[3]Enums!$A$140</f>
        <v>1.0.6</v>
      </c>
      <c r="B62" s="95" t="str">
        <f t="shared" si="2"/>
        <v>Wooden Pickaxe</v>
      </c>
      <c r="C62" s="95" t="str">
        <f>'[3]Items (MC)'!$B$1</f>
        <v>Minecraft Item</v>
      </c>
      <c r="D62" s="95" t="str">
        <f>'[3]Items (MC)'!B16</f>
        <v>Wooden Pickaxe</v>
      </c>
      <c r="E62" s="95">
        <v>55</v>
      </c>
      <c r="F62" s="95">
        <v>1</v>
      </c>
      <c r="G62" s="95">
        <v>10</v>
      </c>
    </row>
    <row r="63" spans="1:7" x14ac:dyDescent="0.3">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3">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3">
      <c r="A65" s="95" t="str">
        <f>[3]Enums!$A$140</f>
        <v>1.0.6</v>
      </c>
      <c r="B65" s="95" t="str">
        <f t="shared" si="2"/>
        <v>Bow</v>
      </c>
      <c r="C65" s="95" t="str">
        <f>'[3]Items (MC)'!$B$1</f>
        <v>Minecraft Item</v>
      </c>
      <c r="D65" s="95" t="str">
        <f>'[3]Items (MC)'!B7</f>
        <v>Bow</v>
      </c>
      <c r="E65" s="95">
        <f t="shared" si="4"/>
        <v>58</v>
      </c>
      <c r="F65" s="95">
        <v>1</v>
      </c>
      <c r="G65" s="95">
        <v>10</v>
      </c>
    </row>
    <row r="66" spans="1:7" x14ac:dyDescent="0.3">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3">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3">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3">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3">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3">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3">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3">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3">
      <c r="A74" s="95" t="str">
        <f>[3]Enums!$A$141</f>
        <v>1.0.7</v>
      </c>
      <c r="B74" s="95" t="str">
        <f t="shared" si="5"/>
        <v>Trapdoor</v>
      </c>
      <c r="C74" s="95" t="str">
        <f>Objects!$AZ$1</f>
        <v>Minecraft Block</v>
      </c>
      <c r="D74" s="95" t="str">
        <f>Objects!AZ98</f>
        <v>Trapdoor</v>
      </c>
      <c r="E74" s="95">
        <f t="shared" si="4"/>
        <v>67</v>
      </c>
      <c r="F74" s="95">
        <v>1</v>
      </c>
      <c r="G74" s="95">
        <v>15</v>
      </c>
    </row>
    <row r="75" spans="1:7" x14ac:dyDescent="0.3">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3">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3">
      <c r="A77" s="95" t="str">
        <f>[3]Enums!$A$141</f>
        <v>1.0.7</v>
      </c>
      <c r="B77" s="95" t="str">
        <f t="shared" si="5"/>
        <v>Chest</v>
      </c>
      <c r="C77" s="95" t="str">
        <f>Objects!$AZ$1</f>
        <v>Minecraft Block</v>
      </c>
      <c r="D77" s="95" t="str">
        <f>Objects!AZ56</f>
        <v>Chest</v>
      </c>
      <c r="E77" s="95">
        <f t="shared" si="4"/>
        <v>70</v>
      </c>
      <c r="F77" s="95">
        <v>1</v>
      </c>
      <c r="G77" s="95">
        <v>15</v>
      </c>
    </row>
    <row r="78" spans="1:7" x14ac:dyDescent="0.3">
      <c r="A78" s="95" t="str">
        <f>[3]Enums!$A$141</f>
        <v>1.0.7</v>
      </c>
      <c r="B78" s="95" t="str">
        <f t="shared" si="5"/>
        <v>Oak Stairs</v>
      </c>
      <c r="C78" s="95" t="str">
        <f>Objects!$AZ$1</f>
        <v>Minecraft Block</v>
      </c>
      <c r="D78" s="95" t="str">
        <f>Objects!AZ55</f>
        <v>Oak Stairs</v>
      </c>
      <c r="E78" s="95">
        <f t="shared" si="4"/>
        <v>71</v>
      </c>
      <c r="F78" s="95">
        <v>1</v>
      </c>
      <c r="G78" s="95">
        <v>15</v>
      </c>
    </row>
    <row r="79" spans="1:7" x14ac:dyDescent="0.3">
      <c r="A79" s="95" t="str">
        <f>[3]Enums!$A$141</f>
        <v>1.0.7</v>
      </c>
      <c r="B79" s="95" t="str">
        <f t="shared" si="5"/>
        <v>Bookshelf</v>
      </c>
      <c r="C79" s="95" t="str">
        <f>Objects!$AZ$1</f>
        <v>Minecraft Block</v>
      </c>
      <c r="D79" s="95" t="str">
        <f>Objects!AZ49</f>
        <v>Bookshelf</v>
      </c>
      <c r="E79" s="95">
        <f t="shared" si="4"/>
        <v>72</v>
      </c>
      <c r="F79" s="95">
        <v>1</v>
      </c>
      <c r="G79" s="95">
        <v>15</v>
      </c>
    </row>
    <row r="80" spans="1:7" x14ac:dyDescent="0.3">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3">
      <c r="A81" s="95" t="str">
        <f>[3]Enums!$A$141</f>
        <v>1.0.7</v>
      </c>
      <c r="B81" s="95" t="str">
        <f t="shared" si="5"/>
        <v>Blaze Rod</v>
      </c>
      <c r="C81" s="95" t="str">
        <f>'[3]Items (MC)'!$B$1</f>
        <v>Minecraft Item</v>
      </c>
      <c r="D81" s="95" t="str">
        <f>Objects!AY115</f>
        <v>Blaze Rod</v>
      </c>
      <c r="E81" s="95">
        <f t="shared" si="4"/>
        <v>74</v>
      </c>
      <c r="F81" s="95">
        <v>3</v>
      </c>
      <c r="G81" s="95">
        <v>12</v>
      </c>
    </row>
    <row r="82" spans="1:7" x14ac:dyDescent="0.3">
      <c r="A82" s="95" t="str">
        <f>[3]Enums!$A$141</f>
        <v>1.0.7</v>
      </c>
      <c r="B82" s="95" t="str">
        <f t="shared" si="5"/>
        <v>Noteblock</v>
      </c>
      <c r="C82" s="95" t="str">
        <f>Objects!$AZ$1</f>
        <v>Minecraft Block</v>
      </c>
      <c r="D82" s="95" t="str">
        <f>Objects!AZ27</f>
        <v>Noteblock</v>
      </c>
      <c r="E82" s="95">
        <f t="shared" si="4"/>
        <v>75</v>
      </c>
      <c r="F82" s="95">
        <v>1</v>
      </c>
      <c r="G82" s="95">
        <v>15</v>
      </c>
    </row>
    <row r="83" spans="1:7" x14ac:dyDescent="0.3">
      <c r="A83" s="95" t="str">
        <f>[3]Enums!$A$141</f>
        <v>1.0.7</v>
      </c>
      <c r="B83" s="95" t="str">
        <f t="shared" si="5"/>
        <v>Planks</v>
      </c>
      <c r="C83" s="95" t="str">
        <f>Objects!$AZ$1</f>
        <v>Minecraft Block</v>
      </c>
      <c r="D83" s="95" t="str">
        <f>Objects!AZ7</f>
        <v>Planks</v>
      </c>
      <c r="E83" s="95">
        <f t="shared" si="4"/>
        <v>76</v>
      </c>
      <c r="F83" s="95">
        <v>2</v>
      </c>
      <c r="G83" s="95">
        <v>15</v>
      </c>
    </row>
    <row r="84" spans="1:7" x14ac:dyDescent="0.3">
      <c r="A84" s="95" t="str">
        <f>[3]Enums!$A$141</f>
        <v>1.0.7</v>
      </c>
      <c r="B84" s="95" t="str">
        <f t="shared" si="5"/>
        <v>Log</v>
      </c>
      <c r="C84" s="95" t="str">
        <f>Objects!$AZ$1</f>
        <v>Minecraft Block</v>
      </c>
      <c r="D84" s="95" t="str">
        <f>Objects!AZ19</f>
        <v>Log</v>
      </c>
      <c r="E84" s="95">
        <f t="shared" si="4"/>
        <v>77</v>
      </c>
      <c r="F84" s="95">
        <v>1</v>
      </c>
      <c r="G84" s="95">
        <v>15</v>
      </c>
    </row>
    <row r="85" spans="1:7" x14ac:dyDescent="0.3">
      <c r="A85" s="95" t="str">
        <f>[3]Enums!$A$141</f>
        <v>1.0.7</v>
      </c>
      <c r="B85" s="95" t="str">
        <f t="shared" si="5"/>
        <v>Fence</v>
      </c>
      <c r="C85" s="95" t="str">
        <f>Objects!$AZ$1</f>
        <v>Minecraft Block</v>
      </c>
      <c r="D85" s="95" t="str">
        <f>Objects!AZ87</f>
        <v>Fence</v>
      </c>
      <c r="E85" s="95">
        <f t="shared" si="4"/>
        <v>78</v>
      </c>
      <c r="F85" s="95">
        <v>1</v>
      </c>
      <c r="G85" s="95">
        <v>15</v>
      </c>
    </row>
    <row r="86" spans="1:7" x14ac:dyDescent="0.3">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3">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3">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3">
      <c r="A89" s="95" t="str">
        <f>[3]Enums!$A$141</f>
        <v>1.0.7</v>
      </c>
      <c r="B89" s="95" t="str">
        <f t="shared" si="5"/>
        <v>Wooden Slab</v>
      </c>
      <c r="C89" s="95" t="str">
        <f>Objects!$AZ$1</f>
        <v>Minecraft Block</v>
      </c>
      <c r="D89" s="95" t="str">
        <f>Objects!AZ128</f>
        <v>Wooden Slab</v>
      </c>
      <c r="E89" s="95">
        <v>82</v>
      </c>
      <c r="F89" s="95">
        <v>1</v>
      </c>
      <c r="G89" s="95">
        <v>7.5</v>
      </c>
    </row>
    <row r="90" spans="1:7" x14ac:dyDescent="0.3">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3">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3">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3">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3">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3">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3">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4"/>
  <sheetViews>
    <sheetView workbookViewId="0">
      <pane xSplit="4" ySplit="1" topLeftCell="E26" activePane="bottomRight" state="frozen"/>
      <selection pane="topRight" activeCell="E1" sqref="E1"/>
      <selection pane="bottomLeft" activeCell="A2" sqref="A2"/>
      <selection pane="bottomRight" activeCell="D31" sqref="A1:AF34"/>
    </sheetView>
  </sheetViews>
  <sheetFormatPr defaultColWidth="8.88671875" defaultRowHeight="13.2" x14ac:dyDescent="0.25"/>
  <cols>
    <col min="1" max="1" width="8.88671875" style="122"/>
    <col min="2" max="2" width="9.33203125" style="122" customWidth="1"/>
    <col min="3" max="3" width="11.6640625" style="122" customWidth="1"/>
    <col min="4" max="4" width="20.88671875" style="122" customWidth="1"/>
    <col min="5" max="5" width="8.88671875" style="122" customWidth="1"/>
    <col min="6" max="6" width="10.109375" style="122" customWidth="1"/>
    <col min="7" max="7" width="15.6640625" style="122" customWidth="1"/>
    <col min="8" max="11" width="8.88671875" style="122"/>
    <col min="12" max="12" width="32.6640625" style="125" bestFit="1" customWidth="1"/>
    <col min="13" max="13" width="8.88671875" style="125"/>
    <col min="14" max="14" width="14" style="122" bestFit="1" customWidth="1"/>
    <col min="15" max="15" width="10.44140625" style="122" bestFit="1" customWidth="1"/>
    <col min="16" max="19" width="8.88671875" style="122"/>
    <col min="20" max="20" width="10.33203125" style="122" bestFit="1" customWidth="1"/>
    <col min="21" max="21" width="11.88671875" style="122" bestFit="1" customWidth="1"/>
    <col min="22" max="22" width="10.109375" style="122" bestFit="1" customWidth="1"/>
    <col min="23" max="23" width="96" style="122" bestFit="1" customWidth="1"/>
    <col min="24" max="24" width="24" style="122" customWidth="1"/>
    <col min="25" max="25" width="12.5546875" style="122" customWidth="1"/>
    <col min="26" max="26" width="8.88671875" style="122"/>
    <col min="27" max="27" width="14.88671875" style="122" customWidth="1"/>
    <col min="28" max="16384" width="8.88671875" style="122"/>
  </cols>
  <sheetData>
    <row r="1" spans="1:32" ht="26.4" x14ac:dyDescent="0.25">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5">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5">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5">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5">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5">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5">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5">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4.4" x14ac:dyDescent="0.3">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4.4" x14ac:dyDescent="0.3">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4.4" x14ac:dyDescent="0.3">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4.4" x14ac:dyDescent="0.3">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4.4" x14ac:dyDescent="0.3">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4.4" x14ac:dyDescent="0.3">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5">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4.4" x14ac:dyDescent="0.3">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4.4" x14ac:dyDescent="0.3">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4.4" x14ac:dyDescent="0.3">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5">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5">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5">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5">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5">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5">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5">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5">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5">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5">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5">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5">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row r="31" spans="1:28" x14ac:dyDescent="0.25">
      <c r="A31" s="122" t="str">
        <f>[3]Enums!$A$168</f>
        <v>1.4.9</v>
      </c>
      <c r="B31" s="122" t="s">
        <v>531</v>
      </c>
      <c r="C31" s="122" t="s">
        <v>532</v>
      </c>
      <c r="D31" s="123" t="s">
        <v>533</v>
      </c>
      <c r="E31" s="122">
        <v>29</v>
      </c>
      <c r="F31" s="122">
        <v>2029</v>
      </c>
      <c r="G31" s="122" t="b">
        <v>0</v>
      </c>
      <c r="H31" s="122">
        <v>1</v>
      </c>
      <c r="I31" s="122">
        <v>1</v>
      </c>
      <c r="J31" s="122">
        <v>1</v>
      </c>
      <c r="M31" s="201" t="s">
        <v>176</v>
      </c>
      <c r="N31" s="123" t="s">
        <v>91</v>
      </c>
      <c r="U31" s="123" t="s">
        <v>92</v>
      </c>
      <c r="V31" s="123" t="s">
        <v>91</v>
      </c>
    </row>
    <row r="32" spans="1:28" x14ac:dyDescent="0.25">
      <c r="A32" s="33" t="str">
        <f>[3]Enums!$A$169</f>
        <v>1.4.10</v>
      </c>
      <c r="B32" s="123" t="s">
        <v>534</v>
      </c>
      <c r="C32" s="128" t="s">
        <v>535</v>
      </c>
      <c r="D32" s="123" t="s">
        <v>536</v>
      </c>
      <c r="E32" s="122">
        <v>30</v>
      </c>
      <c r="F32" s="122">
        <v>2030</v>
      </c>
      <c r="G32" s="122" t="b">
        <v>1</v>
      </c>
      <c r="H32" s="122">
        <v>1</v>
      </c>
      <c r="I32" s="122">
        <v>8</v>
      </c>
      <c r="J32" s="122">
        <v>5</v>
      </c>
      <c r="M32" s="201" t="s">
        <v>176</v>
      </c>
      <c r="N32" s="123" t="s">
        <v>91</v>
      </c>
    </row>
    <row r="33" spans="1:14" x14ac:dyDescent="0.25">
      <c r="A33" s="33" t="str">
        <f>[3]Enums!$A$171</f>
        <v>1.4.12</v>
      </c>
      <c r="B33" s="123" t="s">
        <v>539</v>
      </c>
      <c r="C33" s="123" t="s">
        <v>540</v>
      </c>
      <c r="D33" s="123" t="s">
        <v>541</v>
      </c>
      <c r="E33" s="122">
        <v>31</v>
      </c>
      <c r="F33" s="122">
        <v>2031</v>
      </c>
      <c r="G33" s="122" t="b">
        <v>1</v>
      </c>
      <c r="H33" s="122">
        <v>1</v>
      </c>
      <c r="I33" s="122">
        <v>3</v>
      </c>
      <c r="J33" s="122">
        <v>1</v>
      </c>
      <c r="M33" s="201" t="s">
        <v>176</v>
      </c>
      <c r="N33" s="123" t="s">
        <v>91</v>
      </c>
    </row>
    <row r="34" spans="1:14" x14ac:dyDescent="0.25">
      <c r="A34" s="123" t="s">
        <v>542</v>
      </c>
      <c r="B34" s="123" t="s">
        <v>545</v>
      </c>
      <c r="C34" s="123" t="s">
        <v>544</v>
      </c>
      <c r="D34" s="123" t="s">
        <v>546</v>
      </c>
      <c r="E34" s="122">
        <v>32</v>
      </c>
      <c r="F34" s="122">
        <v>2032</v>
      </c>
      <c r="G34" s="122" t="b">
        <v>0</v>
      </c>
      <c r="H34" s="122">
        <v>1</v>
      </c>
      <c r="I34" s="122">
        <v>1</v>
      </c>
      <c r="J34" s="122">
        <v>1</v>
      </c>
      <c r="M34" s="201" t="s">
        <v>176</v>
      </c>
      <c r="N34" s="123" t="s">
        <v>91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T9"/>
  <sheetViews>
    <sheetView tabSelected="1" workbookViewId="0">
      <selection activeCell="D6" sqref="A1:T9"/>
    </sheetView>
  </sheetViews>
  <sheetFormatPr defaultRowHeight="13.2" x14ac:dyDescent="0.25"/>
  <cols>
    <col min="4" max="4" width="39.109375" customWidth="1"/>
    <col min="11" max="11" width="47.109375" bestFit="1" customWidth="1"/>
  </cols>
  <sheetData>
    <row r="1" spans="1:20" ht="26.4" x14ac:dyDescent="0.25">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5">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5">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5">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5">
      <c r="A5" s="122" t="str">
        <f>[3]Enums!$A$166</f>
        <v>1.4.7</v>
      </c>
      <c r="B5" s="128" t="s">
        <v>523</v>
      </c>
      <c r="C5">
        <v>2003</v>
      </c>
      <c r="D5" s="123" t="s">
        <v>524</v>
      </c>
      <c r="E5" s="122">
        <v>3003</v>
      </c>
      <c r="F5" s="122">
        <v>1</v>
      </c>
      <c r="G5" s="122">
        <v>1</v>
      </c>
      <c r="H5" s="122">
        <v>1</v>
      </c>
      <c r="I5" s="123" t="s">
        <v>518</v>
      </c>
      <c r="J5" s="123" t="s">
        <v>516</v>
      </c>
    </row>
    <row r="6" spans="1:20" x14ac:dyDescent="0.25">
      <c r="A6" s="122" t="str">
        <f>[3]Enums!$A$166</f>
        <v>1.4.7</v>
      </c>
      <c r="B6" s="128" t="s">
        <v>525</v>
      </c>
      <c r="C6">
        <v>2004</v>
      </c>
      <c r="D6" s="123" t="s">
        <v>526</v>
      </c>
      <c r="E6" s="122">
        <v>3004</v>
      </c>
      <c r="F6" s="122">
        <v>1</v>
      </c>
      <c r="G6" s="122">
        <v>1</v>
      </c>
      <c r="H6" s="122">
        <v>1</v>
      </c>
      <c r="I6" s="123" t="s">
        <v>518</v>
      </c>
      <c r="J6" s="123" t="s">
        <v>516</v>
      </c>
    </row>
    <row r="7" spans="1:20" x14ac:dyDescent="0.25">
      <c r="A7" t="s">
        <v>527</v>
      </c>
      <c r="B7" t="s">
        <v>528</v>
      </c>
      <c r="C7">
        <v>2006</v>
      </c>
      <c r="D7" s="123" t="s">
        <v>529</v>
      </c>
      <c r="E7" s="122">
        <v>3006</v>
      </c>
      <c r="F7" s="122">
        <v>1</v>
      </c>
      <c r="G7" s="122">
        <v>1</v>
      </c>
      <c r="H7" s="122">
        <v>1</v>
      </c>
      <c r="I7" s="123" t="s">
        <v>511</v>
      </c>
      <c r="J7" s="123" t="s">
        <v>516</v>
      </c>
    </row>
    <row r="8" spans="1:20" x14ac:dyDescent="0.25">
      <c r="A8" t="s">
        <v>530</v>
      </c>
      <c r="B8" t="s">
        <v>537</v>
      </c>
      <c r="C8">
        <v>2007</v>
      </c>
      <c r="D8" s="123" t="s">
        <v>538</v>
      </c>
      <c r="E8" s="122">
        <v>3007</v>
      </c>
      <c r="F8" s="122">
        <v>1</v>
      </c>
      <c r="G8" s="122">
        <v>1</v>
      </c>
      <c r="H8" s="122">
        <v>8</v>
      </c>
      <c r="I8" s="123" t="s">
        <v>513</v>
      </c>
      <c r="J8" s="123" t="s">
        <v>516</v>
      </c>
    </row>
    <row r="9" spans="1:20" x14ac:dyDescent="0.25">
      <c r="A9" t="s">
        <v>542</v>
      </c>
      <c r="B9" s="128" t="s">
        <v>547</v>
      </c>
      <c r="C9">
        <v>2008</v>
      </c>
      <c r="D9" s="123" t="s">
        <v>543</v>
      </c>
      <c r="E9" s="122">
        <v>3008</v>
      </c>
      <c r="F9" s="122">
        <v>1</v>
      </c>
      <c r="G9" s="122">
        <v>1</v>
      </c>
      <c r="H9" s="122">
        <v>1</v>
      </c>
      <c r="I9" s="123" t="s">
        <v>511</v>
      </c>
      <c r="J9"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AD932"/>
  <sheetViews>
    <sheetView workbookViewId="0">
      <pane xSplit="6" ySplit="1" topLeftCell="G269" activePane="bottomRight" state="frozen"/>
      <selection activeCell="I33" sqref="I33"/>
      <selection pane="topRight" activeCell="I33" sqref="I33"/>
      <selection pane="bottomLeft" activeCell="I33" sqref="I33"/>
      <selection pane="bottomRight" activeCell="C341" sqref="A1:X342"/>
    </sheetView>
  </sheetViews>
  <sheetFormatPr defaultColWidth="17.33203125" defaultRowHeight="15.75" customHeight="1" x14ac:dyDescent="0.3"/>
  <cols>
    <col min="1" max="1" width="9.109375"/>
    <col min="2" max="2" width="6.44140625" style="82" customWidth="1"/>
    <col min="3" max="3" width="8.109375" style="82" customWidth="1"/>
    <col min="4" max="4" width="4.88671875" style="82" customWidth="1"/>
    <col min="5" max="5" width="27.109375" style="83" customWidth="1"/>
    <col min="6" max="6" width="4.33203125" style="85" bestFit="1" customWidth="1"/>
    <col min="7" max="7" width="22.6640625" style="83" customWidth="1"/>
    <col min="8" max="8" width="3.44140625" style="82" bestFit="1" customWidth="1"/>
    <col min="9" max="9" width="23.109375" style="82" customWidth="1"/>
    <col min="10" max="10" width="3.44140625" style="82" customWidth="1"/>
    <col min="11" max="11" width="18.44140625" style="82" customWidth="1"/>
    <col min="12" max="12" width="3.44140625" style="85" customWidth="1"/>
    <col min="13" max="13" width="23.44140625" style="83" customWidth="1"/>
    <col min="14" max="14" width="3.44140625" style="82" customWidth="1"/>
    <col min="15" max="15" width="25" style="82" customWidth="1"/>
    <col min="16" max="16" width="3.44140625" style="82" customWidth="1"/>
    <col min="17" max="17" width="23.44140625" style="82" customWidth="1"/>
    <col min="18" max="18" width="3.44140625" style="85" customWidth="1"/>
    <col min="19" max="19" width="13.44140625" style="83" customWidth="1"/>
    <col min="20" max="20" width="3.44140625" style="82" customWidth="1"/>
    <col min="21" max="21" width="24" style="82" customWidth="1"/>
    <col min="22" max="22" width="3.44140625" style="82" customWidth="1"/>
    <col min="23" max="23" width="13.44140625" style="82" customWidth="1"/>
    <col min="24" max="24" width="3.44140625" style="85" customWidth="1"/>
    <col min="25" max="26" width="17.33203125" style="82"/>
    <col min="27" max="29" width="8.6640625" style="82" customWidth="1"/>
    <col min="30" max="16384" width="17.33203125" style="82"/>
  </cols>
  <sheetData>
    <row r="1" spans="1:30" s="80" customFormat="1" ht="15" customHeight="1" thickBot="1" x14ac:dyDescent="0.35">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3">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3">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3">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3">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3">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3">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3">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3">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3">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3">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3">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3">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3">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3">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3">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3">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3">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3">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3">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3">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3">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3">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3">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3">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3">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3">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3">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3">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3">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3">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3">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3">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3">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3">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3">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3">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3">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3">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3">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3">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3">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3">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3">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3">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3">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3">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3">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3">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3">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3">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3">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3">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3">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3">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3">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3">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3">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3">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3">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3">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3">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3">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3">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3">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3">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3">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3">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3">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3">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3">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3">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3">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3">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3">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3">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3">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3">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3">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3">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3">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3">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3">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3">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3">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3">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3">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3">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3">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3">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3">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3">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3">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3">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3">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3">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3">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3">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3">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3">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3">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3">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3">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3">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3">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3">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3">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3">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3">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3">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3">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3">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3">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3">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3">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3">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3">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3">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3">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3">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3">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3">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3">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3">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3">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3">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3">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3">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3">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3">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3">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3">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3">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3">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3">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3">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3">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3">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3">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3">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3">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3">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3">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3">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3">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3">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3">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3">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3">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3">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3">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3">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3">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3">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3">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3">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3">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3">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3">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3">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3">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3">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3">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3">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3">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3">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3">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3">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3">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3">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3">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3">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3">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3">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3">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3">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3">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3">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3">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3">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3">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3">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3">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3">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3">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3">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3">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3">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3">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3">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3">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3">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3">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3">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3">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3">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3">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3">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3">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3">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3">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3">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3">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3">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3">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3">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3">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3">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3">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3">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3">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3">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3">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3">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3">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3">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3">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3">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3">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3">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3">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3">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3">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3">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3">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3">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3">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3">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3">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3">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3">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3">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3">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3">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3">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3">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3">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3">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3">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3">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3">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3">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3">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3">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3">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3">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3">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3">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3">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3">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3">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3">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3">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3">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3">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3">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3">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3">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3">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3">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3">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3">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3">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3">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3">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3">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3">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3">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3">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3">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3">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3">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3">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3">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3">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3">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3">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3">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3">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3">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3">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3">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3">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3">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3">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3">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3">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3">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3">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3">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3">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3">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3">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3">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3">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3">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3">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3">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3">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3">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3">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3">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3">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3">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3">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3">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3">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3">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3">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3">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3">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3">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3">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3">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3">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3">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3">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3">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3">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3">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3">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3">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3">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3">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3">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3">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3">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3">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3">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3">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3">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3">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3">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3">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3">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3">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3">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3">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3">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3">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3">
      <c r="A341" s="33" t="str">
        <f>[3]Enums!$A$168</f>
        <v>1.4.9</v>
      </c>
      <c r="B341" s="81" t="b">
        <v>1</v>
      </c>
      <c r="C341" s="81" t="b">
        <v>1</v>
      </c>
      <c r="D341" s="81">
        <v>8</v>
      </c>
      <c r="E341" s="84" t="str">
        <f>Objects!$AW$91</f>
        <v>Constitution Claim</v>
      </c>
      <c r="F341" s="91">
        <v>1</v>
      </c>
      <c r="G341" s="84" t="str">
        <f>Objects!$AW$92</f>
        <v>Indelible Ink</v>
      </c>
      <c r="H341" s="81">
        <v>1</v>
      </c>
      <c r="I341" s="84" t="str">
        <f>Objects!$AY$34</f>
        <v>Feather</v>
      </c>
      <c r="J341" s="81">
        <v>1</v>
      </c>
      <c r="K341" s="84" t="str">
        <f>Objects!$AY$85</f>
        <v>Paper</v>
      </c>
      <c r="L341" s="91">
        <v>1</v>
      </c>
      <c r="M341" s="84"/>
      <c r="N341" s="81"/>
      <c r="O341" s="81"/>
      <c r="P341" s="81"/>
      <c r="Q341" s="81"/>
      <c r="R341" s="91"/>
      <c r="S341" s="84"/>
      <c r="T341" s="81"/>
      <c r="U341" s="81"/>
      <c r="V341" s="81"/>
      <c r="W341" s="81"/>
      <c r="X341" s="91"/>
      <c r="AA341" s="81"/>
      <c r="AB341" s="81"/>
      <c r="AC341" s="81"/>
    </row>
    <row r="342" spans="1:29" ht="15" customHeight="1" x14ac:dyDescent="0.3">
      <c r="A342" s="33" t="s">
        <v>530</v>
      </c>
      <c r="B342" s="81" t="b">
        <v>1</v>
      </c>
      <c r="C342" s="81" t="b">
        <v>1</v>
      </c>
      <c r="D342" s="81">
        <v>8</v>
      </c>
      <c r="E342" s="84" t="str">
        <f>Objects!$AW$92</f>
        <v>Indelible Ink</v>
      </c>
      <c r="F342" s="91">
        <v>1</v>
      </c>
      <c r="G342" s="139" t="str">
        <f>Objects!$N$72</f>
        <v>Bag (Silver Nitrate)</v>
      </c>
      <c r="H342" s="81">
        <v>1</v>
      </c>
      <c r="I342" s="139" t="str">
        <f>Objects!$J$317</f>
        <v>Vial (Deionized Water)</v>
      </c>
      <c r="J342" s="81">
        <v>1</v>
      </c>
      <c r="K342" s="84" t="str">
        <f>Objects!$AY$120</f>
        <v>Glass Bottle</v>
      </c>
      <c r="L342" s="91">
        <v>1</v>
      </c>
      <c r="M342" s="84"/>
      <c r="N342" s="81"/>
      <c r="O342" s="81"/>
      <c r="P342" s="81"/>
      <c r="Q342" s="81"/>
      <c r="R342" s="91"/>
      <c r="S342" s="84"/>
      <c r="T342" s="81"/>
      <c r="U342" s="81"/>
      <c r="V342" s="81"/>
      <c r="W342" s="81"/>
      <c r="X342" s="91"/>
      <c r="AA342" s="81"/>
      <c r="AB342" s="81"/>
      <c r="AC342" s="81"/>
    </row>
    <row r="343" spans="1:29" ht="15" customHeight="1" x14ac:dyDescent="0.3">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3">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3">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3">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3">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3">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3">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3">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3">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3">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3">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3">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3">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3">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3">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3">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3">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3">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3">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3">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3">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3">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3">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3">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3">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3">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3">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3">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3">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3">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3">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3">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3">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3">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3">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3">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3">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3">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3">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3">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3">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3">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3">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3">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3">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3">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3">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3">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3">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3">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3">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3">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3">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3">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3">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3">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3">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3">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3">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3">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3">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3">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3">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3">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3">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3">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3">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3">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3">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3">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3">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3">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3">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3">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3">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3">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3">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3">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3">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3">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3">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3">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3">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3">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3">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3">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3">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3">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3">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3">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3">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3">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3">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3">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3">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3">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3">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3">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3">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3">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3">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3">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3">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3">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3">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3">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3">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3">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3">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3">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3">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3">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3">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3">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3">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3">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3">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3">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3">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3">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3">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3">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3">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3">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3">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3">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3">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3">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3">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3">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3">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3">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3">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3">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3">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3">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3">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3">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3">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3">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3">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3">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3">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3">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3">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3">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3">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3">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3">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3">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3">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3">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3">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3">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3">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3">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3">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3">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3">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3">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3">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3">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3">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3">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3">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3">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3">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3">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3">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3">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3">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3">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3">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3">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3">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3">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3">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3">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3">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3">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3">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3">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3">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3">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3">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3">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3">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3">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3">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3">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3">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3">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3">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3">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3">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3">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3">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3">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3">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3">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3">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3">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3">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3">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3">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3">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3">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3">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3">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3">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3">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3">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3">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3">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3">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3">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3">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3">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3">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3">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3">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3">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3">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3">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3">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3">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3">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3">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3">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3">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3">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3">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3">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3">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3">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3">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3">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3">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3">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3">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3">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3">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3">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3">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3">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3">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3">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3">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3">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3">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3">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3">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3">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3">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3">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3">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3">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3">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3">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3">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3">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3">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3">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3">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3">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3">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3">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3">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3">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3">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3">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3">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3">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3">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3">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3">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3">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3">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3">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3">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3">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3">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3">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3">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3">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3">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3">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3">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3">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3">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3">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3">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3">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3">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3">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3">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3">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3">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3">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3">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3">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3">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3">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3">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3">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3">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3">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3">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3">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3">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3">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3">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3">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3">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3">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3">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3">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3">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3">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3">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3">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3">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3">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3">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3">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3">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3">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3">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3">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3">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3">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3">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3">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3">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3">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3">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3">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3">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3">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3">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3">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3">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3">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3">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3">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3">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3">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3">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3">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3">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3">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3">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3">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3">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3">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3">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3">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3">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3">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3">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3">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3">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3">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3">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3">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3">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3">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3">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3">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3">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3">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3">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3">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3">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3">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3">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3">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3">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3">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3">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3">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3">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3">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3">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3">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3">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3">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3">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3">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3">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3">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3">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3">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3">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3">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3">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3">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3">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3">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3">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3">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3">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3">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3">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3">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3">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3">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3">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3">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3">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3">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3">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3">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3">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3">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3">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3">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3">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3">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3">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3">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3">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3">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3">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3">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3">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3">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3">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3">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3">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3">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3">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3">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3">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3">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3">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3">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3">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3">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3">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3">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3">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3">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3">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3">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3">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3">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3">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3">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3">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3">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3">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3">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3">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3">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3">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3">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3">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3">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3">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3">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3">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3">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3">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3">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3">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3">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3">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3">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3">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3">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3">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3">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3">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3">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3">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3">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3">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3">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3">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3">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3">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3">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3">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3">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3">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3">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3">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3">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3">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3">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3">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3">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3">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3">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3">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3">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3">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3">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3">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3">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3">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3">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3">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3">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3">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3">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3">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3">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3">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3">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3">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3">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3">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3">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3">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3">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3">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3">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3">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3">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3">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3">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3">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3">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3">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3">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3">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3">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3">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3">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3">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3">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3">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3">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3">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3">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3">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3">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3">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3">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3">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3">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3">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3">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3">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3">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3">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3">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3">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3">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3">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3">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3">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3">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3">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3">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3">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3">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3">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3">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3">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3">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3">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3">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3">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3">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3">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3">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3">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3">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3">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3">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3">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3">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3">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3">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3">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3">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3">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3">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3">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3">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3">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3">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3">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3">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3">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3">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3">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xmlns:xlrd2="http://schemas.microsoft.com/office/spreadsheetml/2017/richdata2"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33203125" defaultRowHeight="15.75" customHeight="1" x14ac:dyDescent="0.25"/>
  <cols>
    <col min="1" max="1" width="7.88671875" bestFit="1" customWidth="1"/>
    <col min="2" max="2" width="6.6640625" customWidth="1"/>
    <col min="3" max="3" width="31.44140625" customWidth="1"/>
    <col min="4" max="4" width="5.109375" customWidth="1"/>
    <col min="5" max="5" width="26.109375" customWidth="1"/>
    <col min="6" max="6" width="4.88671875" customWidth="1"/>
    <col min="8" max="8" width="17.33203125" style="9"/>
    <col min="10" max="10" width="17.33203125" style="9"/>
    <col min="12" max="12" width="17.33203125" style="9"/>
    <col min="14" max="14" width="17.33203125" style="9"/>
    <col min="16" max="16" width="17.33203125" style="9"/>
    <col min="18" max="18" width="17.33203125" style="9"/>
  </cols>
  <sheetData>
    <row r="1" spans="1:7" ht="15.75" customHeight="1" x14ac:dyDescent="0.25">
      <c r="A1" s="34" t="str">
        <f>[3]Enums!$A$133</f>
        <v>Version</v>
      </c>
      <c r="B1" s="34" t="s">
        <v>53</v>
      </c>
      <c r="C1" s="30" t="s">
        <v>55</v>
      </c>
      <c r="D1" s="34" t="s">
        <v>13</v>
      </c>
      <c r="E1" s="30" t="s">
        <v>54</v>
      </c>
      <c r="F1" s="34" t="s">
        <v>3</v>
      </c>
      <c r="G1" s="34" t="s">
        <v>169</v>
      </c>
    </row>
    <row r="2" spans="1:7" ht="15.75" customHeight="1" x14ac:dyDescent="0.25">
      <c r="A2" s="33" t="str">
        <f>[3]Enums!$A$134</f>
        <v>1.0.0</v>
      </c>
      <c r="B2">
        <v>2</v>
      </c>
      <c r="C2" t="str">
        <f>Objects!$G$26</f>
        <v>Aluminoxane Catalyst</v>
      </c>
      <c r="D2">
        <v>1</v>
      </c>
      <c r="E2" t="str">
        <f>Objects!$G$28</f>
        <v>Triethylaluminium Catalyst</v>
      </c>
      <c r="F2">
        <v>1</v>
      </c>
      <c r="G2" t="str">
        <f>[3]Enums!$A$128</f>
        <v>Pellets</v>
      </c>
    </row>
    <row r="3" spans="1:7" ht="15.75" customHeight="1" x14ac:dyDescent="0.25">
      <c r="A3" s="33" t="str">
        <f>[3]Enums!$A$144</f>
        <v>1.1.0</v>
      </c>
      <c r="B3">
        <v>2</v>
      </c>
      <c r="C3" t="str">
        <f>Objects!$G$10</f>
        <v>Antimony Trioxide Catalyst</v>
      </c>
      <c r="D3">
        <v>16</v>
      </c>
      <c r="E3" t="str">
        <f>Objects!$D$11</f>
        <v>Antimony Ingot</v>
      </c>
      <c r="F3">
        <v>1</v>
      </c>
      <c r="G3" t="str">
        <f>[3]Enums!$A$128</f>
        <v>Pellets</v>
      </c>
    </row>
    <row r="4" spans="1:7" ht="15.75" customHeight="1" x14ac:dyDescent="0.25">
      <c r="A4" s="33" t="str">
        <f>[3]Enums!$A$144</f>
        <v>1.1.0</v>
      </c>
      <c r="B4">
        <v>2</v>
      </c>
      <c r="C4" t="str">
        <f>Objects!$J$245</f>
        <v>Bag (Potassium Hydroxide)</v>
      </c>
      <c r="D4">
        <v>16</v>
      </c>
      <c r="E4" t="str">
        <f>Objects!$C$23</f>
        <v>Potash Ore</v>
      </c>
      <c r="F4">
        <v>1</v>
      </c>
      <c r="G4" t="str">
        <f>[3]Enums!$A$128</f>
        <v>Pellets</v>
      </c>
    </row>
    <row r="5" spans="1:7" ht="15.75" customHeight="1" x14ac:dyDescent="0.25">
      <c r="A5" s="33" t="str">
        <f>[3]Enums!$A$146</f>
        <v>1.1.2</v>
      </c>
      <c r="B5">
        <v>2</v>
      </c>
      <c r="C5" t="str">
        <f>Objects!G36</f>
        <v>Chromium (VI) Oxide Catalyst</v>
      </c>
      <c r="D5">
        <v>1</v>
      </c>
      <c r="E5" t="str">
        <f>Objects!$D$22</f>
        <v>Chrome Ingot</v>
      </c>
      <c r="F5">
        <v>1</v>
      </c>
      <c r="G5" t="str">
        <f>[3]Enums!$A$128</f>
        <v>Pellets</v>
      </c>
    </row>
    <row r="6" spans="1:7" ht="15.75" customHeight="1" x14ac:dyDescent="0.25">
      <c r="A6" s="33" t="str">
        <f>[3]Enums!$A$144</f>
        <v>1.1.0</v>
      </c>
      <c r="B6">
        <v>2</v>
      </c>
      <c r="C6" t="str">
        <f>Objects!$G$5</f>
        <v>Cobalt Catalyst</v>
      </c>
      <c r="D6">
        <v>16</v>
      </c>
      <c r="E6" t="str">
        <f>Objects!$D$5</f>
        <v>Cobalt Ingot</v>
      </c>
      <c r="F6">
        <v>1</v>
      </c>
      <c r="G6" t="str">
        <f>[3]Enums!$A$128</f>
        <v>Pellets</v>
      </c>
    </row>
    <row r="7" spans="1:7" ht="15.75" customHeight="1" x14ac:dyDescent="0.25">
      <c r="A7" s="33" t="str">
        <f>[3]Enums!$A$144</f>
        <v>1.1.0</v>
      </c>
      <c r="B7">
        <v>2</v>
      </c>
      <c r="C7" t="str">
        <f>Objects!$G$11</f>
        <v>Copper II Chloride Catalyst</v>
      </c>
      <c r="D7">
        <v>16</v>
      </c>
      <c r="E7" t="str">
        <f>Objects!$D$7</f>
        <v>Copper Ingot</v>
      </c>
      <c r="F7">
        <v>1</v>
      </c>
      <c r="G7" t="str">
        <f>[3]Enums!$A$128</f>
        <v>Pellets</v>
      </c>
    </row>
    <row r="8" spans="1:7" ht="15.75" customHeight="1" x14ac:dyDescent="0.25">
      <c r="A8" s="33" t="str">
        <f>[3]Enums!$A$138</f>
        <v>1.0.4</v>
      </c>
      <c r="B8">
        <v>2</v>
      </c>
      <c r="C8" t="str">
        <f>Objects!$G$12</f>
        <v>Iron III Chloride Catalyst</v>
      </c>
      <c r="D8">
        <v>16</v>
      </c>
      <c r="E8" t="str">
        <f>Objects!$AY$11</f>
        <v>Iron Ingot</v>
      </c>
      <c r="F8">
        <v>1</v>
      </c>
      <c r="G8" t="str">
        <f>[3]Enums!$A$128</f>
        <v>Pellets</v>
      </c>
    </row>
    <row r="9" spans="1:7" ht="15.75" customHeight="1" x14ac:dyDescent="0.25">
      <c r="A9" s="33" t="str">
        <f>[3]Enums!$A$138</f>
        <v>1.0.4</v>
      </c>
      <c r="B9">
        <v>2</v>
      </c>
      <c r="C9" t="str">
        <f>Objects!$G$13</f>
        <v>Iron III Oxide Catalyst</v>
      </c>
      <c r="D9">
        <v>1</v>
      </c>
      <c r="E9" t="str">
        <f>Objects!$G$12</f>
        <v>Iron III Chloride Catalyst</v>
      </c>
      <c r="F9">
        <v>1</v>
      </c>
      <c r="G9" t="str">
        <f>[3]Enums!$A$128</f>
        <v>Pellets</v>
      </c>
    </row>
    <row r="10" spans="1:7" ht="15.75" customHeight="1" x14ac:dyDescent="0.25">
      <c r="A10" s="33" t="str">
        <f>[3]Enums!$A$144</f>
        <v>1.1.0</v>
      </c>
      <c r="B10">
        <v>2</v>
      </c>
      <c r="C10" t="str">
        <f>Objects!G33</f>
        <v>Lead Oxide Catalyst</v>
      </c>
      <c r="D10">
        <v>16</v>
      </c>
      <c r="E10" t="str">
        <f>Objects!$D$14</f>
        <v>Plumbum (Lead) Ingot</v>
      </c>
      <c r="F10">
        <v>1</v>
      </c>
      <c r="G10" t="str">
        <f>[3]Enums!$A$128</f>
        <v>Pellets</v>
      </c>
    </row>
    <row r="11" spans="1:7" ht="15.75" customHeight="1" x14ac:dyDescent="0.25">
      <c r="A11" s="33" t="str">
        <f>[3]Enums!$A$144</f>
        <v>1.1.0</v>
      </c>
      <c r="B11">
        <v>2</v>
      </c>
      <c r="C11" t="str">
        <f>Objects!G20</f>
        <v>Magnesium Oxide Catalyst</v>
      </c>
      <c r="D11">
        <v>16</v>
      </c>
      <c r="E11" t="str">
        <f>Objects!D2</f>
        <v>Magnesium Ingot</v>
      </c>
      <c r="F11">
        <v>1</v>
      </c>
      <c r="G11" t="str">
        <f>[3]Enums!$A$128</f>
        <v>Pellets</v>
      </c>
    </row>
    <row r="12" spans="1:7" ht="15.75" customHeight="1" x14ac:dyDescent="0.25">
      <c r="A12" s="33" t="str">
        <f>[3]Enums!$A$144</f>
        <v>1.1.0</v>
      </c>
      <c r="B12">
        <v>2</v>
      </c>
      <c r="C12" t="str">
        <f>Objects!$G$6</f>
        <v>Manganese Catalyst</v>
      </c>
      <c r="D12">
        <v>16</v>
      </c>
      <c r="E12" t="str">
        <f>Objects!$D$4</f>
        <v>Manganese Ingot</v>
      </c>
      <c r="F12">
        <v>1</v>
      </c>
      <c r="G12" t="str">
        <f>[3]Enums!$A$128</f>
        <v>Pellets</v>
      </c>
    </row>
    <row r="13" spans="1:7" ht="15.75" customHeight="1" x14ac:dyDescent="0.25">
      <c r="A13" s="33" t="str">
        <f>[3]Enums!$A$144</f>
        <v>1.1.0</v>
      </c>
      <c r="B13">
        <v>2</v>
      </c>
      <c r="C13" t="str">
        <f>Objects!$G$4</f>
        <v>Palladium Catalyst</v>
      </c>
      <c r="D13">
        <v>16</v>
      </c>
      <c r="E13" t="str">
        <f>Objects!$D$9</f>
        <v>Palladium Ingot</v>
      </c>
      <c r="F13">
        <v>1</v>
      </c>
      <c r="G13" t="str">
        <f>[3]Enums!$A$128</f>
        <v>Pellets</v>
      </c>
    </row>
    <row r="14" spans="1:7" ht="15.75" customHeight="1" x14ac:dyDescent="0.25">
      <c r="A14" s="33" t="str">
        <f>[3]Enums!$A$144</f>
        <v>1.1.0</v>
      </c>
      <c r="B14">
        <v>2</v>
      </c>
      <c r="C14" t="str">
        <f>Objects!$G$2</f>
        <v>Platinum Catalyst</v>
      </c>
      <c r="D14">
        <v>16</v>
      </c>
      <c r="E14" t="str">
        <f>Objects!$D$13</f>
        <v>Platinum Ingot</v>
      </c>
      <c r="F14">
        <v>1</v>
      </c>
      <c r="G14" t="str">
        <f>[3]Enums!$A$128</f>
        <v>Pellets</v>
      </c>
    </row>
    <row r="15" spans="1:7" ht="15.75" customHeight="1" x14ac:dyDescent="0.25">
      <c r="A15" s="33" t="str">
        <f>[3]Enums!$A$144</f>
        <v>1.1.0</v>
      </c>
      <c r="B15">
        <v>2</v>
      </c>
      <c r="C15" t="str">
        <f>Objects!$G$7</f>
        <v>Silver Catalyst</v>
      </c>
      <c r="D15">
        <v>16</v>
      </c>
      <c r="E15" t="str">
        <f>Objects!$D$10</f>
        <v>Silver Ingot</v>
      </c>
      <c r="F15">
        <v>1</v>
      </c>
      <c r="G15" t="str">
        <f>[3]Enums!$A$128</f>
        <v>Pellets</v>
      </c>
    </row>
    <row r="16" spans="1:7" ht="15.75" customHeight="1" x14ac:dyDescent="0.25">
      <c r="A16" s="33" t="str">
        <f>[3]Enums!$A$144</f>
        <v>1.1.0</v>
      </c>
      <c r="B16">
        <v>2</v>
      </c>
      <c r="C16" t="str">
        <f>Objects!G31</f>
        <v>Tin Catalyst</v>
      </c>
      <c r="D16">
        <v>16</v>
      </c>
      <c r="E16" t="str">
        <f>Objects!D21</f>
        <v>Tin Ingot</v>
      </c>
      <c r="F16">
        <v>1</v>
      </c>
      <c r="G16" t="str">
        <f>[3]Enums!$A$128</f>
        <v>Pellets</v>
      </c>
    </row>
    <row r="17" spans="1:7" ht="15.75" customHeight="1" x14ac:dyDescent="0.25">
      <c r="A17" s="33" t="str">
        <f>[3]Enums!$A$144</f>
        <v>1.1.0</v>
      </c>
      <c r="B17">
        <v>2</v>
      </c>
      <c r="C17" t="str">
        <f>Objects!$G$3</f>
        <v>Titanium Catalyst</v>
      </c>
      <c r="D17">
        <v>16</v>
      </c>
      <c r="E17" t="str">
        <f>Objects!$D$3</f>
        <v>Titanium Ingot</v>
      </c>
      <c r="F17">
        <v>1</v>
      </c>
      <c r="G17" t="str">
        <f>[3]Enums!$A$128</f>
        <v>Pellets</v>
      </c>
    </row>
    <row r="18" spans="1:7" ht="15.75" customHeight="1" x14ac:dyDescent="0.25">
      <c r="A18" s="33" t="str">
        <f>[3]Enums!$A$144</f>
        <v>1.1.0</v>
      </c>
      <c r="B18">
        <v>2</v>
      </c>
      <c r="C18" t="str">
        <f>Objects!$G$28</f>
        <v>Triethylaluminium Catalyst</v>
      </c>
      <c r="D18">
        <v>16</v>
      </c>
      <c r="E18" t="str">
        <f>Objects!$D$16</f>
        <v>Aluminum Ingot</v>
      </c>
      <c r="F18">
        <v>1</v>
      </c>
      <c r="G18" t="str">
        <f>[3]Enums!$A$128</f>
        <v>Pellets</v>
      </c>
    </row>
    <row r="19" spans="1:7" ht="15.75" customHeight="1" x14ac:dyDescent="0.25">
      <c r="A19" s="33" t="str">
        <f>[3]Enums!$A$144</f>
        <v>1.1.0</v>
      </c>
      <c r="B19">
        <v>2</v>
      </c>
      <c r="C19" t="str">
        <f>Objects!G32</f>
        <v>Zinc Nitrate Catalyst</v>
      </c>
      <c r="D19">
        <v>16</v>
      </c>
      <c r="E19" t="str">
        <f>Objects!$D$8</f>
        <v>Zinc Ingot</v>
      </c>
      <c r="F19">
        <v>1</v>
      </c>
      <c r="G19" t="str">
        <f>[3]Enums!$A$128</f>
        <v>Pellets</v>
      </c>
    </row>
    <row r="20" spans="1:7" ht="15.75" customHeight="1" x14ac:dyDescent="0.25">
      <c r="A20" s="33" t="str">
        <f>[3]Enums!$A$134</f>
        <v>1.0.0</v>
      </c>
      <c r="B20">
        <v>2</v>
      </c>
      <c r="C20" t="str">
        <f>Objects!$D$16</f>
        <v>Aluminum Ingot</v>
      </c>
      <c r="D20">
        <v>1</v>
      </c>
      <c r="E20" t="str">
        <f>Objects!$C$16</f>
        <v>Bauxite</v>
      </c>
      <c r="F20">
        <v>1</v>
      </c>
      <c r="G20" t="str">
        <f>[3]Enums!$A$127</f>
        <v>Catalyst</v>
      </c>
    </row>
    <row r="21" spans="1:7" ht="15.75" customHeight="1" x14ac:dyDescent="0.25">
      <c r="A21" s="33" t="str">
        <f>[3]Enums!$A$134</f>
        <v>1.0.0</v>
      </c>
      <c r="B21">
        <v>2</v>
      </c>
      <c r="C21" t="str">
        <f>Objects!$D$11</f>
        <v>Antimony Ingot</v>
      </c>
      <c r="D21">
        <v>1</v>
      </c>
      <c r="E21" t="str">
        <f>Objects!$C$11</f>
        <v>Antimony Ore</v>
      </c>
      <c r="F21">
        <v>1</v>
      </c>
      <c r="G21" t="str">
        <f>[3]Enums!$A$127</f>
        <v>Catalyst</v>
      </c>
    </row>
    <row r="22" spans="1:7" ht="15.75" customHeight="1" x14ac:dyDescent="0.25">
      <c r="A22" s="33" t="str">
        <f>[3]Enums!$A$134</f>
        <v>1.0.0</v>
      </c>
      <c r="B22">
        <v>2</v>
      </c>
      <c r="C22" t="str">
        <f>Objects!$D15</f>
        <v>Bismuth Ingot</v>
      </c>
      <c r="D22">
        <v>1</v>
      </c>
      <c r="E22" t="str">
        <f>Objects!$C$15</f>
        <v>Bismuth Ore</v>
      </c>
      <c r="F22">
        <v>1</v>
      </c>
      <c r="G22" t="str">
        <f>[3]Enums!$A$127</f>
        <v>Catalyst</v>
      </c>
    </row>
    <row r="23" spans="1:7" ht="15.75" customHeight="1" x14ac:dyDescent="0.25">
      <c r="A23" s="33" t="str">
        <f>[3]Enums!$A$144</f>
        <v>1.1.0</v>
      </c>
      <c r="B23">
        <v>2</v>
      </c>
      <c r="C23" t="str">
        <f>Objects!$D$22</f>
        <v>Chrome Ingot</v>
      </c>
      <c r="D23">
        <v>1</v>
      </c>
      <c r="E23" t="str">
        <f>Objects!C20</f>
        <v>Chromite</v>
      </c>
      <c r="F23">
        <v>1</v>
      </c>
      <c r="G23" t="str">
        <f>[3]Enums!$A$127</f>
        <v>Catalyst</v>
      </c>
    </row>
    <row r="24" spans="1:7" ht="15.75" customHeight="1" x14ac:dyDescent="0.25">
      <c r="A24" s="33" t="str">
        <f>[3]Enums!$A$134</f>
        <v>1.0.0</v>
      </c>
      <c r="B24">
        <v>2</v>
      </c>
      <c r="C24" t="str">
        <f>Objects!$D$5</f>
        <v>Cobalt Ingot</v>
      </c>
      <c r="D24">
        <v>1</v>
      </c>
      <c r="E24" t="str">
        <f>Objects!$C$5</f>
        <v>Cobalt Ore</v>
      </c>
      <c r="F24">
        <v>1</v>
      </c>
      <c r="G24" t="str">
        <f>[3]Enums!$A$127</f>
        <v>Catalyst</v>
      </c>
    </row>
    <row r="25" spans="1:7" ht="15.75" customHeight="1" x14ac:dyDescent="0.25">
      <c r="A25" s="33" t="str">
        <f>[3]Enums!$A$134</f>
        <v>1.0.0</v>
      </c>
      <c r="B25">
        <v>2</v>
      </c>
      <c r="C25" t="str">
        <f>Objects!$D$7</f>
        <v>Copper Ingot</v>
      </c>
      <c r="D25">
        <v>1</v>
      </c>
      <c r="E25" t="str">
        <f>Objects!$C$7</f>
        <v>Copper Ore</v>
      </c>
      <c r="F25">
        <v>1</v>
      </c>
      <c r="G25" t="str">
        <f>[3]Enums!$A$127</f>
        <v>Catalyst</v>
      </c>
    </row>
    <row r="26" spans="1:7" ht="15.75" customHeight="1" x14ac:dyDescent="0.25">
      <c r="A26" s="33" t="str">
        <f>[3]Enums!$A$134</f>
        <v>1.0.0</v>
      </c>
      <c r="B26">
        <v>2</v>
      </c>
      <c r="C26" t="str">
        <f>Objects!$D$2</f>
        <v>Magnesium Ingot</v>
      </c>
      <c r="D26">
        <v>1</v>
      </c>
      <c r="E26" t="str">
        <f>Objects!$C$2</f>
        <v>Magnesium Ore</v>
      </c>
      <c r="F26">
        <v>1</v>
      </c>
      <c r="G26" t="str">
        <f>[3]Enums!$A$127</f>
        <v>Catalyst</v>
      </c>
    </row>
    <row r="27" spans="1:7" ht="15.75" customHeight="1" x14ac:dyDescent="0.25">
      <c r="A27" s="33" t="str">
        <f>[3]Enums!$A$134</f>
        <v>1.0.0</v>
      </c>
      <c r="B27">
        <v>2</v>
      </c>
      <c r="C27" t="str">
        <f>Objects!$D$4</f>
        <v>Manganese Ingot</v>
      </c>
      <c r="D27">
        <v>1</v>
      </c>
      <c r="E27" t="str">
        <f>Objects!$C$4</f>
        <v>Manganese Ore</v>
      </c>
      <c r="F27">
        <v>1</v>
      </c>
      <c r="G27" t="str">
        <f>[3]Enums!$A$127</f>
        <v>Catalyst</v>
      </c>
    </row>
    <row r="28" spans="1:7" ht="15.75" customHeight="1" x14ac:dyDescent="0.25">
      <c r="A28" s="33" t="str">
        <f>[3]Enums!$A$134</f>
        <v>1.0.0</v>
      </c>
      <c r="B28">
        <v>2</v>
      </c>
      <c r="C28" t="str">
        <f>Objects!$D$6</f>
        <v>Nickel Ingot</v>
      </c>
      <c r="D28">
        <v>1</v>
      </c>
      <c r="E28" t="str">
        <f>Objects!$C$6</f>
        <v>Nickel Ore</v>
      </c>
      <c r="F28">
        <v>1</v>
      </c>
      <c r="G28" t="str">
        <f>[3]Enums!$A$127</f>
        <v>Catalyst</v>
      </c>
    </row>
    <row r="29" spans="1:7" ht="15.75" customHeight="1" x14ac:dyDescent="0.25">
      <c r="A29" s="33" t="str">
        <f>[3]Enums!$A$134</f>
        <v>1.0.0</v>
      </c>
      <c r="B29">
        <v>2</v>
      </c>
      <c r="C29" t="str">
        <f>Objects!$D$9</f>
        <v>Palladium Ingot</v>
      </c>
      <c r="D29">
        <v>1</v>
      </c>
      <c r="E29" t="str">
        <f>Objects!$C$9</f>
        <v>Palladium Ore</v>
      </c>
      <c r="F29">
        <v>1</v>
      </c>
      <c r="G29" t="str">
        <f>[3]Enums!$A$127</f>
        <v>Catalyst</v>
      </c>
    </row>
    <row r="30" spans="1:7" ht="15.75" customHeight="1" x14ac:dyDescent="0.25">
      <c r="A30" s="33" t="str">
        <f>[3]Enums!$A$134</f>
        <v>1.0.0</v>
      </c>
      <c r="B30">
        <v>2</v>
      </c>
      <c r="C30" t="str">
        <f>Objects!$D$13</f>
        <v>Platinum Ingot</v>
      </c>
      <c r="D30">
        <v>1</v>
      </c>
      <c r="E30" t="str">
        <f>Objects!$C$13</f>
        <v>Platinum Ore</v>
      </c>
      <c r="F30">
        <v>1</v>
      </c>
      <c r="G30" t="str">
        <f>[3]Enums!$A$127</f>
        <v>Catalyst</v>
      </c>
    </row>
    <row r="31" spans="1:7" ht="15.75" customHeight="1" x14ac:dyDescent="0.25">
      <c r="A31" s="33" t="str">
        <f>[3]Enums!$A$144</f>
        <v>1.1.0</v>
      </c>
      <c r="B31">
        <v>2</v>
      </c>
      <c r="C31" t="str">
        <f>Objects!$D$14</f>
        <v>Plumbum (Lead) Ingot</v>
      </c>
      <c r="D31">
        <v>1</v>
      </c>
      <c r="E31" t="str">
        <f>Objects!$C$14</f>
        <v>Plumbum (Lead) Ore</v>
      </c>
      <c r="F31">
        <v>1</v>
      </c>
      <c r="G31" t="str">
        <f>[3]Enums!$A$127</f>
        <v>Catalyst</v>
      </c>
    </row>
    <row r="32" spans="1:7" ht="15.75" customHeight="1" x14ac:dyDescent="0.25">
      <c r="A32" s="33" t="str">
        <f>[3]Enums!$A$134</f>
        <v>1.0.0</v>
      </c>
      <c r="B32">
        <v>2</v>
      </c>
      <c r="C32" t="str">
        <f>Objects!$D$10</f>
        <v>Silver Ingot</v>
      </c>
      <c r="D32">
        <v>1</v>
      </c>
      <c r="E32" t="str">
        <f>Objects!$C$10</f>
        <v>Silver Ore</v>
      </c>
      <c r="F32">
        <v>1</v>
      </c>
      <c r="G32" t="str">
        <f>[3]Enums!$A$127</f>
        <v>Catalyst</v>
      </c>
    </row>
    <row r="33" spans="1:7" ht="15.75" customHeight="1" x14ac:dyDescent="0.25">
      <c r="A33" s="33" t="str">
        <f>[3]Enums!$A$134</f>
        <v>1.0.0</v>
      </c>
      <c r="B33">
        <v>2</v>
      </c>
      <c r="C33" t="str">
        <f>Objects!$D$21</f>
        <v>Tin Ingot</v>
      </c>
      <c r="D33">
        <v>1</v>
      </c>
      <c r="E33" t="str">
        <f>Objects!$C$24</f>
        <v>Tin Ore</v>
      </c>
      <c r="F33">
        <v>1</v>
      </c>
      <c r="G33" t="str">
        <f>[3]Enums!$A$127</f>
        <v>Catalyst</v>
      </c>
    </row>
    <row r="34" spans="1:7" ht="15.75" customHeight="1" x14ac:dyDescent="0.25">
      <c r="A34" s="33" t="str">
        <f>[3]Enums!$A$134</f>
        <v>1.0.0</v>
      </c>
      <c r="B34">
        <v>2</v>
      </c>
      <c r="C34" t="str">
        <f>Objects!$D$3</f>
        <v>Titanium Ingot</v>
      </c>
      <c r="D34">
        <v>1</v>
      </c>
      <c r="E34" t="str">
        <f>Objects!$C$3</f>
        <v>Titanium Ore</v>
      </c>
      <c r="F34">
        <v>1</v>
      </c>
      <c r="G34" t="str">
        <f>[3]Enums!$A$127</f>
        <v>Catalyst</v>
      </c>
    </row>
    <row r="35" spans="1:7" ht="15.75" customHeight="1" x14ac:dyDescent="0.25">
      <c r="A35" s="33" t="str">
        <f>[3]Enums!$A$134</f>
        <v>1.0.0</v>
      </c>
      <c r="B35">
        <v>2</v>
      </c>
      <c r="C35" t="str">
        <f>Objects!$D$12</f>
        <v>Tungsten Ingot</v>
      </c>
      <c r="D35">
        <v>1</v>
      </c>
      <c r="E35" t="str">
        <f>Objects!$C$12</f>
        <v>Tungsten Ore</v>
      </c>
      <c r="F35">
        <v>1</v>
      </c>
      <c r="G35" t="str">
        <f>[3]Enums!$A$127</f>
        <v>Catalyst</v>
      </c>
    </row>
    <row r="36" spans="1:7" ht="15.75" customHeight="1" x14ac:dyDescent="0.25">
      <c r="A36" s="33" t="str">
        <f>[3]Enums!$A$134</f>
        <v>1.0.0</v>
      </c>
      <c r="B36">
        <v>2</v>
      </c>
      <c r="C36" t="str">
        <f>Objects!$D$8</f>
        <v>Zinc Ingot</v>
      </c>
      <c r="D36">
        <v>1</v>
      </c>
      <c r="E36" t="str">
        <f>Objects!$C$8</f>
        <v>Zinc Ore</v>
      </c>
      <c r="F36">
        <v>1</v>
      </c>
      <c r="G36" t="str">
        <f>[3]Enums!$A$127</f>
        <v>Catalyst</v>
      </c>
    </row>
    <row r="37" spans="1:7" ht="15.75" customHeight="1" x14ac:dyDescent="0.25">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5">
      <c r="A38" s="33" t="str">
        <f>[3]Enums!$A$134</f>
        <v>1.0.0</v>
      </c>
      <c r="B38">
        <v>4</v>
      </c>
      <c r="C38" t="str">
        <f>Objects!$V$84</f>
        <v>Bag (PolyPropylene Pellets)</v>
      </c>
      <c r="D38">
        <v>1</v>
      </c>
      <c r="E38" t="str">
        <f>Objects!$J$255</f>
        <v>Flask (Propylene)</v>
      </c>
      <c r="F38">
        <v>1</v>
      </c>
      <c r="G38" t="str">
        <f>[3]Enums!$A$129</f>
        <v>Fibers</v>
      </c>
    </row>
    <row r="39" spans="1:7" ht="15.75" customHeight="1" x14ac:dyDescent="0.25">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5">
      <c r="A40" s="33" t="str">
        <f>[3]Enums!$A$134</f>
        <v>1.0.0</v>
      </c>
      <c r="B40">
        <v>4</v>
      </c>
      <c r="C40" t="str">
        <f>Objects!$W$84</f>
        <v>Sack (PolyPropylene Pellets)</v>
      </c>
      <c r="D40">
        <v>1</v>
      </c>
      <c r="E40" t="str">
        <f>Objects!$K$255</f>
        <v>Cartridge (Propylene)</v>
      </c>
      <c r="F40">
        <v>1</v>
      </c>
      <c r="G40" t="str">
        <f>[3]Enums!$A$129</f>
        <v>Fibers</v>
      </c>
    </row>
    <row r="41" spans="1:7" ht="15.75" customHeight="1" x14ac:dyDescent="0.25">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5">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5">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5">
      <c r="A44" s="33" t="str">
        <f>[3]Enums!$A$144</f>
        <v>1.1.0</v>
      </c>
      <c r="B44">
        <v>5</v>
      </c>
      <c r="C44" t="str">
        <f>Objects!V38</f>
        <v>Bag (PolyButadiene (low-cis) Pellets)</v>
      </c>
      <c r="D44">
        <v>1</v>
      </c>
      <c r="E44" t="str">
        <f>Objects!J70</f>
        <v>Vial (Butadiene)</v>
      </c>
      <c r="F44">
        <v>1</v>
      </c>
      <c r="G44" t="str">
        <f>[3]Enums!$A$129</f>
        <v>Fibers</v>
      </c>
    </row>
    <row r="45" spans="1:7" ht="15.75" customHeight="1" x14ac:dyDescent="0.25">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5">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5">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5">
      <c r="A48" s="33" t="str">
        <f>[3]Enums!$A$144</f>
        <v>1.1.0</v>
      </c>
      <c r="B48">
        <v>5</v>
      </c>
      <c r="C48" t="str">
        <f>Objects!W38</f>
        <v>Sack (PolyButadiene (low-cis) Pellets)</v>
      </c>
      <c r="D48">
        <v>1</v>
      </c>
      <c r="E48" t="str">
        <f>Objects!K70</f>
        <v>Beaker (Butadiene)</v>
      </c>
      <c r="F48">
        <v>1</v>
      </c>
      <c r="G48" t="str">
        <f>[3]Enums!$A$129</f>
        <v>Fibers</v>
      </c>
    </row>
    <row r="49" spans="1:7" ht="15.75" customHeight="1" x14ac:dyDescent="0.25">
      <c r="A49" s="33" t="str">
        <f>[3]Enums!$A$144</f>
        <v>1.1.0</v>
      </c>
      <c r="B49">
        <v>5</v>
      </c>
      <c r="C49" t="str">
        <f>Objects!V115</f>
        <v>Bag (Polycaprolactam Pellets)</v>
      </c>
      <c r="D49">
        <v>1</v>
      </c>
      <c r="E49" t="str">
        <f>Objects!J92</f>
        <v>Vial (Caprolactam)</v>
      </c>
      <c r="F49">
        <v>1</v>
      </c>
      <c r="G49" t="str">
        <f>[3]Enums!$A$129</f>
        <v>Fibers</v>
      </c>
    </row>
    <row r="50" spans="1:7" ht="15.75" customHeight="1" x14ac:dyDescent="0.25">
      <c r="A50" s="33" t="str">
        <f>[3]Enums!$A$144</f>
        <v>1.1.0</v>
      </c>
      <c r="B50">
        <v>5</v>
      </c>
      <c r="C50" t="str">
        <f>Objects!W115</f>
        <v>Sack (Polycaprolactam Pellets)</v>
      </c>
      <c r="D50">
        <v>1</v>
      </c>
      <c r="E50" t="str">
        <f>Objects!K92</f>
        <v>Beaker (Caprolactam)</v>
      </c>
      <c r="F50">
        <v>1</v>
      </c>
      <c r="G50" t="str">
        <f>[3]Enums!$A$129</f>
        <v>Fibers</v>
      </c>
    </row>
    <row r="51" spans="1:7" ht="15.75" customHeight="1" x14ac:dyDescent="0.25">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5">
      <c r="A52" s="33" t="str">
        <f>[3]Enums!$A$146</f>
        <v>1.1.2</v>
      </c>
      <c r="B52">
        <v>8</v>
      </c>
      <c r="C52" t="str">
        <f>Objects!AE25</f>
        <v>Fibers (Carbon Fiber)</v>
      </c>
      <c r="D52">
        <v>1</v>
      </c>
      <c r="E52" t="str">
        <f>Objects!$AE$55</f>
        <v>Fibers (PAN)</v>
      </c>
      <c r="F52">
        <v>1</v>
      </c>
      <c r="G52" t="str">
        <f>[3]Enums!$A$129</f>
        <v>Fibers</v>
      </c>
    </row>
    <row r="53" spans="1:7" ht="15.75" customHeight="1" x14ac:dyDescent="0.25">
      <c r="A53" s="33" t="str">
        <f>[3]Enums!$A$146</f>
        <v>1.1.2</v>
      </c>
      <c r="B53">
        <v>8</v>
      </c>
      <c r="C53" t="str">
        <f>Objects!$V$37</f>
        <v>Bag (PolyAcrylonitrile Pellets)</v>
      </c>
      <c r="D53">
        <v>1</v>
      </c>
      <c r="E53" t="str">
        <f>Objects!$N$4</f>
        <v>Vial (Acrylonitrile)</v>
      </c>
      <c r="F53">
        <v>1</v>
      </c>
      <c r="G53" t="str">
        <f>[3]Enums!$A$129</f>
        <v>Fibers</v>
      </c>
    </row>
    <row r="54" spans="1:7" ht="15.75" customHeight="1" x14ac:dyDescent="0.25">
      <c r="A54" s="33" t="str">
        <f>[3]Enums!$A$134</f>
        <v>1.0.0</v>
      </c>
      <c r="B54">
        <v>8</v>
      </c>
      <c r="C54" t="str">
        <f>Objects!$V$87</f>
        <v>Bag (PolyStyrene Pellets)</v>
      </c>
      <c r="D54">
        <v>1</v>
      </c>
      <c r="E54" t="str">
        <f>Objects!$J$284</f>
        <v>Vial (Styrene)</v>
      </c>
      <c r="F54">
        <v>1</v>
      </c>
      <c r="G54" t="str">
        <f>[3]Enums!$A$129</f>
        <v>Fibers</v>
      </c>
    </row>
    <row r="55" spans="1:7" ht="15.75" customHeight="1" x14ac:dyDescent="0.25">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5">
      <c r="A56" s="33" t="str">
        <f>[3]Enums!$A$134</f>
        <v>1.0.0</v>
      </c>
      <c r="B56">
        <v>8</v>
      </c>
      <c r="C56" t="str">
        <f>Objects!$X$87</f>
        <v>Powder Keg (PolyStyrene Pellets)</v>
      </c>
      <c r="D56">
        <v>1</v>
      </c>
      <c r="E56" t="str">
        <f>Objects!$L$284</f>
        <v>Drum (Styrene)</v>
      </c>
      <c r="F56">
        <v>1</v>
      </c>
      <c r="G56" t="str">
        <f>[3]Enums!$A$129</f>
        <v>Fibers</v>
      </c>
    </row>
    <row r="57" spans="1:7" ht="15.75" customHeight="1" x14ac:dyDescent="0.25">
      <c r="A57" s="33" t="str">
        <f>[3]Enums!$A$146</f>
        <v>1.1.2</v>
      </c>
      <c r="B57">
        <v>8</v>
      </c>
      <c r="C57" t="str">
        <f>Objects!$W$37</f>
        <v>Sack (PolyAcrylonitrile Pellets)</v>
      </c>
      <c r="D57">
        <v>1</v>
      </c>
      <c r="E57" t="str">
        <f>Objects!$O$4</f>
        <v>Beaker (Acrylonitrile)</v>
      </c>
      <c r="F57">
        <v>1</v>
      </c>
      <c r="G57" t="str">
        <f>[3]Enums!$A$129</f>
        <v>Fibers</v>
      </c>
    </row>
    <row r="58" spans="1:7" ht="15.75" customHeight="1" x14ac:dyDescent="0.25">
      <c r="A58" s="33" t="str">
        <f>[3]Enums!$A$134</f>
        <v>1.0.0</v>
      </c>
      <c r="B58">
        <v>8</v>
      </c>
      <c r="C58" t="str">
        <f>Objects!$W$87</f>
        <v>Sack (PolyStyrene Pellets)</v>
      </c>
      <c r="D58">
        <v>1</v>
      </c>
      <c r="E58" t="str">
        <f>Objects!$K$284</f>
        <v>Beaker (Styrene)</v>
      </c>
      <c r="F58">
        <v>1</v>
      </c>
      <c r="G58" t="str">
        <f>[3]Enums!$A$129</f>
        <v>Fibers</v>
      </c>
    </row>
    <row r="59" spans="1:7" ht="15.75" customHeight="1" x14ac:dyDescent="0.25">
      <c r="A59" s="33" t="str">
        <f>[3]Enums!$A$153</f>
        <v>1.3.2</v>
      </c>
      <c r="B59">
        <v>2</v>
      </c>
      <c r="C59" t="str">
        <f>Objects!D26</f>
        <v>Silicon Ingot</v>
      </c>
      <c r="D59">
        <v>1</v>
      </c>
      <c r="E59" t="str">
        <f>Objects!C26</f>
        <v>Silicon Ore</v>
      </c>
      <c r="F59">
        <v>1</v>
      </c>
      <c r="G59" t="str">
        <f>[3]Enums!$A$127</f>
        <v>Catalyst</v>
      </c>
    </row>
    <row r="60" spans="1:7" ht="15.75" customHeight="1" x14ac:dyDescent="0.25">
      <c r="A60" s="33" t="str">
        <f>[3]Enums!$A$153</f>
        <v>1.3.2</v>
      </c>
      <c r="B60">
        <v>2</v>
      </c>
      <c r="C60" t="str">
        <f>Objects!$D$27</f>
        <v>Mercury Sulfide Ingot</v>
      </c>
      <c r="D60">
        <v>1</v>
      </c>
      <c r="E60" t="str">
        <f>Objects!C27</f>
        <v>Cinnabar</v>
      </c>
      <c r="F60">
        <v>1</v>
      </c>
      <c r="G60" t="str">
        <f>[3]Enums!$A$127</f>
        <v>Catalyst</v>
      </c>
    </row>
    <row r="61" spans="1:7" ht="15.75" customHeight="1" x14ac:dyDescent="0.25">
      <c r="A61" s="33" t="str">
        <f>[3]Enums!$A$153</f>
        <v>1.3.2</v>
      </c>
      <c r="B61">
        <v>3</v>
      </c>
      <c r="C61" t="str">
        <f>Objects!R81</f>
        <v>Vial (Mercury)</v>
      </c>
      <c r="D61">
        <v>16</v>
      </c>
      <c r="E61" t="str">
        <f>Objects!$D$27</f>
        <v>Mercury Sulfide Ingot</v>
      </c>
      <c r="F61">
        <v>1</v>
      </c>
      <c r="G61">
        <f>[3]Enums!$A$132</f>
        <v>0</v>
      </c>
    </row>
    <row r="62" spans="1:7" ht="15.75" customHeight="1" x14ac:dyDescent="0.25">
      <c r="A62" s="33" t="str">
        <f>[3]Enums!$A$153</f>
        <v>1.3.2</v>
      </c>
      <c r="B62">
        <v>4</v>
      </c>
      <c r="C62" t="str">
        <f>Objects!K94</f>
        <v>Cartridge (Carbon Monoxide)</v>
      </c>
      <c r="D62">
        <v>16</v>
      </c>
      <c r="E62" t="str">
        <f>Objects!C19</f>
        <v>Graphite</v>
      </c>
      <c r="F62">
        <v>1</v>
      </c>
      <c r="G62">
        <f>[3]Enums!$A$132</f>
        <v>0</v>
      </c>
    </row>
    <row r="63" spans="1:7" ht="15.75" customHeight="1" x14ac:dyDescent="0.25">
      <c r="A63" s="33" t="str">
        <f>[3]Enums!$A$153</f>
        <v>1.3.2</v>
      </c>
      <c r="B63">
        <v>1</v>
      </c>
      <c r="C63" t="str">
        <f>Objects!K94</f>
        <v>Cartridge (Carbon Monoxide)</v>
      </c>
      <c r="D63">
        <v>1</v>
      </c>
      <c r="E63" t="str">
        <f>Objects!AZ37</f>
        <v>Wool</v>
      </c>
      <c r="F63">
        <v>1</v>
      </c>
      <c r="G63">
        <f>[3]Enums!$A$132</f>
        <v>0</v>
      </c>
    </row>
    <row r="64" spans="1:7" ht="15.75" customHeight="1" x14ac:dyDescent="0.25">
      <c r="A64" s="33" t="str">
        <f>[3]Enums!$A$159</f>
        <v>1.3.8</v>
      </c>
      <c r="B64">
        <v>2</v>
      </c>
      <c r="C64" t="str">
        <f>Objects!AJ2</f>
        <v>Cell Culture Dish (Pig)</v>
      </c>
      <c r="D64">
        <v>1</v>
      </c>
      <c r="E64" t="str">
        <f>Objects!AI2</f>
        <v>DNA Sampler (Pig)</v>
      </c>
      <c r="F64">
        <v>1</v>
      </c>
      <c r="G64" t="str">
        <f>[3]Enums!$A$131</f>
        <v>Other</v>
      </c>
    </row>
    <row r="65" spans="1:7" ht="15.75" customHeight="1" x14ac:dyDescent="0.25">
      <c r="A65" s="33" t="str">
        <f>[3]Enums!$A$159</f>
        <v>1.3.8</v>
      </c>
      <c r="B65">
        <v>2</v>
      </c>
      <c r="C65" t="str">
        <f>Objects!AJ3</f>
        <v>Cell Culture Dish (Sheep)</v>
      </c>
      <c r="D65">
        <v>1</v>
      </c>
      <c r="E65" t="str">
        <f>Objects!AI3</f>
        <v>DNA Sampler (Sheep)</v>
      </c>
      <c r="F65">
        <v>1</v>
      </c>
      <c r="G65" t="str">
        <f>[3]Enums!$A$131</f>
        <v>Other</v>
      </c>
    </row>
    <row r="66" spans="1:7" ht="15.75" customHeight="1" x14ac:dyDescent="0.25">
      <c r="A66" s="33" t="str">
        <f>[3]Enums!$A$159</f>
        <v>1.3.8</v>
      </c>
      <c r="B66">
        <v>2</v>
      </c>
      <c r="C66" t="str">
        <f>Objects!AJ4</f>
        <v>Cell Culture Dish (Cow)</v>
      </c>
      <c r="D66">
        <v>1</v>
      </c>
      <c r="E66" t="str">
        <f>Objects!AI4</f>
        <v>DNA Sampler (Cow)</v>
      </c>
      <c r="F66">
        <v>1</v>
      </c>
      <c r="G66" t="str">
        <f>[3]Enums!$A$131</f>
        <v>Other</v>
      </c>
    </row>
    <row r="67" spans="1:7" ht="15.75" customHeight="1" x14ac:dyDescent="0.25">
      <c r="A67" s="33" t="str">
        <f>[3]Enums!$A$159</f>
        <v>1.3.8</v>
      </c>
      <c r="B67">
        <v>2</v>
      </c>
      <c r="C67" t="str">
        <f>Objects!AJ5</f>
        <v>Cell Culture Dish (Chicken)</v>
      </c>
      <c r="D67">
        <v>1</v>
      </c>
      <c r="E67" t="str">
        <f>Objects!AI5</f>
        <v>DNA Sampler (Chicken)</v>
      </c>
      <c r="F67">
        <v>1</v>
      </c>
      <c r="G67" t="str">
        <f>[3]Enums!$A$131</f>
        <v>Other</v>
      </c>
    </row>
    <row r="68" spans="1:7" ht="15.75" customHeight="1" x14ac:dyDescent="0.25">
      <c r="A68" s="33" t="str">
        <f>[3]Enums!$A$159</f>
        <v>1.3.8</v>
      </c>
      <c r="B68">
        <v>4</v>
      </c>
      <c r="C68" t="str">
        <f>Objects!AJ6</f>
        <v>Cell Culture Dish (Squid)</v>
      </c>
      <c r="D68">
        <v>1</v>
      </c>
      <c r="E68" t="str">
        <f>Objects!AI6</f>
        <v>DNA Sampler (Squid)</v>
      </c>
      <c r="F68">
        <v>1</v>
      </c>
      <c r="G68" t="str">
        <f>[3]Enums!$A$131</f>
        <v>Other</v>
      </c>
    </row>
    <row r="69" spans="1:7" ht="15.75" customHeight="1" x14ac:dyDescent="0.25">
      <c r="A69" s="33" t="str">
        <f>[3]Enums!$A$159</f>
        <v>1.3.8</v>
      </c>
      <c r="B69">
        <v>4</v>
      </c>
      <c r="C69" t="str">
        <f>Objects!AJ7</f>
        <v>Cell Culture Dish (Wolf)</v>
      </c>
      <c r="D69">
        <v>1</v>
      </c>
      <c r="E69" t="str">
        <f>Objects!AI7</f>
        <v>DNA Sampler (Wolf)</v>
      </c>
      <c r="F69">
        <v>1</v>
      </c>
      <c r="G69" t="str">
        <f>[3]Enums!$A$131</f>
        <v>Other</v>
      </c>
    </row>
    <row r="70" spans="1:7" ht="15.75" customHeight="1" x14ac:dyDescent="0.25">
      <c r="A70" s="33" t="str">
        <f>[3]Enums!$A$159</f>
        <v>1.3.8</v>
      </c>
      <c r="B70">
        <v>4</v>
      </c>
      <c r="C70" t="str">
        <f>Objects!AJ8</f>
        <v>Cell Culture Dish (Ocelot)</v>
      </c>
      <c r="D70">
        <v>1</v>
      </c>
      <c r="E70" t="str">
        <f>Objects!AI8</f>
        <v>DNA Sampler (Ocelot)</v>
      </c>
      <c r="F70">
        <v>1</v>
      </c>
      <c r="G70" t="str">
        <f>[3]Enums!$A$131</f>
        <v>Other</v>
      </c>
    </row>
    <row r="71" spans="1:7" ht="15.75" customHeight="1" x14ac:dyDescent="0.25">
      <c r="A71" s="33" t="str">
        <f>[3]Enums!$A$159</f>
        <v>1.3.8</v>
      </c>
      <c r="B71">
        <v>4</v>
      </c>
      <c r="C71" t="str">
        <f>Objects!AJ9</f>
        <v>Cell Culture Dish (Bat)</v>
      </c>
      <c r="D71">
        <v>1</v>
      </c>
      <c r="E71" t="str">
        <f>Objects!AI9</f>
        <v>DNA Sampler (Bat)</v>
      </c>
      <c r="F71">
        <v>1</v>
      </c>
      <c r="G71" t="str">
        <f>[3]Enums!$A$131</f>
        <v>Other</v>
      </c>
    </row>
    <row r="72" spans="1:7" ht="15.75" customHeight="1" x14ac:dyDescent="0.25">
      <c r="A72" s="33" t="str">
        <f>[3]Enums!$A$159</f>
        <v>1.3.8</v>
      </c>
      <c r="B72">
        <v>8</v>
      </c>
      <c r="C72" t="str">
        <f>Objects!AJ10</f>
        <v>Cell Culture Dish (Spider)</v>
      </c>
      <c r="D72">
        <v>1</v>
      </c>
      <c r="E72" t="str">
        <f>Objects!AI10</f>
        <v>DNA Sampler (Spider)</v>
      </c>
      <c r="F72">
        <v>1</v>
      </c>
      <c r="G72" t="str">
        <f>[3]Enums!$A$131</f>
        <v>Other</v>
      </c>
    </row>
    <row r="73" spans="1:7" ht="15.75" customHeight="1" x14ac:dyDescent="0.25">
      <c r="A73" s="33" t="str">
        <f>[3]Enums!$A$159</f>
        <v>1.3.8</v>
      </c>
      <c r="B73">
        <v>8</v>
      </c>
      <c r="C73" t="str">
        <f>Objects!AJ11</f>
        <v>Cell Culture Dish (Zombie)</v>
      </c>
      <c r="D73">
        <v>1</v>
      </c>
      <c r="E73" t="str">
        <f>Objects!AI11</f>
        <v>DNA Sampler (Zombie)</v>
      </c>
      <c r="F73">
        <v>1</v>
      </c>
      <c r="G73" t="str">
        <f>[3]Enums!$A$131</f>
        <v>Other</v>
      </c>
    </row>
    <row r="74" spans="1:7" ht="15.75" customHeight="1" x14ac:dyDescent="0.25">
      <c r="A74" s="33" t="str">
        <f>[3]Enums!$A$159</f>
        <v>1.3.8</v>
      </c>
      <c r="B74">
        <v>8</v>
      </c>
      <c r="C74" t="str">
        <f>Objects!AJ12</f>
        <v>Cell Culture Dish (Skeleton)</v>
      </c>
      <c r="D74">
        <v>1</v>
      </c>
      <c r="E74" t="str">
        <f>Objects!AI12</f>
        <v>DNA Sampler (Skeleton)</v>
      </c>
      <c r="F74">
        <v>1</v>
      </c>
      <c r="G74" t="str">
        <f>[3]Enums!$A$131</f>
        <v>Other</v>
      </c>
    </row>
    <row r="75" spans="1:7" ht="15.75" customHeight="1" x14ac:dyDescent="0.25">
      <c r="A75" s="33" t="str">
        <f>[3]Enums!$A$159</f>
        <v>1.3.8</v>
      </c>
      <c r="B75">
        <v>8</v>
      </c>
      <c r="C75" t="str">
        <f>Objects!AJ13</f>
        <v>Cell Culture Dish (Horse)</v>
      </c>
      <c r="D75">
        <v>1</v>
      </c>
      <c r="E75" t="str">
        <f>Objects!AI13</f>
        <v>DNA Sampler (Horse)</v>
      </c>
      <c r="F75">
        <v>1</v>
      </c>
      <c r="G75" t="str">
        <f>[3]Enums!$A$131</f>
        <v>Other</v>
      </c>
    </row>
    <row r="76" spans="1:7" ht="15.75" customHeight="1" x14ac:dyDescent="0.25">
      <c r="A76" s="33" t="str">
        <f>[3]Enums!$A$159</f>
        <v>1.3.8</v>
      </c>
      <c r="B76">
        <v>8</v>
      </c>
      <c r="C76" t="str">
        <f>Objects!AJ14</f>
        <v>Cell Culture Dish (Witch)</v>
      </c>
      <c r="D76">
        <v>1</v>
      </c>
      <c r="E76" t="str">
        <f>Objects!AI14</f>
        <v>DNA Sampler (Witch)</v>
      </c>
      <c r="F76">
        <v>1</v>
      </c>
      <c r="G76" t="str">
        <f>[3]Enums!$A$131</f>
        <v>Other</v>
      </c>
    </row>
    <row r="77" spans="1:7" ht="15.75" customHeight="1" x14ac:dyDescent="0.25">
      <c r="A77" s="33" t="str">
        <f>[3]Enums!$A$159</f>
        <v>1.3.8</v>
      </c>
      <c r="B77">
        <v>8</v>
      </c>
      <c r="C77" t="str">
        <f>Objects!AJ15</f>
        <v>Cell Culture Dish (Creeper)</v>
      </c>
      <c r="D77">
        <v>1</v>
      </c>
      <c r="E77" t="str">
        <f>Objects!AI15</f>
        <v>DNA Sampler (Creeper)</v>
      </c>
      <c r="F77">
        <v>1</v>
      </c>
      <c r="G77" t="str">
        <f>[3]Enums!$A$131</f>
        <v>Other</v>
      </c>
    </row>
    <row r="78" spans="1:7" ht="15.75" customHeight="1" x14ac:dyDescent="0.25">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5">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5">
      <c r="A80" s="33" t="str">
        <f>[3]Enums!$A$159</f>
        <v>1.3.8</v>
      </c>
      <c r="B80">
        <v>8</v>
      </c>
      <c r="C80" t="str">
        <f>Objects!AJ18</f>
        <v>Cell Culture Dish (Ghast)</v>
      </c>
      <c r="D80">
        <v>1</v>
      </c>
      <c r="E80" t="str">
        <f>Objects!AI18</f>
        <v>DNA Sampler (Ghast)</v>
      </c>
      <c r="F80">
        <v>1</v>
      </c>
      <c r="G80" t="str">
        <f>[3]Enums!$A$131</f>
        <v>Other</v>
      </c>
    </row>
    <row r="81" spans="1:7" ht="15.75" customHeight="1" x14ac:dyDescent="0.25">
      <c r="A81" s="33" t="str">
        <f>[3]Enums!$A$159</f>
        <v>1.3.8</v>
      </c>
      <c r="B81">
        <v>8</v>
      </c>
      <c r="C81" t="str">
        <f>Objects!AJ19</f>
        <v>Cell Culture Dish (Blaze)</v>
      </c>
      <c r="D81">
        <v>1</v>
      </c>
      <c r="E81" t="str">
        <f>Objects!AI19</f>
        <v>DNA Sampler (Blaze)</v>
      </c>
      <c r="F81">
        <v>1</v>
      </c>
      <c r="G81" t="str">
        <f>[3]Enums!$A$131</f>
        <v>Other</v>
      </c>
    </row>
    <row r="82" spans="1:7" ht="15.75" customHeight="1" x14ac:dyDescent="0.25">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5">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5">
      <c r="A84" s="33" t="str">
        <f>[3]Enums!$A$159</f>
        <v>1.3.8</v>
      </c>
      <c r="B84">
        <v>2</v>
      </c>
      <c r="C84" t="str">
        <f>'[1]Cell Culture'!$C$22</f>
        <v>Cell Culture Dish (Person)</v>
      </c>
      <c r="D84">
        <v>1</v>
      </c>
      <c r="E84" t="str">
        <f>Objects!AI22</f>
        <v>DNA Sampler (Person)</v>
      </c>
      <c r="F84">
        <v>1</v>
      </c>
      <c r="G84" t="str">
        <f>[3]Enums!$A$131</f>
        <v>Other</v>
      </c>
    </row>
    <row r="85" spans="1:7" ht="15.75" customHeight="1" x14ac:dyDescent="0.25">
      <c r="A85" s="33" t="str">
        <f>[3]Enums!$A$159</f>
        <v>1.3.8</v>
      </c>
      <c r="B85">
        <v>2</v>
      </c>
      <c r="C85" t="str">
        <f>Objects!R20</f>
        <v>Bag (Potassium)</v>
      </c>
      <c r="D85">
        <v>1</v>
      </c>
      <c r="E85" t="str">
        <f>Objects!$J$245</f>
        <v>Bag (Potassium Hydroxide)</v>
      </c>
      <c r="F85">
        <v>1</v>
      </c>
      <c r="G85">
        <f>[3]Enums!$A$132</f>
        <v>0</v>
      </c>
    </row>
    <row r="86" spans="1:7" ht="15.75" customHeight="1" x14ac:dyDescent="0.25">
      <c r="A86" s="33"/>
    </row>
    <row r="87" spans="1:7" ht="15.75" customHeight="1" x14ac:dyDescent="0.25">
      <c r="A87" s="33"/>
    </row>
    <row r="88" spans="1:7" ht="15.75" customHeight="1" x14ac:dyDescent="0.25">
      <c r="A88" s="33"/>
    </row>
    <row r="89" spans="1:7" ht="15.75" customHeight="1" x14ac:dyDescent="0.25">
      <c r="A89" s="33"/>
    </row>
    <row r="90" spans="1:7" ht="15.75" customHeight="1" x14ac:dyDescent="0.25">
      <c r="A90" s="33"/>
    </row>
    <row r="91" spans="1:7" ht="15.75" customHeight="1" x14ac:dyDescent="0.25">
      <c r="A91" s="33"/>
    </row>
    <row r="92" spans="1:7" ht="15.75" customHeight="1" x14ac:dyDescent="0.25">
      <c r="A92" s="33"/>
    </row>
    <row r="93" spans="1:7" ht="15.75" customHeight="1" x14ac:dyDescent="0.25">
      <c r="A93" s="33"/>
    </row>
    <row r="94" spans="1:7" ht="15.75" customHeight="1" x14ac:dyDescent="0.25">
      <c r="A94" s="33"/>
    </row>
    <row r="95" spans="1:7" ht="15.75" customHeight="1" x14ac:dyDescent="0.25">
      <c r="A95" s="33"/>
    </row>
    <row r="96" spans="1:7"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sheetData>
  <sortState xmlns:xlrd2="http://schemas.microsoft.com/office/spreadsheetml/2017/richdata2"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X4"/>
  <sheetViews>
    <sheetView workbookViewId="0">
      <selection activeCell="G5" sqref="G5"/>
    </sheetView>
  </sheetViews>
  <sheetFormatPr defaultRowHeight="13.2" x14ac:dyDescent="0.25"/>
  <sheetData>
    <row r="1" spans="1:24" ht="15" thickBot="1" x14ac:dyDescent="0.35">
      <c r="A1" s="34" t="str">
        <f>[3]Enums!$A$133</f>
        <v>Version</v>
      </c>
      <c r="B1" s="86" t="s">
        <v>26</v>
      </c>
      <c r="C1" s="86" t="s">
        <v>27</v>
      </c>
      <c r="D1" s="86" t="s">
        <v>53</v>
      </c>
      <c r="E1" s="87" t="s">
        <v>12</v>
      </c>
      <c r="F1" s="88" t="s">
        <v>13</v>
      </c>
      <c r="G1" s="87" t="s">
        <v>2</v>
      </c>
      <c r="H1" s="89" t="s">
        <v>3</v>
      </c>
      <c r="I1" s="89" t="s">
        <v>4</v>
      </c>
      <c r="J1" s="89" t="s">
        <v>5</v>
      </c>
      <c r="K1" s="89" t="s">
        <v>6</v>
      </c>
      <c r="L1" s="88" t="s">
        <v>7</v>
      </c>
      <c r="M1" s="87" t="s">
        <v>8</v>
      </c>
      <c r="N1" s="89" t="s">
        <v>9</v>
      </c>
      <c r="O1" s="89" t="s">
        <v>10</v>
      </c>
      <c r="P1" s="89" t="s">
        <v>11</v>
      </c>
      <c r="Q1" s="89" t="s">
        <v>40</v>
      </c>
      <c r="R1" s="88" t="s">
        <v>41</v>
      </c>
      <c r="S1" s="87" t="s">
        <v>42</v>
      </c>
      <c r="T1" s="89" t="s">
        <v>43</v>
      </c>
      <c r="U1" s="89" t="s">
        <v>44</v>
      </c>
      <c r="V1" s="89" t="s">
        <v>45</v>
      </c>
      <c r="W1" s="89" t="s">
        <v>46</v>
      </c>
      <c r="X1" s="88" t="s">
        <v>47</v>
      </c>
    </row>
    <row r="2" spans="1:24" ht="14.4" x14ac:dyDescent="0.3">
      <c r="A2" s="33" t="str">
        <f>[3]Enums!$A$171</f>
        <v>1.4.12</v>
      </c>
      <c r="B2" s="81" t="b">
        <v>1</v>
      </c>
      <c r="C2" s="81" t="b">
        <v>1</v>
      </c>
      <c r="D2" s="81">
        <v>1</v>
      </c>
      <c r="E2" s="84" t="str">
        <f>Objects!$AV$4</f>
        <v>Iron Pogo Stick</v>
      </c>
      <c r="F2" s="91">
        <v>1</v>
      </c>
      <c r="G2" s="84" t="str">
        <f>Objects!$AZ$19</f>
        <v>Log</v>
      </c>
      <c r="H2" s="81">
        <v>1</v>
      </c>
      <c r="I2" s="84" t="str">
        <f>Objects!$Z$67</f>
        <v>Block (Natural Rubber)</v>
      </c>
      <c r="J2" s="81">
        <v>1</v>
      </c>
      <c r="K2" s="84"/>
      <c r="L2" s="91"/>
      <c r="M2" s="84"/>
      <c r="N2" s="81"/>
      <c r="O2" s="81"/>
      <c r="P2" s="81"/>
      <c r="Q2" s="81"/>
      <c r="R2" s="91"/>
      <c r="S2" s="84"/>
      <c r="T2" s="81"/>
      <c r="U2" s="81"/>
      <c r="V2" s="81"/>
      <c r="W2" s="81"/>
      <c r="X2" s="91"/>
    </row>
    <row r="3" spans="1:24" ht="14.4" x14ac:dyDescent="0.3">
      <c r="A3" s="33" t="str">
        <f>[3]Enums!$A$171</f>
        <v>1.4.12</v>
      </c>
      <c r="B3" s="81" t="b">
        <v>1</v>
      </c>
      <c r="C3" s="81" t="b">
        <v>1</v>
      </c>
      <c r="D3" s="81">
        <v>1</v>
      </c>
      <c r="E3" s="84" t="str">
        <f>Objects!$AW$95</f>
        <v>Freezing Knockback Bomb</v>
      </c>
      <c r="F3" s="91">
        <v>1</v>
      </c>
      <c r="G3" s="84" t="str">
        <f>Objects!$AZ$176</f>
        <v>Packed Ice</v>
      </c>
      <c r="H3" s="81">
        <v>1</v>
      </c>
      <c r="I3" s="84" t="str">
        <f>Objects!$AW$94</f>
        <v>Knockback Bomb</v>
      </c>
      <c r="J3" s="81">
        <v>1</v>
      </c>
      <c r="K3" s="84"/>
      <c r="L3" s="91"/>
      <c r="M3" s="84"/>
      <c r="N3" s="81"/>
      <c r="O3" s="81"/>
      <c r="P3" s="81"/>
      <c r="Q3" s="81"/>
      <c r="R3" s="91"/>
      <c r="S3" s="84"/>
      <c r="T3" s="81"/>
      <c r="U3" s="81"/>
      <c r="V3" s="81"/>
      <c r="W3" s="81"/>
      <c r="X3" s="91"/>
    </row>
    <row r="4" spans="1:24" ht="14.4" x14ac:dyDescent="0.3">
      <c r="A4" s="33" t="str">
        <f>[3]Enums!$A$171</f>
        <v>1.4.12</v>
      </c>
      <c r="B4" s="81" t="b">
        <v>1</v>
      </c>
      <c r="C4" s="81" t="b">
        <v>1</v>
      </c>
      <c r="D4" s="81">
        <v>1</v>
      </c>
      <c r="E4" s="84" t="str">
        <f>Objects!$AW$96</f>
        <v>Cleats</v>
      </c>
      <c r="F4" s="91">
        <v>1</v>
      </c>
      <c r="G4" s="84" t="str">
        <f>Objects!$F$16</f>
        <v>Block of Aluminum</v>
      </c>
      <c r="H4" s="81">
        <v>1</v>
      </c>
      <c r="I4" s="84" t="str">
        <f>Objects!$Z$67</f>
        <v>Block (Natural Rubber)</v>
      </c>
      <c r="J4" s="81">
        <v>1</v>
      </c>
      <c r="K4" s="84"/>
      <c r="L4" s="9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33203125" defaultRowHeight="15.75" customHeight="1" x14ac:dyDescent="0.25"/>
  <cols>
    <col min="2" max="2" width="7.109375" customWidth="1"/>
    <col min="3" max="3" width="29" customWidth="1"/>
    <col min="4" max="6" width="4.33203125" style="31" customWidth="1"/>
    <col min="7" max="7" width="4.33203125" style="35" customWidth="1"/>
    <col min="8" max="8" width="4.33203125" style="31" customWidth="1"/>
    <col min="9" max="9" width="17.33203125" style="9"/>
    <col min="11" max="11" width="17.33203125" style="9"/>
    <col min="13" max="13" width="17.33203125" style="9"/>
    <col min="15" max="15" width="17.33203125" style="9"/>
    <col min="17" max="17" width="17.33203125" style="9"/>
  </cols>
  <sheetData>
    <row r="1" spans="1:9" ht="15.75" customHeight="1" thickBot="1" x14ac:dyDescent="0.3">
      <c r="A1" s="34" t="str">
        <f>[3]Enums!$A$133</f>
        <v>Version</v>
      </c>
      <c r="B1" s="34" t="s">
        <v>53</v>
      </c>
      <c r="C1" s="34" t="s">
        <v>56</v>
      </c>
      <c r="I1" s="215"/>
    </row>
    <row r="2" spans="1:9" ht="15.75" customHeight="1" x14ac:dyDescent="0.25">
      <c r="A2" s="33" t="str">
        <f>[3]Enums!$A$134</f>
        <v>1.0.0</v>
      </c>
      <c r="B2">
        <v>3</v>
      </c>
      <c r="C2" t="str">
        <f>Objects!$AD$3</f>
        <v>Mold (Running Shoes)</v>
      </c>
      <c r="D2" s="50" t="s">
        <v>57</v>
      </c>
      <c r="E2" s="51" t="s">
        <v>57</v>
      </c>
      <c r="F2" s="51" t="s">
        <v>57</v>
      </c>
      <c r="G2" s="52" t="s">
        <v>57</v>
      </c>
      <c r="H2" s="53" t="s">
        <v>57</v>
      </c>
    </row>
    <row r="3" spans="1:9" ht="15.75" customHeight="1" x14ac:dyDescent="0.25">
      <c r="A3" s="33"/>
      <c r="D3" s="44" t="s">
        <v>57</v>
      </c>
      <c r="E3" s="59" t="s">
        <v>57</v>
      </c>
      <c r="F3" s="59" t="s">
        <v>57</v>
      </c>
      <c r="G3" s="58" t="s">
        <v>57</v>
      </c>
      <c r="H3" s="54" t="s">
        <v>57</v>
      </c>
    </row>
    <row r="4" spans="1:9" ht="15.75" customHeight="1" x14ac:dyDescent="0.25">
      <c r="A4" s="33"/>
      <c r="D4" s="44" t="s">
        <v>57</v>
      </c>
      <c r="E4" s="59"/>
      <c r="F4" s="59" t="s">
        <v>57</v>
      </c>
      <c r="G4" s="58" t="s">
        <v>57</v>
      </c>
      <c r="H4" s="54" t="s">
        <v>57</v>
      </c>
    </row>
    <row r="5" spans="1:9" ht="15.75" customHeight="1" x14ac:dyDescent="0.25">
      <c r="A5" s="33"/>
      <c r="D5" s="44" t="s">
        <v>57</v>
      </c>
      <c r="E5" s="59"/>
      <c r="F5" s="59"/>
      <c r="G5" s="58"/>
      <c r="H5" s="54" t="s">
        <v>57</v>
      </c>
    </row>
    <row r="6" spans="1:9" ht="15.75" customHeight="1" thickBot="1" x14ac:dyDescent="0.3">
      <c r="A6" s="33"/>
      <c r="D6" s="45" t="s">
        <v>57</v>
      </c>
      <c r="E6" s="57" t="s">
        <v>57</v>
      </c>
      <c r="F6" s="57" t="s">
        <v>57</v>
      </c>
      <c r="G6" s="56" t="s">
        <v>57</v>
      </c>
      <c r="H6" s="55" t="s">
        <v>57</v>
      </c>
    </row>
    <row r="7" spans="1:9" ht="15.75" customHeight="1" x14ac:dyDescent="0.25">
      <c r="A7" s="33" t="str">
        <f>[3]Enums!$A$134</f>
        <v>1.0.0</v>
      </c>
      <c r="B7">
        <v>3</v>
      </c>
      <c r="C7" t="str">
        <f>Objects!$AD$4</f>
        <v>Mold (Scuba Fins)</v>
      </c>
      <c r="D7" s="50" t="s">
        <v>57</v>
      </c>
      <c r="E7" s="51" t="s">
        <v>57</v>
      </c>
      <c r="F7" s="51" t="s">
        <v>57</v>
      </c>
      <c r="G7" s="52" t="s">
        <v>57</v>
      </c>
      <c r="H7" s="53" t="s">
        <v>57</v>
      </c>
    </row>
    <row r="8" spans="1:9" ht="15.75" customHeight="1" x14ac:dyDescent="0.25">
      <c r="A8" s="33"/>
      <c r="D8" s="44" t="s">
        <v>57</v>
      </c>
      <c r="E8" s="59"/>
      <c r="F8" s="59" t="s">
        <v>57</v>
      </c>
      <c r="G8" s="58" t="s">
        <v>57</v>
      </c>
      <c r="H8" s="54" t="s">
        <v>57</v>
      </c>
    </row>
    <row r="9" spans="1:9" ht="15.75" customHeight="1" x14ac:dyDescent="0.25">
      <c r="A9" s="33"/>
      <c r="D9" s="44" t="s">
        <v>57</v>
      </c>
      <c r="E9" s="59"/>
      <c r="F9" s="59"/>
      <c r="G9" s="58"/>
      <c r="H9" s="54" t="s">
        <v>57</v>
      </c>
    </row>
    <row r="10" spans="1:9" ht="15.75" customHeight="1" x14ac:dyDescent="0.25">
      <c r="A10" s="33"/>
      <c r="D10" s="44" t="s">
        <v>57</v>
      </c>
      <c r="E10" s="59"/>
      <c r="F10" s="59"/>
      <c r="G10" s="58"/>
      <c r="H10" s="54" t="s">
        <v>57</v>
      </c>
    </row>
    <row r="11" spans="1:9" ht="15.75" customHeight="1" thickBot="1" x14ac:dyDescent="0.3">
      <c r="A11" s="33"/>
      <c r="D11" s="45" t="s">
        <v>57</v>
      </c>
      <c r="E11" s="57" t="s">
        <v>57</v>
      </c>
      <c r="F11" s="57" t="s">
        <v>57</v>
      </c>
      <c r="G11" s="56" t="s">
        <v>57</v>
      </c>
      <c r="H11" s="55" t="s">
        <v>57</v>
      </c>
    </row>
    <row r="12" spans="1:9" ht="15.75" customHeight="1" x14ac:dyDescent="0.25">
      <c r="A12" s="33" t="str">
        <f>[3]Enums!$A$134</f>
        <v>1.0.0</v>
      </c>
      <c r="B12">
        <v>3</v>
      </c>
      <c r="C12" t="str">
        <f>Objects!$AD$5</f>
        <v>Mold (Scuba Mask)</v>
      </c>
      <c r="D12" s="50" t="s">
        <v>57</v>
      </c>
      <c r="E12" s="51" t="s">
        <v>57</v>
      </c>
      <c r="F12" s="51" t="s">
        <v>57</v>
      </c>
      <c r="G12" s="52" t="s">
        <v>57</v>
      </c>
      <c r="H12" s="53" t="s">
        <v>57</v>
      </c>
    </row>
    <row r="13" spans="1:9" ht="15.75" customHeight="1" x14ac:dyDescent="0.25">
      <c r="A13" s="33"/>
      <c r="D13" s="44" t="s">
        <v>57</v>
      </c>
      <c r="E13" s="59"/>
      <c r="F13" s="59"/>
      <c r="G13" s="58"/>
      <c r="H13" s="54" t="s">
        <v>57</v>
      </c>
    </row>
    <row r="14" spans="1:9" ht="15.75" customHeight="1" x14ac:dyDescent="0.25">
      <c r="A14" s="33"/>
      <c r="D14" s="44" t="s">
        <v>57</v>
      </c>
      <c r="E14" s="59"/>
      <c r="F14" s="59" t="s">
        <v>57</v>
      </c>
      <c r="G14" s="58"/>
      <c r="H14" s="54" t="s">
        <v>57</v>
      </c>
    </row>
    <row r="15" spans="1:9" ht="15.75" customHeight="1" x14ac:dyDescent="0.25">
      <c r="A15" s="33"/>
      <c r="D15" s="44" t="s">
        <v>57</v>
      </c>
      <c r="E15" s="59" t="s">
        <v>57</v>
      </c>
      <c r="F15" s="59" t="s">
        <v>57</v>
      </c>
      <c r="G15" s="58" t="s">
        <v>57</v>
      </c>
      <c r="H15" s="54" t="s">
        <v>57</v>
      </c>
    </row>
    <row r="16" spans="1:9" ht="15.75" customHeight="1" thickBot="1" x14ac:dyDescent="0.3">
      <c r="A16" s="33"/>
      <c r="D16" s="45" t="s">
        <v>57</v>
      </c>
      <c r="E16" s="57" t="s">
        <v>57</v>
      </c>
      <c r="F16" s="57" t="s">
        <v>57</v>
      </c>
      <c r="G16" s="56" t="s">
        <v>57</v>
      </c>
      <c r="H16" s="55" t="s">
        <v>57</v>
      </c>
    </row>
    <row r="17" spans="1:8" ht="15.75" customHeight="1" x14ac:dyDescent="0.25">
      <c r="A17" s="33" t="str">
        <f>[3]Enums!$A$134</f>
        <v>1.0.0</v>
      </c>
      <c r="B17">
        <v>3</v>
      </c>
      <c r="C17" t="str">
        <f>Objects!$AD$6</f>
        <v>Mold (Gasket)</v>
      </c>
      <c r="D17" s="50" t="s">
        <v>57</v>
      </c>
      <c r="E17" s="51" t="s">
        <v>57</v>
      </c>
      <c r="F17" s="51" t="s">
        <v>57</v>
      </c>
      <c r="G17" s="52" t="s">
        <v>57</v>
      </c>
      <c r="H17" s="53" t="s">
        <v>57</v>
      </c>
    </row>
    <row r="18" spans="1:8" ht="15.75" customHeight="1" x14ac:dyDescent="0.25">
      <c r="A18" s="33"/>
      <c r="D18" s="44" t="s">
        <v>57</v>
      </c>
      <c r="E18" s="59"/>
      <c r="F18" s="59"/>
      <c r="G18" s="58"/>
      <c r="H18" s="54" t="s">
        <v>57</v>
      </c>
    </row>
    <row r="19" spans="1:8" ht="15.75" customHeight="1" x14ac:dyDescent="0.25">
      <c r="A19" s="33"/>
      <c r="D19" s="44" t="s">
        <v>57</v>
      </c>
      <c r="E19" s="59"/>
      <c r="F19" s="59" t="s">
        <v>57</v>
      </c>
      <c r="G19" s="58"/>
      <c r="H19" s="54" t="s">
        <v>57</v>
      </c>
    </row>
    <row r="20" spans="1:8" ht="15.75" customHeight="1" x14ac:dyDescent="0.25">
      <c r="A20" s="33"/>
      <c r="D20" s="44" t="s">
        <v>57</v>
      </c>
      <c r="E20" s="59"/>
      <c r="F20" s="59"/>
      <c r="G20" s="58"/>
      <c r="H20" s="54" t="s">
        <v>57</v>
      </c>
    </row>
    <row r="21" spans="1:8" ht="15.75" customHeight="1" thickBot="1" x14ac:dyDescent="0.3">
      <c r="A21" s="33"/>
      <c r="D21" s="45" t="s">
        <v>57</v>
      </c>
      <c r="E21" s="57" t="s">
        <v>57</v>
      </c>
      <c r="F21" s="57" t="s">
        <v>57</v>
      </c>
      <c r="G21" s="56" t="s">
        <v>57</v>
      </c>
      <c r="H21" s="55" t="s">
        <v>57</v>
      </c>
    </row>
    <row r="22" spans="1:8" ht="15.75" customHeight="1" x14ac:dyDescent="0.25">
      <c r="A22" s="33" t="str">
        <f>[3]Enums!$A$134</f>
        <v>1.0.0</v>
      </c>
      <c r="B22">
        <v>3</v>
      </c>
      <c r="C22" s="33" t="str">
        <f>Objects!$AD$7</f>
        <v>Mold (Life Preserver)</v>
      </c>
      <c r="D22" s="50" t="s">
        <v>57</v>
      </c>
      <c r="E22" s="51"/>
      <c r="F22" s="51"/>
      <c r="G22" s="52"/>
      <c r="H22" s="53" t="s">
        <v>57</v>
      </c>
    </row>
    <row r="23" spans="1:8" ht="15.75" customHeight="1" x14ac:dyDescent="0.25">
      <c r="A23" s="33"/>
      <c r="D23" s="44"/>
      <c r="E23" s="59"/>
      <c r="F23" s="59" t="s">
        <v>57</v>
      </c>
      <c r="G23" s="58"/>
      <c r="H23" s="54"/>
    </row>
    <row r="24" spans="1:8" ht="15.75" customHeight="1" x14ac:dyDescent="0.25">
      <c r="A24" s="33"/>
      <c r="D24" s="44"/>
      <c r="E24" s="59" t="s">
        <v>57</v>
      </c>
      <c r="F24" s="59" t="s">
        <v>57</v>
      </c>
      <c r="G24" s="58" t="s">
        <v>57</v>
      </c>
      <c r="H24" s="54"/>
    </row>
    <row r="25" spans="1:8" ht="15.75" customHeight="1" x14ac:dyDescent="0.25">
      <c r="A25" s="33"/>
      <c r="D25" s="44"/>
      <c r="E25" s="59"/>
      <c r="F25" s="59" t="s">
        <v>57</v>
      </c>
      <c r="G25" s="58"/>
      <c r="H25" s="54"/>
    </row>
    <row r="26" spans="1:8" ht="15.75" customHeight="1" thickBot="1" x14ac:dyDescent="0.3">
      <c r="A26" s="33"/>
      <c r="D26" s="45" t="s">
        <v>57</v>
      </c>
      <c r="E26" s="57"/>
      <c r="F26" s="57"/>
      <c r="G26" s="56"/>
      <c r="H26" s="55" t="s">
        <v>57</v>
      </c>
    </row>
    <row r="27" spans="1:8" ht="15.75" customHeight="1" x14ac:dyDescent="0.25">
      <c r="A27" s="33" t="str">
        <f>[3]Enums!$A$134</f>
        <v>1.0.0</v>
      </c>
      <c r="B27">
        <v>3</v>
      </c>
      <c r="C27" t="str">
        <f>Objects!$AD$2</f>
        <v>Mold (Grip)</v>
      </c>
      <c r="D27" s="50" t="s">
        <v>57</v>
      </c>
      <c r="E27" s="51"/>
      <c r="F27" s="51" t="s">
        <v>57</v>
      </c>
      <c r="G27" s="52"/>
      <c r="H27" s="53" t="s">
        <v>57</v>
      </c>
    </row>
    <row r="28" spans="1:8" ht="15.75" customHeight="1" x14ac:dyDescent="0.25">
      <c r="A28" s="33"/>
      <c r="D28" s="44" t="s">
        <v>57</v>
      </c>
      <c r="E28" s="59"/>
      <c r="F28" s="59" t="s">
        <v>57</v>
      </c>
      <c r="G28" s="58"/>
      <c r="H28" s="54" t="s">
        <v>57</v>
      </c>
    </row>
    <row r="29" spans="1:8" ht="15.75" customHeight="1" x14ac:dyDescent="0.25">
      <c r="A29" s="33"/>
      <c r="D29" s="44" t="s">
        <v>57</v>
      </c>
      <c r="E29" s="59"/>
      <c r="F29" s="59" t="s">
        <v>57</v>
      </c>
      <c r="G29" s="58"/>
      <c r="H29" s="54" t="s">
        <v>57</v>
      </c>
    </row>
    <row r="30" spans="1:8" ht="15.75" customHeight="1" x14ac:dyDescent="0.25">
      <c r="A30" s="33"/>
      <c r="D30" s="44" t="s">
        <v>57</v>
      </c>
      <c r="E30" s="59"/>
      <c r="F30" s="59"/>
      <c r="G30" s="58"/>
      <c r="H30" s="54" t="s">
        <v>57</v>
      </c>
    </row>
    <row r="31" spans="1:8" ht="15.75" customHeight="1" thickBot="1" x14ac:dyDescent="0.3">
      <c r="A31" s="33"/>
      <c r="D31" s="45" t="s">
        <v>57</v>
      </c>
      <c r="E31" s="57" t="s">
        <v>57</v>
      </c>
      <c r="F31" s="57" t="s">
        <v>57</v>
      </c>
      <c r="G31" s="56" t="s">
        <v>57</v>
      </c>
      <c r="H31" s="55" t="s">
        <v>57</v>
      </c>
    </row>
    <row r="32" spans="1:8" ht="15.75" customHeight="1" x14ac:dyDescent="0.25">
      <c r="A32" s="33" t="str">
        <f>[3]Enums!$A$134</f>
        <v>1.0.0</v>
      </c>
      <c r="B32">
        <v>3</v>
      </c>
      <c r="C32" s="33" t="str">
        <f>Objects!$AD$9</f>
        <v>Metal Die (Tether)</v>
      </c>
      <c r="D32" s="50" t="s">
        <v>57</v>
      </c>
      <c r="E32" s="51" t="s">
        <v>57</v>
      </c>
      <c r="F32" s="51" t="s">
        <v>57</v>
      </c>
      <c r="G32" s="52" t="s">
        <v>57</v>
      </c>
      <c r="H32" s="53" t="s">
        <v>57</v>
      </c>
    </row>
    <row r="33" spans="1:8" ht="15.75" customHeight="1" x14ac:dyDescent="0.25">
      <c r="A33" s="33"/>
      <c r="D33" s="44" t="s">
        <v>57</v>
      </c>
      <c r="E33" s="59" t="s">
        <v>57</v>
      </c>
      <c r="F33" s="59" t="s">
        <v>57</v>
      </c>
      <c r="G33" s="58" t="s">
        <v>57</v>
      </c>
      <c r="H33" s="54" t="s">
        <v>57</v>
      </c>
    </row>
    <row r="34" spans="1:8" ht="15.75" customHeight="1" x14ac:dyDescent="0.25">
      <c r="A34" s="33"/>
      <c r="D34" s="44" t="s">
        <v>57</v>
      </c>
      <c r="E34" s="59" t="s">
        <v>57</v>
      </c>
      <c r="F34" s="59"/>
      <c r="G34" s="58" t="s">
        <v>57</v>
      </c>
      <c r="H34" s="54" t="s">
        <v>57</v>
      </c>
    </row>
    <row r="35" spans="1:8" ht="15.75" customHeight="1" x14ac:dyDescent="0.25">
      <c r="A35" s="33"/>
      <c r="D35" s="44" t="s">
        <v>57</v>
      </c>
      <c r="E35" s="59" t="s">
        <v>57</v>
      </c>
      <c r="F35" s="59" t="s">
        <v>57</v>
      </c>
      <c r="G35" s="58" t="s">
        <v>57</v>
      </c>
      <c r="H35" s="54" t="s">
        <v>57</v>
      </c>
    </row>
    <row r="36" spans="1:8" ht="15.75" customHeight="1" thickBot="1" x14ac:dyDescent="0.3">
      <c r="A36" s="33"/>
      <c r="D36" s="45" t="s">
        <v>57</v>
      </c>
      <c r="E36" s="57" t="s">
        <v>57</v>
      </c>
      <c r="F36" s="57" t="s">
        <v>57</v>
      </c>
      <c r="G36" s="56" t="s">
        <v>57</v>
      </c>
      <c r="H36" s="55" t="s">
        <v>57</v>
      </c>
    </row>
    <row r="37" spans="1:8" ht="15.75" customHeight="1" x14ac:dyDescent="0.25">
      <c r="A37" s="33" t="str">
        <f>[3]Enums!$A$134</f>
        <v>1.0.0</v>
      </c>
      <c r="B37">
        <v>3</v>
      </c>
      <c r="C37" s="33" t="str">
        <f>Objects!$AD$10</f>
        <v>Metal Die (Cord)</v>
      </c>
      <c r="D37" s="50" t="s">
        <v>57</v>
      </c>
      <c r="E37" s="51" t="s">
        <v>57</v>
      </c>
      <c r="F37" s="51" t="s">
        <v>57</v>
      </c>
      <c r="G37" s="52" t="s">
        <v>57</v>
      </c>
      <c r="H37" s="53" t="s">
        <v>57</v>
      </c>
    </row>
    <row r="38" spans="1:8" ht="15.75" customHeight="1" x14ac:dyDescent="0.25">
      <c r="A38" s="33"/>
      <c r="D38" s="44" t="s">
        <v>57</v>
      </c>
      <c r="E38" s="59"/>
      <c r="F38" s="59"/>
      <c r="G38" s="58" t="s">
        <v>57</v>
      </c>
      <c r="H38" s="54" t="s">
        <v>57</v>
      </c>
    </row>
    <row r="39" spans="1:8" ht="15.75" customHeight="1" x14ac:dyDescent="0.25">
      <c r="A39" s="33"/>
      <c r="D39" s="44" t="s">
        <v>57</v>
      </c>
      <c r="E39" s="59"/>
      <c r="F39" s="59"/>
      <c r="G39" s="58" t="s">
        <v>57</v>
      </c>
      <c r="H39" s="54" t="s">
        <v>57</v>
      </c>
    </row>
    <row r="40" spans="1:8" ht="15.75" customHeight="1" x14ac:dyDescent="0.25">
      <c r="A40" s="33"/>
      <c r="D40" s="44" t="s">
        <v>57</v>
      </c>
      <c r="E40" s="59" t="s">
        <v>57</v>
      </c>
      <c r="F40" s="59" t="s">
        <v>57</v>
      </c>
      <c r="G40" s="58" t="s">
        <v>57</v>
      </c>
      <c r="H40" s="54" t="s">
        <v>57</v>
      </c>
    </row>
    <row r="41" spans="1:8" ht="15.75" customHeight="1" thickBot="1" x14ac:dyDescent="0.3">
      <c r="A41" s="33"/>
      <c r="D41" s="45" t="s">
        <v>57</v>
      </c>
      <c r="E41" s="57" t="s">
        <v>57</v>
      </c>
      <c r="F41" s="57" t="s">
        <v>57</v>
      </c>
      <c r="G41" s="56" t="s">
        <v>57</v>
      </c>
      <c r="H41" s="55" t="s">
        <v>57</v>
      </c>
    </row>
    <row r="42" spans="1:8" ht="15.75" customHeight="1" x14ac:dyDescent="0.25">
      <c r="A42" s="33" t="str">
        <f>[3]Enums!$A$134</f>
        <v>1.0.0</v>
      </c>
      <c r="B42">
        <v>3</v>
      </c>
      <c r="C42" s="33" t="str">
        <f>Objects!$AD$11</f>
        <v>Metal Die (Hose)</v>
      </c>
      <c r="D42" s="50" t="s">
        <v>57</v>
      </c>
      <c r="E42" s="51" t="s">
        <v>57</v>
      </c>
      <c r="F42" s="51" t="s">
        <v>57</v>
      </c>
      <c r="G42" s="52" t="s">
        <v>57</v>
      </c>
      <c r="H42" s="53" t="s">
        <v>57</v>
      </c>
    </row>
    <row r="43" spans="1:8" ht="15.75" customHeight="1" x14ac:dyDescent="0.25">
      <c r="A43" s="33"/>
      <c r="D43" s="44" t="s">
        <v>57</v>
      </c>
      <c r="E43" s="59"/>
      <c r="F43" s="59"/>
      <c r="G43" s="58"/>
      <c r="H43" s="54" t="s">
        <v>57</v>
      </c>
    </row>
    <row r="44" spans="1:8" ht="15.75" customHeight="1" x14ac:dyDescent="0.25">
      <c r="A44" s="33"/>
      <c r="D44" s="44" t="s">
        <v>57</v>
      </c>
      <c r="E44" s="59"/>
      <c r="F44" s="59"/>
      <c r="G44" s="58"/>
      <c r="H44" s="54" t="s">
        <v>57</v>
      </c>
    </row>
    <row r="45" spans="1:8" ht="15.75" customHeight="1" x14ac:dyDescent="0.25">
      <c r="A45" s="33"/>
      <c r="D45" s="44" t="s">
        <v>57</v>
      </c>
      <c r="E45" s="59"/>
      <c r="F45" s="59"/>
      <c r="G45" s="58"/>
      <c r="H45" s="54" t="s">
        <v>57</v>
      </c>
    </row>
    <row r="46" spans="1:8" ht="15.75" customHeight="1" thickBot="1" x14ac:dyDescent="0.3">
      <c r="A46" s="33"/>
      <c r="D46" s="45" t="s">
        <v>57</v>
      </c>
      <c r="E46" s="57" t="s">
        <v>57</v>
      </c>
      <c r="F46" s="57" t="s">
        <v>57</v>
      </c>
      <c r="G46" s="56" t="s">
        <v>57</v>
      </c>
      <c r="H46" s="55" t="s">
        <v>57</v>
      </c>
    </row>
    <row r="47" spans="1:8" ht="15.75" customHeight="1" x14ac:dyDescent="0.25">
      <c r="A47" s="33" t="str">
        <f>[3]Enums!$A$134</f>
        <v>1.0.0</v>
      </c>
      <c r="B47">
        <v>3</v>
      </c>
      <c r="C47" t="str">
        <f>Objects!$AD$12</f>
        <v>Metal Die (Pipe Segment)</v>
      </c>
      <c r="D47" s="50"/>
      <c r="E47" s="51"/>
      <c r="F47" s="51"/>
      <c r="G47" s="52"/>
      <c r="H47" s="53"/>
    </row>
    <row r="48" spans="1:8" ht="15.75" customHeight="1" x14ac:dyDescent="0.25">
      <c r="A48" s="33"/>
      <c r="D48" s="44"/>
      <c r="E48" s="59" t="s">
        <v>57</v>
      </c>
      <c r="F48" s="59" t="s">
        <v>57</v>
      </c>
      <c r="G48" s="58" t="s">
        <v>57</v>
      </c>
      <c r="H48" s="54"/>
    </row>
    <row r="49" spans="1:8" ht="15.75" customHeight="1" x14ac:dyDescent="0.25">
      <c r="A49" s="33"/>
      <c r="D49" s="44"/>
      <c r="E49" s="59" t="s">
        <v>57</v>
      </c>
      <c r="F49" s="59" t="s">
        <v>57</v>
      </c>
      <c r="G49" s="58" t="s">
        <v>57</v>
      </c>
      <c r="H49" s="54"/>
    </row>
    <row r="50" spans="1:8" ht="15.75" customHeight="1" x14ac:dyDescent="0.25">
      <c r="A50" s="33"/>
      <c r="D50" s="44"/>
      <c r="E50" s="59" t="s">
        <v>57</v>
      </c>
      <c r="F50" s="59" t="s">
        <v>57</v>
      </c>
      <c r="G50" s="58" t="s">
        <v>57</v>
      </c>
      <c r="H50" s="54"/>
    </row>
    <row r="51" spans="1:8" ht="15.75" customHeight="1" thickBot="1" x14ac:dyDescent="0.3">
      <c r="A51" s="33"/>
      <c r="D51" s="45"/>
      <c r="E51" s="57"/>
      <c r="F51" s="57"/>
      <c r="G51" s="56"/>
      <c r="H51" s="55"/>
    </row>
    <row r="52" spans="1:8" ht="15.75" customHeight="1" x14ac:dyDescent="0.25">
      <c r="A52" s="33" t="str">
        <f>[3]Enums!$A$134</f>
        <v>1.0.0</v>
      </c>
      <c r="B52">
        <v>3</v>
      </c>
      <c r="C52" t="str">
        <f>Objects!$AD$8</f>
        <v>Metal Die (Fibers)</v>
      </c>
      <c r="D52" s="36" t="s">
        <v>57</v>
      </c>
      <c r="E52" s="37" t="s">
        <v>57</v>
      </c>
      <c r="F52" s="37" t="s">
        <v>57</v>
      </c>
      <c r="G52" s="38" t="s">
        <v>57</v>
      </c>
      <c r="H52" s="39" t="s">
        <v>57</v>
      </c>
    </row>
    <row r="53" spans="1:8" ht="15.75" customHeight="1" x14ac:dyDescent="0.25">
      <c r="A53" s="33"/>
      <c r="D53" s="40" t="s">
        <v>57</v>
      </c>
      <c r="E53" s="41"/>
      <c r="F53" s="41" t="s">
        <v>57</v>
      </c>
      <c r="G53" s="42"/>
      <c r="H53" s="43" t="s">
        <v>57</v>
      </c>
    </row>
    <row r="54" spans="1:8" ht="15.75" customHeight="1" x14ac:dyDescent="0.25">
      <c r="A54" s="33"/>
      <c r="D54" s="40" t="s">
        <v>57</v>
      </c>
      <c r="E54" s="41" t="s">
        <v>57</v>
      </c>
      <c r="F54" s="41" t="s">
        <v>57</v>
      </c>
      <c r="G54" s="42" t="s">
        <v>57</v>
      </c>
      <c r="H54" s="43" t="s">
        <v>57</v>
      </c>
    </row>
    <row r="55" spans="1:8" ht="15.75" customHeight="1" x14ac:dyDescent="0.25">
      <c r="A55" s="33"/>
      <c r="D55" s="40" t="s">
        <v>57</v>
      </c>
      <c r="E55" s="41"/>
      <c r="F55" s="41" t="s">
        <v>57</v>
      </c>
      <c r="G55" s="42"/>
      <c r="H55" s="43" t="s">
        <v>57</v>
      </c>
    </row>
    <row r="56" spans="1:8" ht="15.75" customHeight="1" thickBot="1" x14ac:dyDescent="0.3">
      <c r="A56" s="33"/>
      <c r="D56" s="49" t="s">
        <v>57</v>
      </c>
      <c r="E56" s="46" t="s">
        <v>57</v>
      </c>
      <c r="F56" s="46" t="s">
        <v>57</v>
      </c>
      <c r="G56" s="47" t="s">
        <v>57</v>
      </c>
      <c r="H56" s="48" t="s">
        <v>57</v>
      </c>
    </row>
    <row r="57" spans="1:8" ht="15.75" customHeight="1" x14ac:dyDescent="0.25">
      <c r="A57" s="33" t="str">
        <f>[3]Enums!$A$134</f>
        <v>1.0.0</v>
      </c>
      <c r="B57">
        <v>3</v>
      </c>
      <c r="C57" t="str">
        <f>Objects!$AW$32</f>
        <v>Heat Fins</v>
      </c>
      <c r="D57" s="36" t="s">
        <v>57</v>
      </c>
      <c r="E57" s="37"/>
      <c r="F57" s="37" t="s">
        <v>57</v>
      </c>
      <c r="G57" s="38"/>
      <c r="H57" s="39" t="s">
        <v>57</v>
      </c>
    </row>
    <row r="58" spans="1:8" ht="15.75" customHeight="1" x14ac:dyDescent="0.25">
      <c r="A58" s="33"/>
      <c r="D58" s="40" t="s">
        <v>57</v>
      </c>
      <c r="E58" s="41"/>
      <c r="F58" s="41" t="s">
        <v>57</v>
      </c>
      <c r="G58" s="42"/>
      <c r="H58" s="43" t="s">
        <v>57</v>
      </c>
    </row>
    <row r="59" spans="1:8" ht="15.75" customHeight="1" x14ac:dyDescent="0.25">
      <c r="A59" s="33"/>
      <c r="D59" s="40" t="s">
        <v>57</v>
      </c>
      <c r="E59" s="41"/>
      <c r="F59" s="41" t="s">
        <v>57</v>
      </c>
      <c r="G59" s="42"/>
      <c r="H59" s="43" t="s">
        <v>57</v>
      </c>
    </row>
    <row r="60" spans="1:8" ht="15.75" customHeight="1" x14ac:dyDescent="0.25">
      <c r="A60" s="33"/>
      <c r="D60" s="40" t="s">
        <v>57</v>
      </c>
      <c r="E60" s="41" t="s">
        <v>57</v>
      </c>
      <c r="F60" s="41" t="s">
        <v>57</v>
      </c>
      <c r="G60" s="42" t="s">
        <v>57</v>
      </c>
      <c r="H60" s="43" t="s">
        <v>57</v>
      </c>
    </row>
    <row r="61" spans="1:8" ht="15.75" customHeight="1" thickBot="1" x14ac:dyDescent="0.3">
      <c r="A61" s="33"/>
      <c r="D61" s="49" t="s">
        <v>57</v>
      </c>
      <c r="E61" s="46" t="s">
        <v>57</v>
      </c>
      <c r="F61" s="46" t="s">
        <v>57</v>
      </c>
      <c r="G61" s="47" t="s">
        <v>57</v>
      </c>
      <c r="H61" s="48" t="s">
        <v>57</v>
      </c>
    </row>
    <row r="62" spans="1:8" ht="15.75" customHeight="1" x14ac:dyDescent="0.25">
      <c r="A62" s="33" t="str">
        <f>[3]Enums!$A$134</f>
        <v>1.0.0</v>
      </c>
      <c r="B62">
        <v>3</v>
      </c>
      <c r="C62" t="str">
        <f>Objects!$AD$14</f>
        <v>Mold (Plastic Brick (1 x 1))</v>
      </c>
      <c r="D62" s="36" t="s">
        <v>57</v>
      </c>
      <c r="E62" s="37" t="s">
        <v>57</v>
      </c>
      <c r="F62" s="37" t="s">
        <v>57</v>
      </c>
      <c r="G62" s="38" t="s">
        <v>57</v>
      </c>
      <c r="H62" s="39" t="s">
        <v>57</v>
      </c>
    </row>
    <row r="63" spans="1:8" ht="15.75" customHeight="1" x14ac:dyDescent="0.25">
      <c r="A63" s="33"/>
      <c r="D63" s="40" t="s">
        <v>57</v>
      </c>
      <c r="E63" s="41" t="s">
        <v>57</v>
      </c>
      <c r="F63" s="41" t="s">
        <v>57</v>
      </c>
      <c r="G63" s="42" t="s">
        <v>57</v>
      </c>
      <c r="H63" s="43" t="s">
        <v>57</v>
      </c>
    </row>
    <row r="64" spans="1:8" ht="15.75" customHeight="1" x14ac:dyDescent="0.25">
      <c r="A64" s="33"/>
      <c r="D64" s="40" t="s">
        <v>57</v>
      </c>
      <c r="E64" s="41" t="s">
        <v>57</v>
      </c>
      <c r="F64" s="41" t="s">
        <v>57</v>
      </c>
      <c r="G64" s="42" t="s">
        <v>57</v>
      </c>
      <c r="H64" s="43" t="s">
        <v>57</v>
      </c>
    </row>
    <row r="65" spans="1:8" ht="15.75" customHeight="1" x14ac:dyDescent="0.25">
      <c r="A65" s="33"/>
      <c r="D65" s="40" t="s">
        <v>57</v>
      </c>
      <c r="E65" s="41" t="s">
        <v>57</v>
      </c>
      <c r="F65" s="41" t="s">
        <v>57</v>
      </c>
      <c r="G65" s="42" t="s">
        <v>57</v>
      </c>
      <c r="H65" s="43" t="s">
        <v>57</v>
      </c>
    </row>
    <row r="66" spans="1:8" ht="15.75" customHeight="1" thickBot="1" x14ac:dyDescent="0.3">
      <c r="A66" s="33"/>
      <c r="D66" s="49" t="s">
        <v>57</v>
      </c>
      <c r="E66" s="46" t="s">
        <v>57</v>
      </c>
      <c r="F66" s="46" t="s">
        <v>57</v>
      </c>
      <c r="G66" s="47" t="s">
        <v>57</v>
      </c>
      <c r="H66" s="48"/>
    </row>
    <row r="67" spans="1:8" ht="15.75" customHeight="1" x14ac:dyDescent="0.25">
      <c r="A67" s="33" t="str">
        <f>[3]Enums!$A$134</f>
        <v>1.0.0</v>
      </c>
      <c r="B67">
        <v>3</v>
      </c>
      <c r="C67" t="str">
        <f>Objects!$AD$15</f>
        <v>Mold (Plastic Brick (1 x 2))</v>
      </c>
      <c r="D67" s="36" t="s">
        <v>57</v>
      </c>
      <c r="E67" s="37" t="s">
        <v>57</v>
      </c>
      <c r="F67" s="37" t="s">
        <v>57</v>
      </c>
      <c r="G67" s="38" t="s">
        <v>57</v>
      </c>
      <c r="H67" s="39" t="s">
        <v>57</v>
      </c>
    </row>
    <row r="68" spans="1:8" ht="15.75" customHeight="1" x14ac:dyDescent="0.25">
      <c r="A68" s="33"/>
      <c r="D68" s="40" t="s">
        <v>57</v>
      </c>
      <c r="E68" s="41" t="s">
        <v>57</v>
      </c>
      <c r="F68" s="41" t="s">
        <v>57</v>
      </c>
      <c r="G68" s="42" t="s">
        <v>57</v>
      </c>
      <c r="H68" s="43" t="s">
        <v>57</v>
      </c>
    </row>
    <row r="69" spans="1:8" ht="15.75" customHeight="1" x14ac:dyDescent="0.25">
      <c r="A69" s="33"/>
      <c r="D69" s="40" t="s">
        <v>57</v>
      </c>
      <c r="E69" s="41" t="s">
        <v>57</v>
      </c>
      <c r="F69" s="41" t="s">
        <v>57</v>
      </c>
      <c r="G69" s="42" t="s">
        <v>57</v>
      </c>
      <c r="H69" s="43" t="s">
        <v>57</v>
      </c>
    </row>
    <row r="70" spans="1:8" ht="15.75" customHeight="1" x14ac:dyDescent="0.25">
      <c r="A70" s="33"/>
      <c r="D70" s="40" t="s">
        <v>57</v>
      </c>
      <c r="E70" s="41" t="s">
        <v>57</v>
      </c>
      <c r="F70" s="41" t="s">
        <v>57</v>
      </c>
      <c r="G70" s="42" t="s">
        <v>57</v>
      </c>
      <c r="H70" s="43"/>
    </row>
    <row r="71" spans="1:8" ht="15.75" customHeight="1" thickBot="1" x14ac:dyDescent="0.3">
      <c r="A71" s="33"/>
      <c r="D71" s="49" t="s">
        <v>57</v>
      </c>
      <c r="E71" s="46" t="s">
        <v>57</v>
      </c>
      <c r="F71" s="46" t="s">
        <v>57</v>
      </c>
      <c r="G71" s="47" t="s">
        <v>57</v>
      </c>
      <c r="H71" s="48"/>
    </row>
    <row r="72" spans="1:8" ht="15.75" customHeight="1" x14ac:dyDescent="0.25">
      <c r="A72" s="33" t="str">
        <f>[3]Enums!$A$134</f>
        <v>1.0.0</v>
      </c>
      <c r="B72">
        <v>3</v>
      </c>
      <c r="C72" t="str">
        <f>Objects!$AD$16</f>
        <v>Mold (Plastic Brick (1 x 3))</v>
      </c>
      <c r="D72" s="36" t="s">
        <v>57</v>
      </c>
      <c r="E72" s="37" t="s">
        <v>57</v>
      </c>
      <c r="F72" s="37" t="s">
        <v>57</v>
      </c>
      <c r="G72" s="38" t="s">
        <v>57</v>
      </c>
      <c r="H72" s="39" t="s">
        <v>57</v>
      </c>
    </row>
    <row r="73" spans="1:8" ht="15.75" customHeight="1" x14ac:dyDescent="0.25">
      <c r="A73" s="33"/>
      <c r="D73" s="40" t="s">
        <v>57</v>
      </c>
      <c r="E73" s="41" t="s">
        <v>57</v>
      </c>
      <c r="F73" s="41" t="s">
        <v>57</v>
      </c>
      <c r="G73" s="42" t="s">
        <v>57</v>
      </c>
      <c r="H73" s="43" t="s">
        <v>57</v>
      </c>
    </row>
    <row r="74" spans="1:8" ht="15.75" customHeight="1" x14ac:dyDescent="0.25">
      <c r="A74" s="33"/>
      <c r="D74" s="40" t="s">
        <v>57</v>
      </c>
      <c r="E74" s="41" t="s">
        <v>57</v>
      </c>
      <c r="F74" s="41" t="s">
        <v>57</v>
      </c>
      <c r="G74" s="42" t="s">
        <v>57</v>
      </c>
      <c r="H74" s="43"/>
    </row>
    <row r="75" spans="1:8" ht="15.75" customHeight="1" x14ac:dyDescent="0.25">
      <c r="A75" s="33"/>
      <c r="D75" s="40" t="s">
        <v>57</v>
      </c>
      <c r="E75" s="41" t="s">
        <v>57</v>
      </c>
      <c r="F75" s="41" t="s">
        <v>57</v>
      </c>
      <c r="G75" s="42" t="s">
        <v>57</v>
      </c>
      <c r="H75" s="43"/>
    </row>
    <row r="76" spans="1:8" ht="15.75" customHeight="1" thickBot="1" x14ac:dyDescent="0.3">
      <c r="A76" s="33"/>
      <c r="D76" s="49" t="s">
        <v>57</v>
      </c>
      <c r="E76" s="46" t="s">
        <v>57</v>
      </c>
      <c r="F76" s="46" t="s">
        <v>57</v>
      </c>
      <c r="G76" s="47" t="s">
        <v>57</v>
      </c>
      <c r="H76" s="48"/>
    </row>
    <row r="77" spans="1:8" ht="15.75" customHeight="1" x14ac:dyDescent="0.25">
      <c r="A77" s="33" t="str">
        <f>[3]Enums!$A$134</f>
        <v>1.0.0</v>
      </c>
      <c r="B77">
        <v>3</v>
      </c>
      <c r="C77" t="str">
        <f>Objects!$AD$17</f>
        <v>Mold (Plastic Brick (1 x 4))</v>
      </c>
      <c r="D77" s="36" t="s">
        <v>57</v>
      </c>
      <c r="E77" s="37" t="s">
        <v>57</v>
      </c>
      <c r="F77" s="37" t="s">
        <v>57</v>
      </c>
      <c r="G77" s="38" t="s">
        <v>57</v>
      </c>
      <c r="H77" s="39" t="s">
        <v>57</v>
      </c>
    </row>
    <row r="78" spans="1:8" ht="15.75" customHeight="1" x14ac:dyDescent="0.25">
      <c r="A78" s="33"/>
      <c r="D78" s="40" t="s">
        <v>57</v>
      </c>
      <c r="E78" s="41" t="s">
        <v>57</v>
      </c>
      <c r="F78" s="41" t="s">
        <v>57</v>
      </c>
      <c r="G78" s="42" t="s">
        <v>57</v>
      </c>
      <c r="H78" s="43"/>
    </row>
    <row r="79" spans="1:8" ht="15.75" customHeight="1" x14ac:dyDescent="0.25">
      <c r="A79" s="33"/>
      <c r="D79" s="40" t="s">
        <v>57</v>
      </c>
      <c r="E79" s="41" t="s">
        <v>57</v>
      </c>
      <c r="F79" s="41" t="s">
        <v>57</v>
      </c>
      <c r="G79" s="42" t="s">
        <v>57</v>
      </c>
      <c r="H79" s="43"/>
    </row>
    <row r="80" spans="1:8" ht="15.75" customHeight="1" x14ac:dyDescent="0.25">
      <c r="A80" s="33"/>
      <c r="D80" s="40" t="s">
        <v>57</v>
      </c>
      <c r="E80" s="41" t="s">
        <v>57</v>
      </c>
      <c r="F80" s="41" t="s">
        <v>57</v>
      </c>
      <c r="G80" s="42" t="s">
        <v>57</v>
      </c>
      <c r="H80" s="43"/>
    </row>
    <row r="81" spans="1:8" ht="15.75" customHeight="1" thickBot="1" x14ac:dyDescent="0.3">
      <c r="A81" s="33"/>
      <c r="D81" s="49" t="s">
        <v>57</v>
      </c>
      <c r="E81" s="46" t="s">
        <v>57</v>
      </c>
      <c r="F81" s="46" t="s">
        <v>57</v>
      </c>
      <c r="G81" s="47" t="s">
        <v>57</v>
      </c>
      <c r="H81" s="48"/>
    </row>
    <row r="82" spans="1:8" ht="15.75" customHeight="1" x14ac:dyDescent="0.25">
      <c r="A82" s="33" t="str">
        <f>[3]Enums!$A$134</f>
        <v>1.0.0</v>
      </c>
      <c r="B82">
        <v>3</v>
      </c>
      <c r="C82" t="str">
        <f>Objects!$AD$18</f>
        <v>Mold (Plastic Brick (2 x 2))</v>
      </c>
      <c r="D82" s="36" t="s">
        <v>57</v>
      </c>
      <c r="E82" s="37" t="s">
        <v>57</v>
      </c>
      <c r="F82" s="37" t="s">
        <v>57</v>
      </c>
      <c r="G82" s="38" t="s">
        <v>57</v>
      </c>
      <c r="H82" s="39" t="s">
        <v>57</v>
      </c>
    </row>
    <row r="83" spans="1:8" ht="15.75" customHeight="1" x14ac:dyDescent="0.25">
      <c r="A83" s="33"/>
      <c r="D83" s="40" t="s">
        <v>57</v>
      </c>
      <c r="E83" s="41" t="s">
        <v>57</v>
      </c>
      <c r="F83" s="41" t="s">
        <v>57</v>
      </c>
      <c r="G83" s="42" t="s">
        <v>57</v>
      </c>
      <c r="H83" s="43" t="s">
        <v>57</v>
      </c>
    </row>
    <row r="84" spans="1:8" ht="15.75" customHeight="1" x14ac:dyDescent="0.25">
      <c r="A84" s="33"/>
      <c r="D84" s="40" t="s">
        <v>57</v>
      </c>
      <c r="E84" s="41" t="s">
        <v>57</v>
      </c>
      <c r="F84" s="41" t="s">
        <v>57</v>
      </c>
      <c r="G84" s="42" t="s">
        <v>57</v>
      </c>
      <c r="H84" s="43" t="s">
        <v>57</v>
      </c>
    </row>
    <row r="85" spans="1:8" ht="15.75" customHeight="1" x14ac:dyDescent="0.25">
      <c r="A85" s="33"/>
      <c r="D85" s="40" t="s">
        <v>57</v>
      </c>
      <c r="E85" s="41" t="s">
        <v>57</v>
      </c>
      <c r="F85" s="41" t="s">
        <v>57</v>
      </c>
      <c r="G85" s="42"/>
      <c r="H85" s="43"/>
    </row>
    <row r="86" spans="1:8" ht="15.75" customHeight="1" thickBot="1" x14ac:dyDescent="0.3">
      <c r="A86" s="33"/>
      <c r="D86" s="49" t="s">
        <v>57</v>
      </c>
      <c r="E86" s="46" t="s">
        <v>57</v>
      </c>
      <c r="F86" s="46" t="s">
        <v>57</v>
      </c>
      <c r="G86" s="47"/>
      <c r="H86" s="48"/>
    </row>
    <row r="87" spans="1:8" ht="15.75" customHeight="1" x14ac:dyDescent="0.25">
      <c r="A87" s="33" t="str">
        <f>[3]Enums!$A$134</f>
        <v>1.0.0</v>
      </c>
      <c r="B87">
        <v>3</v>
      </c>
      <c r="C87" t="str">
        <f>Objects!$AD$19</f>
        <v>Mold (Plastic Brick (2 x 3))</v>
      </c>
      <c r="D87" s="36" t="s">
        <v>57</v>
      </c>
      <c r="E87" s="37" t="s">
        <v>57</v>
      </c>
      <c r="F87" s="37" t="s">
        <v>57</v>
      </c>
      <c r="G87" s="38" t="s">
        <v>57</v>
      </c>
      <c r="H87" s="39" t="s">
        <v>57</v>
      </c>
    </row>
    <row r="88" spans="1:8" ht="15.75" customHeight="1" x14ac:dyDescent="0.25">
      <c r="A88" s="33"/>
      <c r="D88" s="40" t="s">
        <v>57</v>
      </c>
      <c r="E88" s="41" t="s">
        <v>57</v>
      </c>
      <c r="F88" s="41" t="s">
        <v>57</v>
      </c>
      <c r="G88" s="42" t="s">
        <v>57</v>
      </c>
      <c r="H88" s="43" t="s">
        <v>57</v>
      </c>
    </row>
    <row r="89" spans="1:8" ht="15.75" customHeight="1" x14ac:dyDescent="0.25">
      <c r="A89" s="33"/>
      <c r="D89" s="40" t="s">
        <v>57</v>
      </c>
      <c r="E89" s="41" t="s">
        <v>57</v>
      </c>
      <c r="F89" s="41" t="s">
        <v>57</v>
      </c>
      <c r="G89" s="42"/>
      <c r="H89" s="43"/>
    </row>
    <row r="90" spans="1:8" ht="15.75" customHeight="1" x14ac:dyDescent="0.25">
      <c r="A90" s="33"/>
      <c r="D90" s="40" t="s">
        <v>57</v>
      </c>
      <c r="E90" s="41" t="s">
        <v>57</v>
      </c>
      <c r="F90" s="41" t="s">
        <v>57</v>
      </c>
      <c r="G90" s="42"/>
      <c r="H90" s="43"/>
    </row>
    <row r="91" spans="1:8" ht="15.75" customHeight="1" thickBot="1" x14ac:dyDescent="0.3">
      <c r="A91" s="33"/>
      <c r="D91" s="49" t="s">
        <v>57</v>
      </c>
      <c r="E91" s="46" t="s">
        <v>57</v>
      </c>
      <c r="F91" s="46" t="s">
        <v>57</v>
      </c>
      <c r="G91" s="47"/>
      <c r="H91" s="48"/>
    </row>
    <row r="92" spans="1:8" ht="15.75" customHeight="1" x14ac:dyDescent="0.25">
      <c r="A92" s="33" t="str">
        <f>[3]Enums!$A$134</f>
        <v>1.0.0</v>
      </c>
      <c r="B92">
        <v>3</v>
      </c>
      <c r="C92" t="str">
        <f>Objects!$AD$20</f>
        <v>Mold (Plastic Brick (2 x 4))</v>
      </c>
      <c r="D92" s="36" t="s">
        <v>57</v>
      </c>
      <c r="E92" s="37" t="s">
        <v>57</v>
      </c>
      <c r="F92" s="37" t="s">
        <v>57</v>
      </c>
      <c r="G92" s="38" t="s">
        <v>57</v>
      </c>
      <c r="H92" s="39" t="s">
        <v>57</v>
      </c>
    </row>
    <row r="93" spans="1:8" ht="15.75" customHeight="1" x14ac:dyDescent="0.25">
      <c r="A93" s="33"/>
      <c r="D93" s="40" t="s">
        <v>57</v>
      </c>
      <c r="E93" s="41" t="s">
        <v>57</v>
      </c>
      <c r="F93" s="41" t="s">
        <v>57</v>
      </c>
      <c r="G93" s="42"/>
      <c r="H93" s="43"/>
    </row>
    <row r="94" spans="1:8" ht="15.75" customHeight="1" x14ac:dyDescent="0.25">
      <c r="A94" s="33"/>
      <c r="D94" s="40" t="s">
        <v>57</v>
      </c>
      <c r="E94" s="41" t="s">
        <v>57</v>
      </c>
      <c r="F94" s="41" t="s">
        <v>57</v>
      </c>
      <c r="G94" s="42"/>
      <c r="H94" s="43"/>
    </row>
    <row r="95" spans="1:8" ht="15.75" customHeight="1" x14ac:dyDescent="0.25">
      <c r="A95" s="33"/>
      <c r="D95" s="40" t="s">
        <v>57</v>
      </c>
      <c r="E95" s="41" t="s">
        <v>57</v>
      </c>
      <c r="F95" s="41" t="s">
        <v>57</v>
      </c>
      <c r="G95" s="42"/>
      <c r="H95" s="43"/>
    </row>
    <row r="96" spans="1:8" ht="15.75" customHeight="1" thickBot="1" x14ac:dyDescent="0.3">
      <c r="A96" s="33"/>
      <c r="D96" s="49" t="s">
        <v>57</v>
      </c>
      <c r="E96" s="46" t="s">
        <v>57</v>
      </c>
      <c r="F96" s="46" t="s">
        <v>57</v>
      </c>
      <c r="G96" s="47"/>
      <c r="H96" s="48"/>
    </row>
    <row r="97" spans="1:8" ht="15.75" customHeight="1" x14ac:dyDescent="0.25">
      <c r="A97" s="33" t="str">
        <f>[3]Enums!$A$134</f>
        <v>1.0.0</v>
      </c>
      <c r="B97">
        <v>3</v>
      </c>
      <c r="C97" t="str">
        <f>Objects!$AD$21</f>
        <v>Mold (Plastic Brick (3 x 3))</v>
      </c>
      <c r="D97" s="36" t="s">
        <v>57</v>
      </c>
      <c r="E97" s="37" t="s">
        <v>57</v>
      </c>
      <c r="F97" s="37" t="s">
        <v>57</v>
      </c>
      <c r="G97" s="38" t="s">
        <v>57</v>
      </c>
      <c r="H97" s="39" t="s">
        <v>57</v>
      </c>
    </row>
    <row r="98" spans="1:8" ht="15.75" customHeight="1" x14ac:dyDescent="0.25">
      <c r="A98" s="33"/>
      <c r="D98" s="40" t="s">
        <v>57</v>
      </c>
      <c r="E98" s="41" t="s">
        <v>57</v>
      </c>
      <c r="F98" s="41" t="s">
        <v>57</v>
      </c>
      <c r="G98" s="42" t="s">
        <v>57</v>
      </c>
      <c r="H98" s="43" t="s">
        <v>57</v>
      </c>
    </row>
    <row r="99" spans="1:8" ht="15.75" customHeight="1" x14ac:dyDescent="0.25">
      <c r="A99" s="33"/>
      <c r="D99" s="40" t="s">
        <v>57</v>
      </c>
      <c r="E99" s="41" t="s">
        <v>57</v>
      </c>
      <c r="F99" s="41"/>
      <c r="G99" s="42"/>
      <c r="H99" s="43"/>
    </row>
    <row r="100" spans="1:8" ht="15.75" customHeight="1" x14ac:dyDescent="0.25">
      <c r="A100" s="33"/>
      <c r="D100" s="40" t="s">
        <v>57</v>
      </c>
      <c r="E100" s="41" t="s">
        <v>57</v>
      </c>
      <c r="F100" s="41"/>
      <c r="G100" s="42"/>
      <c r="H100" s="43"/>
    </row>
    <row r="101" spans="1:8" ht="15.75" customHeight="1" thickBot="1" x14ac:dyDescent="0.3">
      <c r="A101" s="33"/>
      <c r="D101" s="49" t="s">
        <v>57</v>
      </c>
      <c r="E101" s="46" t="s">
        <v>57</v>
      </c>
      <c r="F101" s="46"/>
      <c r="G101" s="47"/>
      <c r="H101" s="48"/>
    </row>
    <row r="102" spans="1:8" ht="15.75" customHeight="1" x14ac:dyDescent="0.25">
      <c r="A102" s="33" t="str">
        <f>[3]Enums!$A$134</f>
        <v>1.0.0</v>
      </c>
      <c r="B102">
        <v>3</v>
      </c>
      <c r="C102" t="str">
        <f>Objects!$AD$22</f>
        <v>Mold (Plastic Brick (3 x 4))</v>
      </c>
      <c r="D102" s="36" t="s">
        <v>57</v>
      </c>
      <c r="E102" s="37" t="s">
        <v>57</v>
      </c>
      <c r="F102" s="37" t="s">
        <v>57</v>
      </c>
      <c r="G102" s="38" t="s">
        <v>57</v>
      </c>
      <c r="H102" s="39" t="s">
        <v>57</v>
      </c>
    </row>
    <row r="103" spans="1:8" ht="15.75" customHeight="1" x14ac:dyDescent="0.25">
      <c r="A103" s="33"/>
      <c r="D103" s="40" t="s">
        <v>57</v>
      </c>
      <c r="E103" s="41" t="s">
        <v>57</v>
      </c>
      <c r="F103" s="41"/>
      <c r="G103" s="42"/>
      <c r="H103" s="43"/>
    </row>
    <row r="104" spans="1:8" ht="15.75" customHeight="1" x14ac:dyDescent="0.25">
      <c r="A104" s="33"/>
      <c r="D104" s="40" t="s">
        <v>57</v>
      </c>
      <c r="E104" s="41" t="s">
        <v>57</v>
      </c>
      <c r="F104" s="41"/>
      <c r="G104" s="42"/>
      <c r="H104" s="43"/>
    </row>
    <row r="105" spans="1:8" ht="15.75" customHeight="1" x14ac:dyDescent="0.25">
      <c r="A105" s="33"/>
      <c r="D105" s="40" t="s">
        <v>57</v>
      </c>
      <c r="E105" s="41" t="s">
        <v>57</v>
      </c>
      <c r="F105" s="41"/>
      <c r="G105" s="42"/>
      <c r="H105" s="43"/>
    </row>
    <row r="106" spans="1:8" ht="15.75" customHeight="1" thickBot="1" x14ac:dyDescent="0.3">
      <c r="A106" s="33"/>
      <c r="D106" s="49" t="s">
        <v>57</v>
      </c>
      <c r="E106" s="46" t="s">
        <v>57</v>
      </c>
      <c r="F106" s="46"/>
      <c r="G106" s="47"/>
      <c r="H106" s="48"/>
    </row>
    <row r="107" spans="1:8" ht="15.75" customHeight="1" x14ac:dyDescent="0.25">
      <c r="A107" s="33" t="str">
        <f>[3]Enums!$A$134</f>
        <v>1.0.0</v>
      </c>
      <c r="B107">
        <v>3</v>
      </c>
      <c r="C107" t="str">
        <f>Objects!$AD$23</f>
        <v>Mold (Plastic Brick (4 x 4))</v>
      </c>
      <c r="D107" s="36" t="s">
        <v>57</v>
      </c>
      <c r="E107" s="37" t="s">
        <v>57</v>
      </c>
      <c r="F107" s="37" t="s">
        <v>57</v>
      </c>
      <c r="G107" s="38" t="s">
        <v>57</v>
      </c>
      <c r="H107" s="39" t="s">
        <v>57</v>
      </c>
    </row>
    <row r="108" spans="1:8" ht="15.75" customHeight="1" x14ac:dyDescent="0.25">
      <c r="A108" s="33"/>
      <c r="D108" s="40" t="s">
        <v>57</v>
      </c>
      <c r="E108" s="41"/>
      <c r="F108" s="41"/>
      <c r="G108" s="42"/>
      <c r="H108" s="43"/>
    </row>
    <row r="109" spans="1:8" ht="15.75" customHeight="1" x14ac:dyDescent="0.25">
      <c r="A109" s="33"/>
      <c r="D109" s="40" t="s">
        <v>57</v>
      </c>
      <c r="E109" s="41"/>
      <c r="F109" s="41"/>
      <c r="G109" s="42"/>
      <c r="H109" s="43"/>
    </row>
    <row r="110" spans="1:8" ht="15.75" customHeight="1" x14ac:dyDescent="0.25">
      <c r="A110" s="33"/>
      <c r="D110" s="40" t="s">
        <v>57</v>
      </c>
      <c r="E110" s="41"/>
      <c r="F110" s="41"/>
      <c r="G110" s="42"/>
      <c r="H110" s="43"/>
    </row>
    <row r="111" spans="1:8" ht="15.75" customHeight="1" thickBot="1" x14ac:dyDescent="0.3">
      <c r="A111" s="33"/>
      <c r="D111" s="49" t="s">
        <v>57</v>
      </c>
      <c r="E111" s="46"/>
      <c r="F111" s="46"/>
      <c r="G111" s="47"/>
      <c r="H111" s="48"/>
    </row>
    <row r="112" spans="1:8" ht="15.75" customHeight="1" x14ac:dyDescent="0.25">
      <c r="A112" s="33" t="str">
        <f>[3]Enums!$A$134</f>
        <v>1.0.0</v>
      </c>
      <c r="B112">
        <v>3</v>
      </c>
      <c r="C112" t="str">
        <f>Objects!$AD$24</f>
        <v>Mold (Plastic Brick (1 x 8))</v>
      </c>
      <c r="D112" s="36" t="s">
        <v>57</v>
      </c>
      <c r="E112" s="37" t="s">
        <v>57</v>
      </c>
      <c r="F112" s="37" t="s">
        <v>57</v>
      </c>
      <c r="G112" s="38" t="s">
        <v>57</v>
      </c>
      <c r="H112" s="39"/>
    </row>
    <row r="113" spans="1:8" ht="15.75" customHeight="1" x14ac:dyDescent="0.25">
      <c r="A113" s="33"/>
      <c r="D113" s="40" t="s">
        <v>57</v>
      </c>
      <c r="E113" s="41" t="s">
        <v>57</v>
      </c>
      <c r="F113" s="41" t="s">
        <v>57</v>
      </c>
      <c r="G113" s="42" t="s">
        <v>57</v>
      </c>
      <c r="H113" s="43"/>
    </row>
    <row r="114" spans="1:8" ht="15.75" customHeight="1" x14ac:dyDescent="0.25">
      <c r="A114" s="33"/>
      <c r="D114" s="40" t="s">
        <v>57</v>
      </c>
      <c r="E114" s="41" t="s">
        <v>57</v>
      </c>
      <c r="F114" s="41" t="s">
        <v>57</v>
      </c>
      <c r="G114" s="42" t="s">
        <v>57</v>
      </c>
      <c r="H114" s="43"/>
    </row>
    <row r="115" spans="1:8" ht="15.75" customHeight="1" x14ac:dyDescent="0.25">
      <c r="A115" s="33"/>
      <c r="D115" s="40" t="s">
        <v>57</v>
      </c>
      <c r="E115" s="41" t="s">
        <v>57</v>
      </c>
      <c r="F115" s="41" t="s">
        <v>57</v>
      </c>
      <c r="G115" s="42" t="s">
        <v>57</v>
      </c>
      <c r="H115" s="43"/>
    </row>
    <row r="116" spans="1:8" ht="15.75" customHeight="1" thickBot="1" x14ac:dyDescent="0.3">
      <c r="A116" s="33"/>
      <c r="D116" s="49" t="s">
        <v>57</v>
      </c>
      <c r="E116" s="46" t="s">
        <v>57</v>
      </c>
      <c r="F116" s="46" t="s">
        <v>57</v>
      </c>
      <c r="G116" s="47" t="s">
        <v>57</v>
      </c>
      <c r="H116" s="48"/>
    </row>
    <row r="117" spans="1:8" ht="15.75" customHeight="1" x14ac:dyDescent="0.25">
      <c r="A117" s="33" t="str">
        <f>[3]Enums!$A$134</f>
        <v>1.0.0</v>
      </c>
      <c r="B117">
        <v>3</v>
      </c>
      <c r="C117" t="str">
        <f>Objects!$AD$25</f>
        <v>Mold (Plastic Brick (2 x 8))</v>
      </c>
      <c r="D117" s="36" t="s">
        <v>57</v>
      </c>
      <c r="E117" s="37" t="s">
        <v>57</v>
      </c>
      <c r="F117" s="37" t="s">
        <v>57</v>
      </c>
      <c r="G117" s="38"/>
      <c r="H117" s="39"/>
    </row>
    <row r="118" spans="1:8" ht="15.75" customHeight="1" x14ac:dyDescent="0.25">
      <c r="A118" s="33"/>
      <c r="D118" s="40" t="s">
        <v>57</v>
      </c>
      <c r="E118" s="41" t="s">
        <v>57</v>
      </c>
      <c r="F118" s="41" t="s">
        <v>57</v>
      </c>
      <c r="G118" s="42"/>
      <c r="H118" s="43"/>
    </row>
    <row r="119" spans="1:8" ht="15.75" customHeight="1" x14ac:dyDescent="0.25">
      <c r="A119" s="33"/>
      <c r="D119" s="40" t="s">
        <v>57</v>
      </c>
      <c r="E119" s="41" t="s">
        <v>57</v>
      </c>
      <c r="F119" s="41" t="s">
        <v>57</v>
      </c>
      <c r="G119" s="42"/>
      <c r="H119" s="43"/>
    </row>
    <row r="120" spans="1:8" ht="15.75" customHeight="1" x14ac:dyDescent="0.25">
      <c r="A120" s="33"/>
      <c r="D120" s="40" t="s">
        <v>57</v>
      </c>
      <c r="E120" s="41" t="s">
        <v>57</v>
      </c>
      <c r="F120" s="41" t="s">
        <v>57</v>
      </c>
      <c r="G120" s="42"/>
      <c r="H120" s="43"/>
    </row>
    <row r="121" spans="1:8" ht="15.75" customHeight="1" thickBot="1" x14ac:dyDescent="0.3">
      <c r="A121" s="33"/>
      <c r="D121" s="49" t="s">
        <v>57</v>
      </c>
      <c r="E121" s="46" t="s">
        <v>57</v>
      </c>
      <c r="F121" s="46" t="s">
        <v>57</v>
      </c>
      <c r="G121" s="47"/>
      <c r="H121" s="48"/>
    </row>
    <row r="122" spans="1:8" ht="15.75" customHeight="1" x14ac:dyDescent="0.25">
      <c r="A122" s="33" t="str">
        <f>[3]Enums!$A$134</f>
        <v>1.0.0</v>
      </c>
      <c r="B122">
        <v>3</v>
      </c>
      <c r="C122" t="str">
        <f>Objects!$AD$13</f>
        <v>Mold (Flashlight Shaft)</v>
      </c>
      <c r="D122" s="36" t="s">
        <v>57</v>
      </c>
      <c r="E122" s="37"/>
      <c r="F122" s="37"/>
      <c r="G122" s="38"/>
      <c r="H122" s="39" t="s">
        <v>57</v>
      </c>
    </row>
    <row r="123" spans="1:8" ht="15.75" customHeight="1" x14ac:dyDescent="0.25">
      <c r="A123" s="33"/>
      <c r="D123" s="40" t="s">
        <v>57</v>
      </c>
      <c r="E123" s="41"/>
      <c r="F123" s="41"/>
      <c r="G123" s="42"/>
      <c r="H123" s="43" t="s">
        <v>57</v>
      </c>
    </row>
    <row r="124" spans="1:8" ht="15.75" customHeight="1" x14ac:dyDescent="0.25">
      <c r="A124" s="33"/>
      <c r="D124" s="40" t="s">
        <v>57</v>
      </c>
      <c r="E124" s="41" t="s">
        <v>57</v>
      </c>
      <c r="F124" s="41"/>
      <c r="G124" s="42" t="s">
        <v>57</v>
      </c>
      <c r="H124" s="43" t="s">
        <v>57</v>
      </c>
    </row>
    <row r="125" spans="1:8" ht="15.75" customHeight="1" x14ac:dyDescent="0.25">
      <c r="A125" s="33"/>
      <c r="D125" s="40" t="s">
        <v>57</v>
      </c>
      <c r="E125" s="41" t="s">
        <v>57</v>
      </c>
      <c r="F125" s="41"/>
      <c r="G125" s="42" t="s">
        <v>57</v>
      </c>
      <c r="H125" s="43" t="s">
        <v>57</v>
      </c>
    </row>
    <row r="126" spans="1:8" ht="15.75" customHeight="1" thickBot="1" x14ac:dyDescent="0.3">
      <c r="A126" s="33"/>
      <c r="D126" s="49" t="s">
        <v>57</v>
      </c>
      <c r="E126" s="46" t="s">
        <v>57</v>
      </c>
      <c r="F126" s="46"/>
      <c r="G126" s="47" t="s">
        <v>57</v>
      </c>
      <c r="H126" s="48" t="s">
        <v>57</v>
      </c>
    </row>
    <row r="127" spans="1:8" ht="15.75" customHeight="1" x14ac:dyDescent="0.25">
      <c r="A127" s="33" t="str">
        <f>[3]Enums!$A$137</f>
        <v>1.0.3</v>
      </c>
      <c r="B127">
        <v>3</v>
      </c>
      <c r="C127" t="str">
        <f>Objects!$AD$26</f>
        <v>Mold (Heated Knife Handle)</v>
      </c>
      <c r="D127" s="36" t="s">
        <v>57</v>
      </c>
      <c r="E127" s="51" t="s">
        <v>57</v>
      </c>
      <c r="F127" s="51" t="s">
        <v>57</v>
      </c>
      <c r="G127" s="52" t="s">
        <v>57</v>
      </c>
      <c r="H127" s="39" t="s">
        <v>57</v>
      </c>
    </row>
    <row r="128" spans="1:8" ht="15.75" customHeight="1" x14ac:dyDescent="0.25">
      <c r="A128" s="33"/>
      <c r="D128" s="40" t="s">
        <v>57</v>
      </c>
      <c r="E128" s="59" t="s">
        <v>57</v>
      </c>
      <c r="F128" s="59" t="s">
        <v>57</v>
      </c>
      <c r="G128" s="58"/>
      <c r="H128" s="43" t="s">
        <v>57</v>
      </c>
    </row>
    <row r="129" spans="1:8" ht="15.75" customHeight="1" x14ac:dyDescent="0.25">
      <c r="A129" s="33"/>
      <c r="D129" s="40" t="s">
        <v>57</v>
      </c>
      <c r="E129" s="41"/>
      <c r="F129" s="59"/>
      <c r="G129" s="42"/>
      <c r="H129" s="43" t="s">
        <v>57</v>
      </c>
    </row>
    <row r="130" spans="1:8" ht="15.75" customHeight="1" x14ac:dyDescent="0.25">
      <c r="A130" s="33"/>
      <c r="D130" s="44" t="s">
        <v>57</v>
      </c>
      <c r="E130" s="41"/>
      <c r="F130" s="59" t="s">
        <v>57</v>
      </c>
      <c r="G130" s="42" t="s">
        <v>57</v>
      </c>
      <c r="H130" s="43" t="s">
        <v>57</v>
      </c>
    </row>
    <row r="131" spans="1:8" ht="15.75" customHeight="1" thickBot="1" x14ac:dyDescent="0.3">
      <c r="A131" s="33"/>
      <c r="D131" s="45" t="s">
        <v>57</v>
      </c>
      <c r="E131" s="46" t="s">
        <v>57</v>
      </c>
      <c r="F131" s="57" t="s">
        <v>57</v>
      </c>
      <c r="G131" s="47" t="s">
        <v>57</v>
      </c>
      <c r="H131" s="48" t="s">
        <v>57</v>
      </c>
    </row>
    <row r="132" spans="1:8" ht="15.75" customHeight="1" x14ac:dyDescent="0.25">
      <c r="A132" s="33" t="str">
        <f>[3]Enums!$A$144</f>
        <v>1.1.0</v>
      </c>
      <c r="B132">
        <v>3</v>
      </c>
      <c r="C132" t="str">
        <f>Objects!$AD$27</f>
        <v>Mold (Rubber Sole)</v>
      </c>
      <c r="D132" s="36" t="s">
        <v>57</v>
      </c>
      <c r="E132" s="51" t="s">
        <v>57</v>
      </c>
      <c r="F132" s="51" t="s">
        <v>57</v>
      </c>
      <c r="G132" s="52" t="s">
        <v>57</v>
      </c>
      <c r="H132" s="39" t="s">
        <v>57</v>
      </c>
    </row>
    <row r="133" spans="1:8" ht="15.75" customHeight="1" x14ac:dyDescent="0.25">
      <c r="A133" s="33"/>
      <c r="D133" s="40" t="s">
        <v>57</v>
      </c>
      <c r="E133" s="59" t="s">
        <v>57</v>
      </c>
      <c r="F133" s="59" t="s">
        <v>57</v>
      </c>
      <c r="G133" s="58" t="s">
        <v>57</v>
      </c>
      <c r="H133" s="43" t="s">
        <v>57</v>
      </c>
    </row>
    <row r="134" spans="1:8" ht="15.75" customHeight="1" x14ac:dyDescent="0.25">
      <c r="A134" s="33"/>
      <c r="D134" s="40" t="s">
        <v>57</v>
      </c>
      <c r="E134" s="41"/>
      <c r="F134" s="59"/>
      <c r="G134" s="42"/>
      <c r="H134" s="43" t="s">
        <v>57</v>
      </c>
    </row>
    <row r="135" spans="1:8" ht="15.75" customHeight="1" x14ac:dyDescent="0.25">
      <c r="A135" s="33"/>
      <c r="D135" s="44" t="s">
        <v>57</v>
      </c>
      <c r="E135" s="59" t="s">
        <v>57</v>
      </c>
      <c r="F135" s="59" t="s">
        <v>57</v>
      </c>
      <c r="G135" s="42" t="s">
        <v>57</v>
      </c>
      <c r="H135" s="43" t="s">
        <v>57</v>
      </c>
    </row>
    <row r="136" spans="1:8" ht="15.75" customHeight="1" thickBot="1" x14ac:dyDescent="0.3">
      <c r="A136" s="33"/>
      <c r="D136" s="45" t="s">
        <v>57</v>
      </c>
      <c r="E136" s="46" t="s">
        <v>57</v>
      </c>
      <c r="F136" s="57" t="s">
        <v>57</v>
      </c>
      <c r="G136" s="47" t="s">
        <v>57</v>
      </c>
      <c r="H136" s="48" t="s">
        <v>57</v>
      </c>
    </row>
    <row r="137" spans="1:8" ht="15.75" customHeight="1" x14ac:dyDescent="0.25">
      <c r="A137" s="33" t="str">
        <f>[3]Enums!$A$144</f>
        <v>1.1.0</v>
      </c>
      <c r="B137">
        <v>3</v>
      </c>
      <c r="C137" t="str">
        <f>Objects!$AD$28</f>
        <v>Mold (Battery Case)</v>
      </c>
      <c r="D137" s="36" t="s">
        <v>57</v>
      </c>
      <c r="E137" s="51"/>
      <c r="F137" s="51" t="s">
        <v>57</v>
      </c>
      <c r="G137" s="52"/>
      <c r="H137" s="39" t="s">
        <v>57</v>
      </c>
    </row>
    <row r="138" spans="1:8" ht="15.75" customHeight="1" x14ac:dyDescent="0.25">
      <c r="A138" s="33"/>
      <c r="D138" s="40"/>
      <c r="E138" s="59"/>
      <c r="F138" s="59"/>
      <c r="G138" s="58"/>
      <c r="H138" s="43"/>
    </row>
    <row r="139" spans="1:8" ht="15.75" customHeight="1" x14ac:dyDescent="0.25">
      <c r="A139" s="33"/>
      <c r="D139" s="40"/>
      <c r="E139" s="41"/>
      <c r="F139" s="59"/>
      <c r="G139" s="42"/>
      <c r="H139" s="43"/>
    </row>
    <row r="140" spans="1:8" ht="15.75" customHeight="1" x14ac:dyDescent="0.25">
      <c r="A140" s="33"/>
      <c r="D140" s="44"/>
      <c r="E140" s="59"/>
      <c r="F140" s="59"/>
      <c r="G140" s="42"/>
      <c r="H140" s="43"/>
    </row>
    <row r="141" spans="1:8" ht="15.75" customHeight="1" thickBot="1" x14ac:dyDescent="0.3">
      <c r="A141" s="33"/>
      <c r="D141" s="45" t="s">
        <v>57</v>
      </c>
      <c r="E141" s="46" t="s">
        <v>57</v>
      </c>
      <c r="F141" s="57" t="s">
        <v>57</v>
      </c>
      <c r="G141" s="47" t="s">
        <v>57</v>
      </c>
      <c r="H141" s="48" t="s">
        <v>57</v>
      </c>
    </row>
    <row r="142" spans="1:8" ht="15.75" customHeight="1" x14ac:dyDescent="0.25">
      <c r="A142" s="33" t="str">
        <f>[3]Enums!$A$144</f>
        <v>1.1.0</v>
      </c>
      <c r="B142">
        <v>3</v>
      </c>
      <c r="C142" t="str">
        <f>Objects!$AD$29</f>
        <v>Mold (Tool Shaft)</v>
      </c>
      <c r="D142" s="36" t="s">
        <v>57</v>
      </c>
      <c r="E142" s="51" t="s">
        <v>57</v>
      </c>
      <c r="F142" s="51"/>
      <c r="G142" s="52" t="s">
        <v>57</v>
      </c>
      <c r="H142" s="39" t="s">
        <v>57</v>
      </c>
    </row>
    <row r="143" spans="1:8" ht="15.75" customHeight="1" x14ac:dyDescent="0.25">
      <c r="A143" s="33"/>
      <c r="D143" s="44" t="s">
        <v>57</v>
      </c>
      <c r="E143" s="59" t="s">
        <v>57</v>
      </c>
      <c r="F143" s="59"/>
      <c r="G143" s="58" t="s">
        <v>57</v>
      </c>
      <c r="H143" s="54" t="s">
        <v>57</v>
      </c>
    </row>
    <row r="144" spans="1:8" ht="15.75" customHeight="1" x14ac:dyDescent="0.25">
      <c r="A144" s="33"/>
      <c r="D144" s="44" t="s">
        <v>57</v>
      </c>
      <c r="E144" s="59" t="s">
        <v>57</v>
      </c>
      <c r="F144" s="59"/>
      <c r="G144" s="58" t="s">
        <v>57</v>
      </c>
      <c r="H144" s="54" t="s">
        <v>57</v>
      </c>
    </row>
    <row r="145" spans="1:8" ht="15.75" customHeight="1" x14ac:dyDescent="0.25">
      <c r="A145" s="33"/>
      <c r="D145" s="44" t="s">
        <v>57</v>
      </c>
      <c r="E145" s="59" t="s">
        <v>57</v>
      </c>
      <c r="F145" s="59"/>
      <c r="G145" s="58" t="s">
        <v>57</v>
      </c>
      <c r="H145" s="54" t="s">
        <v>57</v>
      </c>
    </row>
    <row r="146" spans="1:8" ht="15.75" customHeight="1" thickBot="1" x14ac:dyDescent="0.3">
      <c r="A146" s="33"/>
      <c r="D146" s="45" t="s">
        <v>57</v>
      </c>
      <c r="E146" s="46" t="s">
        <v>57</v>
      </c>
      <c r="F146" s="57"/>
      <c r="G146" s="47" t="s">
        <v>57</v>
      </c>
      <c r="H146" s="48" t="s">
        <v>57</v>
      </c>
    </row>
    <row r="147" spans="1:8" ht="15.75" customHeight="1" x14ac:dyDescent="0.25">
      <c r="A147" s="33" t="str">
        <f>[3]Enums!$A$144</f>
        <v>1.1.0</v>
      </c>
      <c r="B147">
        <v>3</v>
      </c>
      <c r="C147" t="str">
        <f>Objects!$AD$30</f>
        <v>Mold (Lighter Body)</v>
      </c>
      <c r="D147" s="36" t="s">
        <v>57</v>
      </c>
      <c r="E147" s="51"/>
      <c r="F147" s="51" t="s">
        <v>57</v>
      </c>
      <c r="G147" s="52" t="s">
        <v>57</v>
      </c>
      <c r="H147" s="39" t="s">
        <v>57</v>
      </c>
    </row>
    <row r="148" spans="1:8" ht="15.75" customHeight="1" x14ac:dyDescent="0.25">
      <c r="A148" s="33"/>
      <c r="D148" s="44"/>
      <c r="E148" s="59" t="s">
        <v>57</v>
      </c>
      <c r="F148" s="59"/>
      <c r="G148" s="58" t="s">
        <v>57</v>
      </c>
      <c r="H148" s="54" t="s">
        <v>57</v>
      </c>
    </row>
    <row r="149" spans="1:8" ht="15.75" customHeight="1" x14ac:dyDescent="0.25">
      <c r="A149" s="33"/>
      <c r="D149" s="44" t="s">
        <v>57</v>
      </c>
      <c r="E149" s="59"/>
      <c r="F149" s="59" t="s">
        <v>57</v>
      </c>
      <c r="G149" s="58"/>
      <c r="H149" s="54" t="s">
        <v>57</v>
      </c>
    </row>
    <row r="150" spans="1:8" ht="15.75" customHeight="1" x14ac:dyDescent="0.25">
      <c r="A150" s="33"/>
      <c r="D150" s="44" t="s">
        <v>57</v>
      </c>
      <c r="E150" s="59" t="s">
        <v>57</v>
      </c>
      <c r="F150" s="59"/>
      <c r="G150" s="58"/>
      <c r="H150" s="54"/>
    </row>
    <row r="151" spans="1:8" ht="15.75" customHeight="1" thickBot="1" x14ac:dyDescent="0.3">
      <c r="A151" s="33"/>
      <c r="D151" s="45" t="s">
        <v>57</v>
      </c>
      <c r="E151" s="46" t="s">
        <v>57</v>
      </c>
      <c r="F151" s="57" t="s">
        <v>57</v>
      </c>
      <c r="G151" s="47"/>
      <c r="H151" s="48"/>
    </row>
    <row r="152" spans="1:8" ht="15.75" customHeight="1" x14ac:dyDescent="0.25">
      <c r="A152" s="33" t="str">
        <f>[3]Enums!$A$144</f>
        <v>1.1.0</v>
      </c>
      <c r="B152">
        <v>3</v>
      </c>
      <c r="C152" t="str">
        <f>Objects!$AD$31</f>
        <v>Mold (Cell Phone Case)</v>
      </c>
      <c r="D152" s="50" t="s">
        <v>57</v>
      </c>
      <c r="E152" s="51" t="s">
        <v>57</v>
      </c>
      <c r="F152" s="51" t="s">
        <v>57</v>
      </c>
      <c r="G152" s="52" t="s">
        <v>57</v>
      </c>
      <c r="H152" s="39" t="s">
        <v>57</v>
      </c>
    </row>
    <row r="153" spans="1:8" ht="15.75" customHeight="1" x14ac:dyDescent="0.25">
      <c r="A153" s="33"/>
      <c r="D153" s="44" t="s">
        <v>57</v>
      </c>
      <c r="E153" s="59" t="s">
        <v>57</v>
      </c>
      <c r="F153" s="59"/>
      <c r="G153" s="58"/>
      <c r="H153" s="54" t="s">
        <v>57</v>
      </c>
    </row>
    <row r="154" spans="1:8" ht="15.75" customHeight="1" x14ac:dyDescent="0.25">
      <c r="A154" s="33"/>
      <c r="D154" s="44" t="s">
        <v>57</v>
      </c>
      <c r="E154" s="59" t="s">
        <v>57</v>
      </c>
      <c r="F154" s="59"/>
      <c r="G154" s="58"/>
      <c r="H154" s="54" t="s">
        <v>57</v>
      </c>
    </row>
    <row r="155" spans="1:8" ht="15.75" customHeight="1" x14ac:dyDescent="0.25">
      <c r="A155" s="33"/>
      <c r="D155" s="44" t="s">
        <v>57</v>
      </c>
      <c r="E155" s="59" t="s">
        <v>57</v>
      </c>
      <c r="F155" s="59"/>
      <c r="G155" s="58"/>
      <c r="H155" s="54" t="s">
        <v>57</v>
      </c>
    </row>
    <row r="156" spans="1:8" ht="15.75" customHeight="1" thickBot="1" x14ac:dyDescent="0.3">
      <c r="A156" s="33"/>
      <c r="D156" s="45" t="s">
        <v>57</v>
      </c>
      <c r="E156" s="46" t="s">
        <v>57</v>
      </c>
      <c r="F156" s="57" t="s">
        <v>57</v>
      </c>
      <c r="G156" s="56" t="s">
        <v>57</v>
      </c>
      <c r="H156" s="55" t="s">
        <v>57</v>
      </c>
    </row>
    <row r="157" spans="1:8" ht="15.75" customHeight="1" x14ac:dyDescent="0.25">
      <c r="A157" s="33" t="str">
        <f>[3]Enums!$A$144</f>
        <v>1.1.0</v>
      </c>
      <c r="B157">
        <v>3</v>
      </c>
      <c r="C157" t="str">
        <f>Objects!$AD$32</f>
        <v>Mold (Walky Talky Case)</v>
      </c>
      <c r="D157" s="50" t="s">
        <v>57</v>
      </c>
      <c r="E157" s="51" t="s">
        <v>57</v>
      </c>
      <c r="F157" s="51" t="s">
        <v>57</v>
      </c>
      <c r="G157" s="52"/>
      <c r="H157" s="39" t="s">
        <v>57</v>
      </c>
    </row>
    <row r="158" spans="1:8" ht="15.75" customHeight="1" x14ac:dyDescent="0.25">
      <c r="A158" s="33"/>
      <c r="D158" s="44" t="s">
        <v>57</v>
      </c>
      <c r="E158" s="59" t="s">
        <v>57</v>
      </c>
      <c r="F158" s="59" t="s">
        <v>57</v>
      </c>
      <c r="G158" s="58"/>
      <c r="H158" s="54" t="s">
        <v>57</v>
      </c>
    </row>
    <row r="159" spans="1:8" ht="15.75" customHeight="1" x14ac:dyDescent="0.25">
      <c r="A159" s="33"/>
      <c r="D159" s="44" t="s">
        <v>57</v>
      </c>
      <c r="E159" s="59" t="s">
        <v>57</v>
      </c>
      <c r="F159" s="59"/>
      <c r="G159" s="58"/>
      <c r="H159" s="54" t="s">
        <v>57</v>
      </c>
    </row>
    <row r="160" spans="1:8" ht="15.75" customHeight="1" x14ac:dyDescent="0.25">
      <c r="A160" s="33"/>
      <c r="D160" s="44" t="s">
        <v>57</v>
      </c>
      <c r="E160" s="59" t="s">
        <v>57</v>
      </c>
      <c r="F160" s="59"/>
      <c r="G160" s="58"/>
      <c r="H160" s="54" t="s">
        <v>57</v>
      </c>
    </row>
    <row r="161" spans="1:8" ht="15.75" customHeight="1" thickBot="1" x14ac:dyDescent="0.3">
      <c r="A161" s="33"/>
      <c r="D161" s="45" t="s">
        <v>57</v>
      </c>
      <c r="E161" s="46" t="s">
        <v>57</v>
      </c>
      <c r="F161" s="57"/>
      <c r="G161" s="56"/>
      <c r="H161" s="55" t="s">
        <v>57</v>
      </c>
    </row>
    <row r="162" spans="1:8" ht="15.75" customHeight="1" x14ac:dyDescent="0.25">
      <c r="A162" s="33" t="str">
        <f>[3]Enums!$A$144</f>
        <v>1.1.0</v>
      </c>
      <c r="B162">
        <v>3</v>
      </c>
      <c r="C162" t="str">
        <f>Objects!$AD$33</f>
        <v>Mold (HAM Radio Case)</v>
      </c>
      <c r="D162" s="36" t="s">
        <v>57</v>
      </c>
      <c r="E162" s="51" t="s">
        <v>57</v>
      </c>
      <c r="F162" s="51" t="s">
        <v>57</v>
      </c>
      <c r="G162" s="52"/>
      <c r="H162" s="53" t="s">
        <v>57</v>
      </c>
    </row>
    <row r="163" spans="1:8" ht="15.75" customHeight="1" x14ac:dyDescent="0.25">
      <c r="A163" s="33"/>
      <c r="D163" s="44" t="s">
        <v>57</v>
      </c>
      <c r="E163" s="59" t="s">
        <v>57</v>
      </c>
      <c r="F163" s="59" t="s">
        <v>57</v>
      </c>
      <c r="G163" s="58"/>
      <c r="H163" s="54" t="s">
        <v>57</v>
      </c>
    </row>
    <row r="164" spans="1:8" ht="15.75" customHeight="1" x14ac:dyDescent="0.25">
      <c r="A164" s="33"/>
      <c r="D164" s="44"/>
      <c r="E164" s="59"/>
      <c r="F164" s="59"/>
      <c r="G164" s="58"/>
      <c r="H164" s="54" t="s">
        <v>57</v>
      </c>
    </row>
    <row r="165" spans="1:8" ht="15.75" customHeight="1" x14ac:dyDescent="0.25">
      <c r="A165" s="33"/>
      <c r="D165" s="44"/>
      <c r="E165" s="59"/>
      <c r="F165" s="59"/>
      <c r="G165" s="58"/>
      <c r="H165" s="54" t="s">
        <v>57</v>
      </c>
    </row>
    <row r="166" spans="1:8" ht="15.75" customHeight="1" thickBot="1" x14ac:dyDescent="0.3">
      <c r="A166" s="33"/>
      <c r="D166" s="45"/>
      <c r="E166" s="46"/>
      <c r="F166" s="57"/>
      <c r="G166" s="47"/>
      <c r="H166" s="55" t="s">
        <v>57</v>
      </c>
    </row>
    <row r="167" spans="1:8" ht="15.75" customHeight="1" x14ac:dyDescent="0.25">
      <c r="A167" s="33" t="str">
        <f>[3]Enums!$A$156</f>
        <v>1.3.5</v>
      </c>
      <c r="B167">
        <v>3</v>
      </c>
      <c r="C167" t="str">
        <f>Objects!$AD$34</f>
        <v>Mold (Air Quality Detector Case)</v>
      </c>
      <c r="D167" s="36"/>
      <c r="E167" s="51"/>
      <c r="F167" s="51" t="s">
        <v>57</v>
      </c>
      <c r="G167" s="52" t="s">
        <v>57</v>
      </c>
      <c r="H167" s="53" t="s">
        <v>57</v>
      </c>
    </row>
    <row r="168" spans="1:8" ht="15.75" customHeight="1" x14ac:dyDescent="0.25">
      <c r="A168" s="33"/>
      <c r="D168" s="44"/>
      <c r="E168" s="59"/>
      <c r="F168" s="59" t="s">
        <v>57</v>
      </c>
      <c r="G168" s="58" t="s">
        <v>57</v>
      </c>
      <c r="H168" s="54" t="s">
        <v>57</v>
      </c>
    </row>
    <row r="169" spans="1:8" ht="15.75" customHeight="1" x14ac:dyDescent="0.25">
      <c r="A169" s="33"/>
      <c r="D169" s="44" t="s">
        <v>57</v>
      </c>
      <c r="E169" s="59" t="s">
        <v>57</v>
      </c>
      <c r="F169" s="59"/>
      <c r="G169" s="58" t="s">
        <v>57</v>
      </c>
      <c r="H169" s="54" t="s">
        <v>57</v>
      </c>
    </row>
    <row r="170" spans="1:8" ht="15.75" customHeight="1" x14ac:dyDescent="0.25">
      <c r="A170" s="33"/>
      <c r="D170" s="44" t="s">
        <v>57</v>
      </c>
      <c r="E170" s="59" t="s">
        <v>57</v>
      </c>
      <c r="F170" s="59" t="s">
        <v>57</v>
      </c>
      <c r="G170" s="58"/>
      <c r="H170" s="54" t="s">
        <v>57</v>
      </c>
    </row>
    <row r="171" spans="1:8" ht="15.75" customHeight="1" thickBot="1" x14ac:dyDescent="0.3">
      <c r="A171" s="33"/>
      <c r="D171" s="45" t="s">
        <v>57</v>
      </c>
      <c r="E171" s="46" t="s">
        <v>57</v>
      </c>
      <c r="F171" s="57" t="s">
        <v>57</v>
      </c>
      <c r="G171" s="47" t="s">
        <v>57</v>
      </c>
      <c r="H171" s="55"/>
    </row>
    <row r="172" spans="1:8" ht="15.75" customHeight="1" x14ac:dyDescent="0.25">
      <c r="A172" s="33"/>
    </row>
    <row r="173" spans="1:8" ht="15.75" customHeight="1" x14ac:dyDescent="0.25">
      <c r="A173" s="33"/>
    </row>
    <row r="174" spans="1:8" ht="15.75" customHeight="1" x14ac:dyDescent="0.25">
      <c r="A174" s="33"/>
    </row>
    <row r="175" spans="1:8" ht="15.75" customHeight="1" x14ac:dyDescent="0.25">
      <c r="A175" s="33"/>
    </row>
    <row r="176" spans="1:8"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xmlns:xlrd2="http://schemas.microsoft.com/office/spreadsheetml/2017/richdata2"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33203125" defaultRowHeight="15.75" customHeight="1" x14ac:dyDescent="0.25"/>
  <cols>
    <col min="2" max="2" width="7.109375" customWidth="1"/>
    <col min="3" max="3" width="45.5546875" bestFit="1" customWidth="1"/>
    <col min="4" max="6" width="4.33203125" style="31" customWidth="1"/>
    <col min="7" max="7" width="4.33203125" style="35" customWidth="1"/>
    <col min="8" max="8" width="4.33203125" style="31" customWidth="1"/>
    <col min="9" max="9" width="17.33203125" style="9"/>
    <col min="11" max="11" width="17.33203125" style="9"/>
    <col min="13" max="13" width="17.33203125" style="9"/>
    <col min="15" max="15" width="17.33203125" style="9"/>
    <col min="17" max="17" width="17.33203125" style="9"/>
  </cols>
  <sheetData>
    <row r="1" spans="1:17" ht="15.75" customHeight="1" thickBot="1" x14ac:dyDescent="0.3">
      <c r="A1" s="34" t="str">
        <f>[3]Enums!$A$133</f>
        <v>Version</v>
      </c>
      <c r="B1" s="34" t="s">
        <v>53</v>
      </c>
      <c r="C1" s="34" t="s">
        <v>56</v>
      </c>
      <c r="I1" s="215"/>
      <c r="K1"/>
      <c r="M1"/>
      <c r="O1"/>
      <c r="Q1"/>
    </row>
    <row r="2" spans="1:17" ht="15.75" customHeight="1" x14ac:dyDescent="0.25">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5">
      <c r="A3" s="33"/>
      <c r="D3" s="44" t="s">
        <v>195</v>
      </c>
      <c r="E3" s="59" t="s">
        <v>57</v>
      </c>
      <c r="F3" s="59" t="s">
        <v>195</v>
      </c>
      <c r="G3" s="58" t="s">
        <v>57</v>
      </c>
      <c r="H3" s="54" t="s">
        <v>195</v>
      </c>
      <c r="K3"/>
      <c r="M3"/>
      <c r="O3"/>
      <c r="Q3"/>
    </row>
    <row r="4" spans="1:17" ht="15.75" customHeight="1" x14ac:dyDescent="0.25">
      <c r="A4" s="33"/>
      <c r="D4" s="44" t="s">
        <v>195</v>
      </c>
      <c r="E4" s="59" t="s">
        <v>57</v>
      </c>
      <c r="F4" s="59" t="s">
        <v>195</v>
      </c>
      <c r="G4" s="58" t="s">
        <v>57</v>
      </c>
      <c r="H4" s="54" t="s">
        <v>195</v>
      </c>
      <c r="K4"/>
      <c r="M4"/>
      <c r="O4"/>
      <c r="Q4"/>
    </row>
    <row r="5" spans="1:17" ht="15.75" customHeight="1" x14ac:dyDescent="0.25">
      <c r="A5" s="33"/>
      <c r="D5" s="44" t="s">
        <v>195</v>
      </c>
      <c r="E5" s="59" t="s">
        <v>57</v>
      </c>
      <c r="F5" s="59" t="s">
        <v>195</v>
      </c>
      <c r="G5" s="58" t="s">
        <v>57</v>
      </c>
      <c r="H5" s="54" t="s">
        <v>195</v>
      </c>
      <c r="K5"/>
      <c r="M5"/>
      <c r="O5"/>
      <c r="Q5"/>
    </row>
    <row r="6" spans="1:17" ht="15.75" customHeight="1" thickBot="1" x14ac:dyDescent="0.3">
      <c r="A6" s="33"/>
      <c r="D6" s="45" t="s">
        <v>195</v>
      </c>
      <c r="E6" s="57" t="s">
        <v>57</v>
      </c>
      <c r="F6" s="57" t="s">
        <v>195</v>
      </c>
      <c r="G6" s="56" t="s">
        <v>57</v>
      </c>
      <c r="H6" s="55" t="s">
        <v>195</v>
      </c>
      <c r="K6"/>
      <c r="M6"/>
      <c r="O6"/>
      <c r="Q6"/>
    </row>
    <row r="7" spans="1:17" ht="15.75" customHeight="1" x14ac:dyDescent="0.25">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5">
      <c r="A8" s="33"/>
      <c r="D8" s="44" t="s">
        <v>195</v>
      </c>
      <c r="E8" s="59" t="s">
        <v>57</v>
      </c>
      <c r="F8" s="59" t="s">
        <v>195</v>
      </c>
      <c r="G8" s="58" t="s">
        <v>195</v>
      </c>
      <c r="H8" s="54" t="s">
        <v>195</v>
      </c>
      <c r="K8"/>
      <c r="M8"/>
      <c r="O8"/>
      <c r="Q8"/>
    </row>
    <row r="9" spans="1:17" ht="15.75" customHeight="1" x14ac:dyDescent="0.25">
      <c r="A9" s="33"/>
      <c r="D9" s="44" t="s">
        <v>195</v>
      </c>
      <c r="E9" s="59" t="s">
        <v>195</v>
      </c>
      <c r="F9" s="59" t="s">
        <v>195</v>
      </c>
      <c r="G9" s="58" t="s">
        <v>195</v>
      </c>
      <c r="H9" s="54" t="s">
        <v>195</v>
      </c>
      <c r="K9"/>
      <c r="M9"/>
      <c r="O9"/>
      <c r="Q9"/>
    </row>
    <row r="10" spans="1:17" ht="15.75" customHeight="1" x14ac:dyDescent="0.25">
      <c r="A10" s="33"/>
      <c r="D10" s="44" t="s">
        <v>195</v>
      </c>
      <c r="E10" s="59" t="s">
        <v>195</v>
      </c>
      <c r="F10" s="59" t="s">
        <v>195</v>
      </c>
      <c r="G10" s="58" t="s">
        <v>57</v>
      </c>
      <c r="H10" s="54" t="s">
        <v>195</v>
      </c>
      <c r="K10"/>
      <c r="M10"/>
      <c r="O10"/>
      <c r="Q10"/>
    </row>
    <row r="11" spans="1:17" ht="15.75" customHeight="1" thickBot="1" x14ac:dyDescent="0.3">
      <c r="A11" s="33"/>
      <c r="D11" s="45" t="s">
        <v>195</v>
      </c>
      <c r="E11" s="57" t="s">
        <v>195</v>
      </c>
      <c r="F11" s="57" t="s">
        <v>195</v>
      </c>
      <c r="G11" s="56" t="s">
        <v>195</v>
      </c>
      <c r="H11" s="55" t="s">
        <v>195</v>
      </c>
      <c r="K11"/>
      <c r="M11"/>
      <c r="O11"/>
      <c r="Q11"/>
    </row>
    <row r="12" spans="1:17" ht="15.75" customHeight="1" x14ac:dyDescent="0.25">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5">
      <c r="A13" s="33"/>
      <c r="D13" s="44" t="s">
        <v>57</v>
      </c>
      <c r="E13" s="59" t="s">
        <v>57</v>
      </c>
      <c r="F13" s="59" t="s">
        <v>57</v>
      </c>
      <c r="G13" s="58" t="s">
        <v>195</v>
      </c>
      <c r="H13" s="54" t="s">
        <v>195</v>
      </c>
      <c r="K13"/>
      <c r="M13"/>
      <c r="O13"/>
      <c r="Q13"/>
    </row>
    <row r="14" spans="1:17" ht="15.75" customHeight="1" x14ac:dyDescent="0.25">
      <c r="A14" s="33"/>
      <c r="D14" s="44" t="s">
        <v>195</v>
      </c>
      <c r="E14" s="59" t="s">
        <v>57</v>
      </c>
      <c r="F14" s="59" t="s">
        <v>195</v>
      </c>
      <c r="G14" s="58" t="s">
        <v>57</v>
      </c>
      <c r="H14" s="54" t="s">
        <v>195</v>
      </c>
      <c r="K14"/>
      <c r="M14"/>
      <c r="O14"/>
      <c r="Q14"/>
    </row>
    <row r="15" spans="1:17" ht="15.75" customHeight="1" x14ac:dyDescent="0.25">
      <c r="A15" s="33"/>
      <c r="D15" s="44" t="s">
        <v>195</v>
      </c>
      <c r="E15" s="59" t="s">
        <v>195</v>
      </c>
      <c r="F15" s="59" t="s">
        <v>57</v>
      </c>
      <c r="G15" s="58" t="s">
        <v>57</v>
      </c>
      <c r="H15" s="54" t="s">
        <v>57</v>
      </c>
      <c r="K15"/>
      <c r="M15"/>
      <c r="O15"/>
      <c r="Q15"/>
    </row>
    <row r="16" spans="1:17" ht="15.75" customHeight="1" thickBot="1" x14ac:dyDescent="0.3">
      <c r="A16" s="33"/>
      <c r="D16" s="45" t="s">
        <v>195</v>
      </c>
      <c r="E16" s="57" t="s">
        <v>195</v>
      </c>
      <c r="F16" s="57" t="s">
        <v>195</v>
      </c>
      <c r="G16" s="56" t="s">
        <v>57</v>
      </c>
      <c r="H16" s="55" t="s">
        <v>195</v>
      </c>
      <c r="K16"/>
      <c r="M16"/>
      <c r="O16"/>
      <c r="Q16"/>
    </row>
    <row r="17" spans="1:17" ht="15.75" customHeight="1" x14ac:dyDescent="0.25">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5">
      <c r="A18" s="33"/>
      <c r="D18" s="44" t="s">
        <v>57</v>
      </c>
      <c r="E18" s="59" t="s">
        <v>57</v>
      </c>
      <c r="F18" s="59" t="s">
        <v>57</v>
      </c>
      <c r="G18" s="58" t="s">
        <v>57</v>
      </c>
      <c r="H18" s="54" t="s">
        <v>57</v>
      </c>
      <c r="K18"/>
      <c r="M18"/>
      <c r="O18"/>
      <c r="Q18"/>
    </row>
    <row r="19" spans="1:17" ht="15.75" customHeight="1" x14ac:dyDescent="0.25">
      <c r="A19" s="33"/>
      <c r="D19" s="44" t="s">
        <v>195</v>
      </c>
      <c r="E19" s="59" t="s">
        <v>195</v>
      </c>
      <c r="F19" s="59" t="s">
        <v>195</v>
      </c>
      <c r="G19" s="58" t="s">
        <v>195</v>
      </c>
      <c r="H19" s="54" t="s">
        <v>195</v>
      </c>
      <c r="K19"/>
      <c r="M19"/>
      <c r="O19"/>
      <c r="Q19"/>
    </row>
    <row r="20" spans="1:17" ht="15.75" customHeight="1" x14ac:dyDescent="0.25">
      <c r="A20" s="33"/>
      <c r="D20" s="44" t="s">
        <v>57</v>
      </c>
      <c r="E20" s="59" t="s">
        <v>57</v>
      </c>
      <c r="F20" s="59" t="s">
        <v>57</v>
      </c>
      <c r="G20" s="58" t="s">
        <v>57</v>
      </c>
      <c r="H20" s="54" t="s">
        <v>57</v>
      </c>
      <c r="K20"/>
      <c r="M20"/>
      <c r="O20"/>
      <c r="Q20"/>
    </row>
    <row r="21" spans="1:17" ht="15.75" customHeight="1" thickBot="1" x14ac:dyDescent="0.3">
      <c r="A21" s="33"/>
      <c r="D21" s="45" t="s">
        <v>195</v>
      </c>
      <c r="E21" s="57" t="s">
        <v>195</v>
      </c>
      <c r="F21" s="57" t="s">
        <v>195</v>
      </c>
      <c r="G21" s="56" t="s">
        <v>195</v>
      </c>
      <c r="H21" s="55" t="s">
        <v>195</v>
      </c>
      <c r="K21"/>
      <c r="M21"/>
      <c r="O21"/>
      <c r="Q21"/>
    </row>
    <row r="22" spans="1:17" ht="15.75" customHeight="1" x14ac:dyDescent="0.25">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5">
      <c r="A23" s="33"/>
      <c r="D23" s="44" t="s">
        <v>57</v>
      </c>
      <c r="E23" s="59" t="s">
        <v>195</v>
      </c>
      <c r="F23" s="59" t="s">
        <v>195</v>
      </c>
      <c r="G23" s="58" t="s">
        <v>195</v>
      </c>
      <c r="H23" s="54" t="s">
        <v>195</v>
      </c>
      <c r="K23"/>
      <c r="M23"/>
      <c r="O23"/>
      <c r="Q23"/>
    </row>
    <row r="24" spans="1:17" ht="15.75" customHeight="1" x14ac:dyDescent="0.25">
      <c r="A24" s="33"/>
      <c r="D24" s="44" t="s">
        <v>195</v>
      </c>
      <c r="E24" s="59" t="s">
        <v>195</v>
      </c>
      <c r="F24" s="59" t="s">
        <v>195</v>
      </c>
      <c r="G24" s="58" t="s">
        <v>195</v>
      </c>
      <c r="H24" s="54" t="s">
        <v>195</v>
      </c>
      <c r="K24"/>
      <c r="M24"/>
      <c r="O24"/>
      <c r="Q24"/>
    </row>
    <row r="25" spans="1:17" ht="15.75" customHeight="1" x14ac:dyDescent="0.25">
      <c r="A25" s="33"/>
      <c r="D25" s="44" t="s">
        <v>57</v>
      </c>
      <c r="E25" s="59" t="s">
        <v>195</v>
      </c>
      <c r="F25" s="59" t="s">
        <v>195</v>
      </c>
      <c r="G25" s="58" t="s">
        <v>195</v>
      </c>
      <c r="H25" s="54" t="s">
        <v>195</v>
      </c>
      <c r="K25"/>
      <c r="M25"/>
      <c r="O25"/>
      <c r="Q25"/>
    </row>
    <row r="26" spans="1:17" ht="15.75" customHeight="1" thickBot="1" x14ac:dyDescent="0.3">
      <c r="A26" s="33"/>
      <c r="D26" s="45" t="s">
        <v>195</v>
      </c>
      <c r="E26" s="57" t="s">
        <v>57</v>
      </c>
      <c r="F26" s="57" t="s">
        <v>195</v>
      </c>
      <c r="G26" s="56" t="s">
        <v>57</v>
      </c>
      <c r="H26" s="55" t="s">
        <v>195</v>
      </c>
      <c r="K26"/>
      <c r="M26"/>
      <c r="O26"/>
      <c r="Q26"/>
    </row>
    <row r="27" spans="1:17" ht="15.75" customHeight="1" x14ac:dyDescent="0.25">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5">
      <c r="A28" s="33"/>
      <c r="D28" s="44" t="s">
        <v>195</v>
      </c>
      <c r="E28" s="59" t="s">
        <v>57</v>
      </c>
      <c r="F28" s="59" t="s">
        <v>195</v>
      </c>
      <c r="G28" s="58" t="s">
        <v>57</v>
      </c>
      <c r="H28" s="54" t="s">
        <v>195</v>
      </c>
      <c r="K28"/>
      <c r="M28"/>
      <c r="O28"/>
      <c r="Q28"/>
    </row>
    <row r="29" spans="1:17" ht="15.75" customHeight="1" x14ac:dyDescent="0.25">
      <c r="A29" s="33"/>
      <c r="D29" s="44" t="s">
        <v>195</v>
      </c>
      <c r="E29" s="59" t="s">
        <v>57</v>
      </c>
      <c r="F29" s="59" t="s">
        <v>195</v>
      </c>
      <c r="G29" s="58" t="s">
        <v>57</v>
      </c>
      <c r="H29" s="54" t="s">
        <v>195</v>
      </c>
      <c r="K29"/>
      <c r="M29"/>
      <c r="O29"/>
      <c r="Q29"/>
    </row>
    <row r="30" spans="1:17" ht="15.75" customHeight="1" x14ac:dyDescent="0.25">
      <c r="A30" s="33"/>
      <c r="D30" s="44" t="s">
        <v>195</v>
      </c>
      <c r="E30" s="59" t="s">
        <v>57</v>
      </c>
      <c r="F30" s="59" t="s">
        <v>195</v>
      </c>
      <c r="G30" s="58" t="s">
        <v>57</v>
      </c>
      <c r="H30" s="54" t="s">
        <v>195</v>
      </c>
      <c r="K30"/>
      <c r="M30"/>
      <c r="O30"/>
      <c r="Q30"/>
    </row>
    <row r="31" spans="1:17" ht="15.75" customHeight="1" thickBot="1" x14ac:dyDescent="0.3">
      <c r="A31" s="33"/>
      <c r="D31" s="45" t="s">
        <v>195</v>
      </c>
      <c r="E31" s="57" t="s">
        <v>57</v>
      </c>
      <c r="F31" s="57" t="s">
        <v>195</v>
      </c>
      <c r="G31" s="56" t="s">
        <v>57</v>
      </c>
      <c r="H31" s="55" t="s">
        <v>195</v>
      </c>
      <c r="K31"/>
      <c r="M31"/>
      <c r="O31"/>
      <c r="Q31"/>
    </row>
    <row r="32" spans="1:17" ht="15.75" customHeight="1" x14ac:dyDescent="0.25">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5">
      <c r="A33" s="33"/>
      <c r="D33" s="44" t="s">
        <v>195</v>
      </c>
      <c r="E33" s="59" t="s">
        <v>57</v>
      </c>
      <c r="F33" s="59" t="s">
        <v>195</v>
      </c>
      <c r="G33" s="58" t="s">
        <v>195</v>
      </c>
      <c r="H33" s="54" t="s">
        <v>195</v>
      </c>
      <c r="K33"/>
      <c r="M33"/>
      <c r="O33"/>
      <c r="Q33"/>
    </row>
    <row r="34" spans="1:17" ht="15.75" customHeight="1" x14ac:dyDescent="0.25">
      <c r="A34" s="33"/>
      <c r="D34" s="44" t="s">
        <v>195</v>
      </c>
      <c r="E34" s="59" t="s">
        <v>195</v>
      </c>
      <c r="F34" s="59" t="s">
        <v>195</v>
      </c>
      <c r="G34" s="58" t="s">
        <v>195</v>
      </c>
      <c r="H34" s="54" t="s">
        <v>195</v>
      </c>
      <c r="K34"/>
      <c r="M34"/>
      <c r="O34"/>
      <c r="Q34"/>
    </row>
    <row r="35" spans="1:17" ht="15.75" customHeight="1" x14ac:dyDescent="0.25">
      <c r="A35" s="33"/>
      <c r="D35" s="44" t="s">
        <v>195</v>
      </c>
      <c r="E35" s="59" t="s">
        <v>195</v>
      </c>
      <c r="F35" s="59" t="s">
        <v>195</v>
      </c>
      <c r="G35" s="58" t="s">
        <v>57</v>
      </c>
      <c r="H35" s="54" t="s">
        <v>195</v>
      </c>
      <c r="K35"/>
      <c r="M35"/>
      <c r="O35"/>
      <c r="Q35"/>
    </row>
    <row r="36" spans="1:17" ht="15.75" customHeight="1" thickBot="1" x14ac:dyDescent="0.3">
      <c r="A36" s="33"/>
      <c r="D36" s="45" t="s">
        <v>195</v>
      </c>
      <c r="E36" s="57" t="s">
        <v>195</v>
      </c>
      <c r="F36" s="57" t="s">
        <v>195</v>
      </c>
      <c r="G36" s="56" t="s">
        <v>195</v>
      </c>
      <c r="H36" s="55" t="s">
        <v>195</v>
      </c>
      <c r="K36"/>
      <c r="M36"/>
      <c r="O36"/>
      <c r="Q36"/>
    </row>
    <row r="37" spans="1:17" ht="15.75" customHeight="1" x14ac:dyDescent="0.25">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5">
      <c r="A38" s="33"/>
      <c r="D38" s="44" t="s">
        <v>195</v>
      </c>
      <c r="E38" s="59" t="s">
        <v>195</v>
      </c>
      <c r="F38" s="59" t="s">
        <v>195</v>
      </c>
      <c r="G38" s="58" t="s">
        <v>195</v>
      </c>
      <c r="H38" s="54" t="s">
        <v>195</v>
      </c>
      <c r="K38"/>
      <c r="M38"/>
      <c r="O38"/>
      <c r="Q38"/>
    </row>
    <row r="39" spans="1:17" ht="15.75" customHeight="1" x14ac:dyDescent="0.25">
      <c r="A39" s="33"/>
      <c r="D39" s="44" t="s">
        <v>195</v>
      </c>
      <c r="E39" s="59" t="s">
        <v>57</v>
      </c>
      <c r="F39" s="59" t="s">
        <v>195</v>
      </c>
      <c r="G39" s="58" t="s">
        <v>195</v>
      </c>
      <c r="H39" s="54" t="s">
        <v>195</v>
      </c>
      <c r="K39"/>
      <c r="M39"/>
      <c r="O39"/>
      <c r="Q39"/>
    </row>
    <row r="40" spans="1:17" ht="15.75" customHeight="1" x14ac:dyDescent="0.25">
      <c r="A40" s="33"/>
      <c r="D40" s="44" t="s">
        <v>195</v>
      </c>
      <c r="E40" s="59" t="s">
        <v>195</v>
      </c>
      <c r="F40" s="59" t="s">
        <v>195</v>
      </c>
      <c r="G40" s="58" t="s">
        <v>195</v>
      </c>
      <c r="H40" s="54" t="s">
        <v>195</v>
      </c>
      <c r="K40"/>
      <c r="M40"/>
      <c r="O40"/>
      <c r="Q40"/>
    </row>
    <row r="41" spans="1:17" ht="15.75" customHeight="1" thickBot="1" x14ac:dyDescent="0.3">
      <c r="A41" s="33"/>
      <c r="D41" s="45" t="s">
        <v>195</v>
      </c>
      <c r="E41" s="57" t="s">
        <v>195</v>
      </c>
      <c r="F41" s="57" t="s">
        <v>195</v>
      </c>
      <c r="G41" s="56" t="s">
        <v>57</v>
      </c>
      <c r="H41" s="55" t="s">
        <v>195</v>
      </c>
      <c r="K41"/>
      <c r="M41"/>
      <c r="O41"/>
      <c r="Q41"/>
    </row>
    <row r="42" spans="1:17" ht="15.75" customHeight="1" x14ac:dyDescent="0.25">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5">
      <c r="A43" s="33"/>
      <c r="D43" s="44" t="s">
        <v>57</v>
      </c>
      <c r="E43" s="59" t="s">
        <v>57</v>
      </c>
      <c r="F43" s="59" t="s">
        <v>57</v>
      </c>
      <c r="G43" s="58" t="s">
        <v>195</v>
      </c>
      <c r="H43" s="54" t="s">
        <v>195</v>
      </c>
      <c r="K43"/>
      <c r="M43"/>
      <c r="O43"/>
      <c r="Q43"/>
    </row>
    <row r="44" spans="1:17" ht="15.75" customHeight="1" x14ac:dyDescent="0.25">
      <c r="A44" s="33"/>
      <c r="D44" s="44" t="s">
        <v>57</v>
      </c>
      <c r="E44" s="59" t="s">
        <v>57</v>
      </c>
      <c r="F44" s="59" t="s">
        <v>57</v>
      </c>
      <c r="G44" s="58" t="s">
        <v>57</v>
      </c>
      <c r="H44" s="54" t="s">
        <v>57</v>
      </c>
      <c r="K44"/>
      <c r="M44"/>
      <c r="O44"/>
      <c r="Q44"/>
    </row>
    <row r="45" spans="1:17" ht="15.75" customHeight="1" x14ac:dyDescent="0.25">
      <c r="A45" s="33"/>
      <c r="D45" s="44" t="s">
        <v>195</v>
      </c>
      <c r="E45" s="59" t="s">
        <v>195</v>
      </c>
      <c r="F45" s="59" t="s">
        <v>57</v>
      </c>
      <c r="G45" s="58" t="s">
        <v>57</v>
      </c>
      <c r="H45" s="54" t="s">
        <v>57</v>
      </c>
      <c r="K45"/>
      <c r="M45"/>
      <c r="O45"/>
      <c r="Q45"/>
    </row>
    <row r="46" spans="1:17" ht="15.75" customHeight="1" thickBot="1" x14ac:dyDescent="0.3">
      <c r="A46" s="33"/>
      <c r="D46" s="45" t="s">
        <v>195</v>
      </c>
      <c r="E46" s="57" t="s">
        <v>195</v>
      </c>
      <c r="F46" s="57" t="s">
        <v>57</v>
      </c>
      <c r="G46" s="56" t="s">
        <v>57</v>
      </c>
      <c r="H46" s="55" t="s">
        <v>57</v>
      </c>
      <c r="K46"/>
      <c r="M46"/>
      <c r="O46"/>
      <c r="Q46"/>
    </row>
    <row r="47" spans="1:17" ht="15.75" customHeight="1" x14ac:dyDescent="0.25">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5">
      <c r="A48" s="33"/>
      <c r="D48" s="44" t="s">
        <v>195</v>
      </c>
      <c r="E48" s="59" t="s">
        <v>195</v>
      </c>
      <c r="F48" s="59" t="s">
        <v>195</v>
      </c>
      <c r="G48" s="58" t="s">
        <v>195</v>
      </c>
      <c r="H48" s="54" t="s">
        <v>195</v>
      </c>
      <c r="K48"/>
      <c r="M48"/>
      <c r="O48"/>
      <c r="Q48"/>
    </row>
    <row r="49" spans="1:17" ht="15.75" customHeight="1" x14ac:dyDescent="0.25">
      <c r="A49" s="33"/>
      <c r="D49" s="44" t="s">
        <v>57</v>
      </c>
      <c r="E49" s="59" t="s">
        <v>57</v>
      </c>
      <c r="F49" s="59" t="s">
        <v>57</v>
      </c>
      <c r="G49" s="58" t="s">
        <v>57</v>
      </c>
      <c r="H49" s="54" t="s">
        <v>57</v>
      </c>
      <c r="K49"/>
      <c r="M49"/>
      <c r="O49"/>
      <c r="Q49"/>
    </row>
    <row r="50" spans="1:17" ht="15.75" customHeight="1" x14ac:dyDescent="0.25">
      <c r="A50" s="33"/>
      <c r="D50" s="44" t="s">
        <v>195</v>
      </c>
      <c r="E50" s="59" t="s">
        <v>195</v>
      </c>
      <c r="F50" s="59" t="s">
        <v>195</v>
      </c>
      <c r="G50" s="58" t="s">
        <v>195</v>
      </c>
      <c r="H50" s="54" t="s">
        <v>195</v>
      </c>
      <c r="K50"/>
      <c r="M50"/>
      <c r="O50"/>
      <c r="Q50"/>
    </row>
    <row r="51" spans="1:17" ht="15.75" customHeight="1" thickBot="1" x14ac:dyDescent="0.3">
      <c r="A51" s="33"/>
      <c r="D51" s="45" t="s">
        <v>57</v>
      </c>
      <c r="E51" s="57" t="s">
        <v>57</v>
      </c>
      <c r="F51" s="57" t="s">
        <v>57</v>
      </c>
      <c r="G51" s="56" t="s">
        <v>57</v>
      </c>
      <c r="H51" s="55" t="s">
        <v>57</v>
      </c>
      <c r="K51"/>
      <c r="M51"/>
      <c r="O51"/>
      <c r="Q51"/>
    </row>
    <row r="52" spans="1:17" ht="15.75" customHeight="1" x14ac:dyDescent="0.25">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5">
      <c r="A53" s="33"/>
      <c r="D53" s="44" t="s">
        <v>195</v>
      </c>
      <c r="E53" s="59" t="s">
        <v>57</v>
      </c>
      <c r="F53" s="59" t="s">
        <v>195</v>
      </c>
      <c r="G53" s="58" t="s">
        <v>195</v>
      </c>
      <c r="H53" s="54" t="s">
        <v>195</v>
      </c>
      <c r="K53"/>
      <c r="M53"/>
      <c r="O53"/>
      <c r="Q53"/>
    </row>
    <row r="54" spans="1:17" ht="15.75" customHeight="1" x14ac:dyDescent="0.25">
      <c r="A54" s="33"/>
      <c r="D54" s="40" t="s">
        <v>195</v>
      </c>
      <c r="E54" s="59" t="s">
        <v>57</v>
      </c>
      <c r="F54" s="41" t="s">
        <v>195</v>
      </c>
      <c r="G54" s="58" t="s">
        <v>195</v>
      </c>
      <c r="H54" s="43" t="s">
        <v>195</v>
      </c>
      <c r="K54"/>
      <c r="M54"/>
      <c r="O54"/>
      <c r="Q54"/>
    </row>
    <row r="55" spans="1:17" ht="15.75" customHeight="1" x14ac:dyDescent="0.25">
      <c r="A55" s="33"/>
      <c r="D55" s="40" t="s">
        <v>195</v>
      </c>
      <c r="E55" s="41" t="s">
        <v>195</v>
      </c>
      <c r="F55" s="41" t="s">
        <v>195</v>
      </c>
      <c r="G55" s="58" t="s">
        <v>57</v>
      </c>
      <c r="H55" s="43" t="s">
        <v>195</v>
      </c>
      <c r="K55"/>
      <c r="M55"/>
      <c r="O55"/>
      <c r="Q55"/>
    </row>
    <row r="56" spans="1:17" ht="15.75" customHeight="1" thickBot="1" x14ac:dyDescent="0.3">
      <c r="A56" s="33"/>
      <c r="D56" s="49" t="s">
        <v>195</v>
      </c>
      <c r="E56" s="46" t="s">
        <v>195</v>
      </c>
      <c r="F56" s="46" t="s">
        <v>195</v>
      </c>
      <c r="G56" s="56" t="s">
        <v>57</v>
      </c>
      <c r="H56" s="48" t="s">
        <v>195</v>
      </c>
      <c r="K56"/>
      <c r="M56"/>
      <c r="O56"/>
      <c r="Q56"/>
    </row>
    <row r="57" spans="1:17" ht="15.75" customHeight="1" x14ac:dyDescent="0.25">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5">
      <c r="A58" s="33"/>
      <c r="D58" s="44" t="s">
        <v>57</v>
      </c>
      <c r="E58" s="59" t="s">
        <v>57</v>
      </c>
      <c r="F58" s="59" t="s">
        <v>57</v>
      </c>
      <c r="G58" s="58" t="s">
        <v>57</v>
      </c>
      <c r="H58" s="54" t="s">
        <v>57</v>
      </c>
      <c r="K58"/>
      <c r="M58"/>
      <c r="O58"/>
      <c r="Q58"/>
    </row>
    <row r="59" spans="1:17" ht="15.75" customHeight="1" x14ac:dyDescent="0.25">
      <c r="A59" s="33"/>
      <c r="D59" s="40" t="s">
        <v>195</v>
      </c>
      <c r="E59" s="41" t="s">
        <v>195</v>
      </c>
      <c r="F59" s="41" t="s">
        <v>195</v>
      </c>
      <c r="G59" s="42" t="s">
        <v>195</v>
      </c>
      <c r="H59" s="43" t="s">
        <v>195</v>
      </c>
      <c r="K59"/>
      <c r="M59"/>
      <c r="O59"/>
      <c r="Q59"/>
    </row>
    <row r="60" spans="1:17" ht="15.75" customHeight="1" x14ac:dyDescent="0.25">
      <c r="A60" s="33"/>
      <c r="D60" s="44" t="s">
        <v>57</v>
      </c>
      <c r="E60" s="59" t="s">
        <v>57</v>
      </c>
      <c r="F60" s="59" t="s">
        <v>57</v>
      </c>
      <c r="G60" s="58" t="s">
        <v>57</v>
      </c>
      <c r="H60" s="54" t="s">
        <v>57</v>
      </c>
      <c r="K60"/>
      <c r="M60"/>
      <c r="O60"/>
      <c r="Q60"/>
    </row>
    <row r="61" spans="1:17" ht="15.75" customHeight="1" thickBot="1" x14ac:dyDescent="0.3">
      <c r="A61" s="33"/>
      <c r="D61" s="49" t="s">
        <v>195</v>
      </c>
      <c r="E61" s="46" t="s">
        <v>195</v>
      </c>
      <c r="F61" s="46" t="s">
        <v>195</v>
      </c>
      <c r="G61" s="47" t="s">
        <v>195</v>
      </c>
      <c r="H61" s="48" t="s">
        <v>195</v>
      </c>
      <c r="K61"/>
      <c r="M61"/>
      <c r="O61"/>
      <c r="Q61"/>
    </row>
    <row r="62" spans="1:17" ht="15.75" customHeight="1" x14ac:dyDescent="0.25">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5">
      <c r="A63" s="33"/>
      <c r="D63" s="44" t="s">
        <v>57</v>
      </c>
      <c r="E63" s="59" t="s">
        <v>195</v>
      </c>
      <c r="F63" s="59" t="s">
        <v>195</v>
      </c>
      <c r="G63" s="58" t="s">
        <v>195</v>
      </c>
      <c r="H63" s="54" t="s">
        <v>195</v>
      </c>
      <c r="K63"/>
      <c r="M63"/>
      <c r="O63"/>
      <c r="Q63"/>
    </row>
    <row r="64" spans="1:17" ht="15.75" customHeight="1" x14ac:dyDescent="0.25">
      <c r="A64" s="33"/>
      <c r="D64" s="44" t="s">
        <v>57</v>
      </c>
      <c r="E64" s="41" t="s">
        <v>195</v>
      </c>
      <c r="F64" s="41" t="s">
        <v>195</v>
      </c>
      <c r="G64" s="42" t="s">
        <v>195</v>
      </c>
      <c r="H64" s="43" t="s">
        <v>195</v>
      </c>
      <c r="K64"/>
      <c r="M64"/>
      <c r="O64"/>
      <c r="Q64"/>
    </row>
    <row r="65" spans="1:17" ht="15.75" customHeight="1" x14ac:dyDescent="0.25">
      <c r="A65" s="33"/>
      <c r="D65" s="44" t="s">
        <v>57</v>
      </c>
      <c r="E65" s="41" t="s">
        <v>195</v>
      </c>
      <c r="F65" s="41" t="s">
        <v>195</v>
      </c>
      <c r="G65" s="42" t="s">
        <v>195</v>
      </c>
      <c r="H65" s="43" t="s">
        <v>195</v>
      </c>
      <c r="K65"/>
      <c r="M65"/>
      <c r="O65"/>
      <c r="Q65"/>
    </row>
    <row r="66" spans="1:17" ht="15.75" customHeight="1" thickBot="1" x14ac:dyDescent="0.3">
      <c r="A66" s="33"/>
      <c r="D66" s="45" t="s">
        <v>57</v>
      </c>
      <c r="E66" s="57" t="s">
        <v>57</v>
      </c>
      <c r="F66" s="57" t="s">
        <v>195</v>
      </c>
      <c r="G66" s="56" t="s">
        <v>57</v>
      </c>
      <c r="H66" s="55" t="s">
        <v>195</v>
      </c>
      <c r="K66"/>
      <c r="M66"/>
      <c r="O66"/>
      <c r="Q66"/>
    </row>
    <row r="67" spans="1:17" ht="15.75" customHeight="1" x14ac:dyDescent="0.25">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5">
      <c r="A68" s="33"/>
      <c r="D68" s="44" t="s">
        <v>195</v>
      </c>
      <c r="E68" s="59" t="s">
        <v>57</v>
      </c>
      <c r="F68" s="59" t="s">
        <v>195</v>
      </c>
      <c r="G68" s="58" t="s">
        <v>57</v>
      </c>
      <c r="H68" s="54" t="s">
        <v>195</v>
      </c>
      <c r="K68"/>
      <c r="M68"/>
      <c r="O68"/>
      <c r="Q68"/>
    </row>
    <row r="69" spans="1:17" ht="15.75" customHeight="1" x14ac:dyDescent="0.25">
      <c r="A69" s="33"/>
      <c r="D69" s="44" t="s">
        <v>195</v>
      </c>
      <c r="E69" s="59" t="s">
        <v>57</v>
      </c>
      <c r="F69" s="59" t="s">
        <v>195</v>
      </c>
      <c r="G69" s="58" t="s">
        <v>57</v>
      </c>
      <c r="H69" s="54" t="s">
        <v>195</v>
      </c>
      <c r="K69"/>
      <c r="M69"/>
      <c r="O69"/>
      <c r="Q69"/>
    </row>
    <row r="70" spans="1:17" ht="15.75" customHeight="1" x14ac:dyDescent="0.25">
      <c r="A70" s="33"/>
      <c r="D70" s="44" t="s">
        <v>195</v>
      </c>
      <c r="E70" s="59" t="s">
        <v>57</v>
      </c>
      <c r="F70" s="59" t="s">
        <v>195</v>
      </c>
      <c r="G70" s="58" t="s">
        <v>57</v>
      </c>
      <c r="H70" s="54" t="s">
        <v>195</v>
      </c>
      <c r="K70"/>
      <c r="M70"/>
      <c r="O70"/>
      <c r="Q70"/>
    </row>
    <row r="71" spans="1:17" ht="15.75" customHeight="1" thickBot="1" x14ac:dyDescent="0.3">
      <c r="A71" s="33"/>
      <c r="D71" s="45" t="s">
        <v>195</v>
      </c>
      <c r="E71" s="57" t="s">
        <v>57</v>
      </c>
      <c r="F71" s="57" t="s">
        <v>195</v>
      </c>
      <c r="G71" s="56" t="s">
        <v>57</v>
      </c>
      <c r="H71" s="55" t="s">
        <v>195</v>
      </c>
      <c r="K71"/>
      <c r="M71"/>
      <c r="O71"/>
      <c r="Q71"/>
    </row>
    <row r="72" spans="1:17" ht="15.75" customHeight="1" x14ac:dyDescent="0.25">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5">
      <c r="A73" s="33"/>
      <c r="D73" s="44" t="s">
        <v>195</v>
      </c>
      <c r="E73" s="59" t="s">
        <v>57</v>
      </c>
      <c r="F73" s="59" t="s">
        <v>195</v>
      </c>
      <c r="G73" s="58" t="s">
        <v>195</v>
      </c>
      <c r="H73" s="54" t="s">
        <v>195</v>
      </c>
      <c r="K73"/>
      <c r="M73"/>
      <c r="O73"/>
      <c r="Q73"/>
    </row>
    <row r="74" spans="1:17" ht="15.75" customHeight="1" x14ac:dyDescent="0.25">
      <c r="A74" s="33"/>
      <c r="D74" s="44" t="s">
        <v>195</v>
      </c>
      <c r="E74" s="59" t="s">
        <v>195</v>
      </c>
      <c r="F74" s="59" t="s">
        <v>195</v>
      </c>
      <c r="G74" s="58" t="s">
        <v>195</v>
      </c>
      <c r="H74" s="54" t="s">
        <v>195</v>
      </c>
      <c r="K74"/>
      <c r="M74"/>
      <c r="O74"/>
      <c r="Q74"/>
    </row>
    <row r="75" spans="1:17" ht="15.75" customHeight="1" x14ac:dyDescent="0.25">
      <c r="A75" s="33"/>
      <c r="D75" s="44" t="s">
        <v>195</v>
      </c>
      <c r="E75" s="59" t="s">
        <v>195</v>
      </c>
      <c r="F75" s="59" t="s">
        <v>195</v>
      </c>
      <c r="G75" s="58" t="s">
        <v>57</v>
      </c>
      <c r="H75" s="54" t="s">
        <v>195</v>
      </c>
      <c r="K75"/>
      <c r="M75"/>
      <c r="O75"/>
      <c r="Q75"/>
    </row>
    <row r="76" spans="1:17" ht="15.75" customHeight="1" thickBot="1" x14ac:dyDescent="0.3">
      <c r="A76" s="33"/>
      <c r="D76" s="45" t="s">
        <v>195</v>
      </c>
      <c r="E76" s="57" t="s">
        <v>195</v>
      </c>
      <c r="F76" s="57" t="s">
        <v>195</v>
      </c>
      <c r="G76" s="56" t="s">
        <v>195</v>
      </c>
      <c r="H76" s="55" t="s">
        <v>195</v>
      </c>
      <c r="K76"/>
      <c r="M76"/>
      <c r="O76"/>
      <c r="Q76"/>
    </row>
    <row r="77" spans="1:17" ht="15.75" customHeight="1" x14ac:dyDescent="0.25">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5">
      <c r="A78" s="33"/>
      <c r="D78" s="44" t="s">
        <v>57</v>
      </c>
      <c r="E78" s="59" t="s">
        <v>57</v>
      </c>
      <c r="F78" s="59" t="s">
        <v>57</v>
      </c>
      <c r="G78" s="58" t="s">
        <v>195</v>
      </c>
      <c r="H78" s="54" t="s">
        <v>195</v>
      </c>
      <c r="K78"/>
      <c r="M78"/>
      <c r="O78"/>
      <c r="Q78"/>
    </row>
    <row r="79" spans="1:17" ht="15.75" customHeight="1" x14ac:dyDescent="0.25">
      <c r="A79" s="33"/>
      <c r="D79" s="44" t="s">
        <v>195</v>
      </c>
      <c r="E79" s="59" t="s">
        <v>57</v>
      </c>
      <c r="F79" s="59" t="s">
        <v>195</v>
      </c>
      <c r="G79" s="58" t="s">
        <v>57</v>
      </c>
      <c r="H79" s="54" t="s">
        <v>195</v>
      </c>
      <c r="K79"/>
      <c r="M79"/>
      <c r="O79"/>
      <c r="Q79"/>
    </row>
    <row r="80" spans="1:17" ht="15.75" customHeight="1" x14ac:dyDescent="0.25">
      <c r="A80" s="33"/>
      <c r="D80" s="44" t="s">
        <v>195</v>
      </c>
      <c r="E80" s="59" t="s">
        <v>195</v>
      </c>
      <c r="F80" s="59" t="s">
        <v>57</v>
      </c>
      <c r="G80" s="58" t="s">
        <v>57</v>
      </c>
      <c r="H80" s="54" t="s">
        <v>57</v>
      </c>
      <c r="K80"/>
      <c r="M80"/>
      <c r="O80"/>
      <c r="Q80"/>
    </row>
    <row r="81" spans="1:17" ht="15.75" customHeight="1" thickBot="1" x14ac:dyDescent="0.3">
      <c r="A81" s="33"/>
      <c r="D81" s="45" t="s">
        <v>195</v>
      </c>
      <c r="E81" s="57" t="s">
        <v>195</v>
      </c>
      <c r="F81" s="57" t="s">
        <v>195</v>
      </c>
      <c r="G81" s="56" t="s">
        <v>57</v>
      </c>
      <c r="H81" s="55" t="s">
        <v>195</v>
      </c>
      <c r="K81"/>
      <c r="M81"/>
      <c r="O81"/>
      <c r="Q81"/>
    </row>
    <row r="82" spans="1:17" ht="15.75" customHeight="1" x14ac:dyDescent="0.25">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5">
      <c r="A83" s="33"/>
      <c r="D83" s="44" t="s">
        <v>57</v>
      </c>
      <c r="E83" s="59" t="s">
        <v>57</v>
      </c>
      <c r="F83" s="59" t="s">
        <v>57</v>
      </c>
      <c r="G83" s="58" t="s">
        <v>57</v>
      </c>
      <c r="H83" s="54" t="s">
        <v>57</v>
      </c>
      <c r="K83"/>
      <c r="M83"/>
      <c r="O83"/>
      <c r="Q83"/>
    </row>
    <row r="84" spans="1:17" ht="15.75" customHeight="1" x14ac:dyDescent="0.25">
      <c r="A84" s="33"/>
      <c r="D84" s="44" t="s">
        <v>195</v>
      </c>
      <c r="E84" s="59" t="s">
        <v>195</v>
      </c>
      <c r="F84" s="59" t="s">
        <v>195</v>
      </c>
      <c r="G84" s="58" t="s">
        <v>195</v>
      </c>
      <c r="H84" s="54" t="s">
        <v>195</v>
      </c>
      <c r="K84"/>
      <c r="M84"/>
      <c r="O84"/>
      <c r="Q84"/>
    </row>
    <row r="85" spans="1:17" ht="15.75" customHeight="1" x14ac:dyDescent="0.25">
      <c r="A85" s="33"/>
      <c r="D85" s="44" t="s">
        <v>57</v>
      </c>
      <c r="E85" s="59" t="s">
        <v>57</v>
      </c>
      <c r="F85" s="59" t="s">
        <v>57</v>
      </c>
      <c r="G85" s="58" t="s">
        <v>57</v>
      </c>
      <c r="H85" s="54" t="s">
        <v>57</v>
      </c>
      <c r="K85"/>
      <c r="M85"/>
      <c r="O85"/>
      <c r="Q85"/>
    </row>
    <row r="86" spans="1:17" ht="15.75" customHeight="1" thickBot="1" x14ac:dyDescent="0.3">
      <c r="A86" s="33"/>
      <c r="D86" s="45" t="s">
        <v>195</v>
      </c>
      <c r="E86" s="57" t="s">
        <v>195</v>
      </c>
      <c r="F86" s="57" t="s">
        <v>195</v>
      </c>
      <c r="G86" s="56" t="s">
        <v>195</v>
      </c>
      <c r="H86" s="55" t="s">
        <v>195</v>
      </c>
      <c r="K86"/>
      <c r="M86"/>
      <c r="O86"/>
      <c r="Q86"/>
    </row>
    <row r="87" spans="1:17" ht="15.75" customHeight="1" x14ac:dyDescent="0.25">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5">
      <c r="A88" s="33"/>
      <c r="D88" s="44" t="s">
        <v>57</v>
      </c>
      <c r="E88" s="59" t="s">
        <v>195</v>
      </c>
      <c r="F88" s="59" t="s">
        <v>195</v>
      </c>
      <c r="G88" s="58" t="s">
        <v>195</v>
      </c>
      <c r="H88" s="54" t="s">
        <v>195</v>
      </c>
      <c r="K88"/>
      <c r="M88"/>
      <c r="O88"/>
      <c r="Q88"/>
    </row>
    <row r="89" spans="1:17" ht="15.75" customHeight="1" x14ac:dyDescent="0.25">
      <c r="A89" s="33"/>
      <c r="D89" s="44" t="s">
        <v>195</v>
      </c>
      <c r="E89" s="59" t="s">
        <v>195</v>
      </c>
      <c r="F89" s="59" t="s">
        <v>195</v>
      </c>
      <c r="G89" s="58" t="s">
        <v>195</v>
      </c>
      <c r="H89" s="54" t="s">
        <v>195</v>
      </c>
      <c r="K89"/>
      <c r="M89"/>
      <c r="O89"/>
      <c r="Q89"/>
    </row>
    <row r="90" spans="1:17" ht="15.75" customHeight="1" x14ac:dyDescent="0.25">
      <c r="A90" s="33"/>
      <c r="D90" s="44" t="s">
        <v>57</v>
      </c>
      <c r="E90" s="59" t="s">
        <v>195</v>
      </c>
      <c r="F90" s="59" t="s">
        <v>195</v>
      </c>
      <c r="G90" s="58" t="s">
        <v>195</v>
      </c>
      <c r="H90" s="54" t="s">
        <v>195</v>
      </c>
      <c r="K90"/>
      <c r="M90"/>
      <c r="O90"/>
      <c r="Q90"/>
    </row>
    <row r="91" spans="1:17" ht="15.75" customHeight="1" thickBot="1" x14ac:dyDescent="0.3">
      <c r="A91" s="33"/>
      <c r="D91" s="45" t="s">
        <v>195</v>
      </c>
      <c r="E91" s="57" t="s">
        <v>57</v>
      </c>
      <c r="F91" s="57" t="s">
        <v>195</v>
      </c>
      <c r="G91" s="56" t="s">
        <v>57</v>
      </c>
      <c r="H91" s="55" t="s">
        <v>195</v>
      </c>
      <c r="K91"/>
      <c r="M91"/>
      <c r="O91"/>
      <c r="Q91"/>
    </row>
    <row r="92" spans="1:17" ht="15.75" customHeight="1" x14ac:dyDescent="0.25">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5">
      <c r="A93" s="33"/>
      <c r="D93" s="44" t="s">
        <v>195</v>
      </c>
      <c r="E93" s="59" t="s">
        <v>57</v>
      </c>
      <c r="F93" s="59" t="s">
        <v>195</v>
      </c>
      <c r="G93" s="58" t="s">
        <v>57</v>
      </c>
      <c r="H93" s="54" t="s">
        <v>195</v>
      </c>
      <c r="K93"/>
      <c r="M93"/>
      <c r="O93"/>
      <c r="Q93"/>
    </row>
    <row r="94" spans="1:17" ht="15.75" customHeight="1" x14ac:dyDescent="0.25">
      <c r="A94" s="33"/>
      <c r="D94" s="44" t="s">
        <v>195</v>
      </c>
      <c r="E94" s="59" t="s">
        <v>57</v>
      </c>
      <c r="F94" s="59" t="s">
        <v>195</v>
      </c>
      <c r="G94" s="58" t="s">
        <v>57</v>
      </c>
      <c r="H94" s="54" t="s">
        <v>195</v>
      </c>
      <c r="K94"/>
      <c r="M94"/>
      <c r="O94"/>
      <c r="Q94"/>
    </row>
    <row r="95" spans="1:17" ht="15.75" customHeight="1" x14ac:dyDescent="0.25">
      <c r="A95" s="33"/>
      <c r="D95" s="44" t="s">
        <v>195</v>
      </c>
      <c r="E95" s="59" t="s">
        <v>57</v>
      </c>
      <c r="F95" s="59" t="s">
        <v>195</v>
      </c>
      <c r="G95" s="58" t="s">
        <v>57</v>
      </c>
      <c r="H95" s="54" t="s">
        <v>195</v>
      </c>
      <c r="K95"/>
      <c r="M95"/>
      <c r="O95"/>
      <c r="Q95"/>
    </row>
    <row r="96" spans="1:17" ht="15.75" customHeight="1" thickBot="1" x14ac:dyDescent="0.3">
      <c r="A96" s="33"/>
      <c r="D96" s="45" t="s">
        <v>195</v>
      </c>
      <c r="E96" s="57" t="s">
        <v>57</v>
      </c>
      <c r="F96" s="57" t="s">
        <v>195</v>
      </c>
      <c r="G96" s="56" t="s">
        <v>57</v>
      </c>
      <c r="H96" s="55" t="s">
        <v>195</v>
      </c>
      <c r="K96"/>
      <c r="M96"/>
      <c r="O96"/>
      <c r="Q96"/>
    </row>
    <row r="97" spans="1:17" ht="15.75" customHeight="1" x14ac:dyDescent="0.25">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5">
      <c r="A98" s="33"/>
      <c r="D98" s="44" t="s">
        <v>195</v>
      </c>
      <c r="E98" s="59" t="s">
        <v>57</v>
      </c>
      <c r="F98" s="59" t="s">
        <v>195</v>
      </c>
      <c r="G98" s="58" t="s">
        <v>195</v>
      </c>
      <c r="H98" s="54" t="s">
        <v>195</v>
      </c>
      <c r="K98"/>
      <c r="M98"/>
      <c r="O98"/>
      <c r="Q98"/>
    </row>
    <row r="99" spans="1:17" ht="15.75" customHeight="1" x14ac:dyDescent="0.25">
      <c r="A99" s="33"/>
      <c r="D99" s="44" t="s">
        <v>195</v>
      </c>
      <c r="E99" s="59" t="s">
        <v>195</v>
      </c>
      <c r="F99" s="59" t="s">
        <v>195</v>
      </c>
      <c r="G99" s="58" t="s">
        <v>195</v>
      </c>
      <c r="H99" s="54" t="s">
        <v>195</v>
      </c>
      <c r="K99"/>
      <c r="M99"/>
      <c r="O99"/>
      <c r="Q99"/>
    </row>
    <row r="100" spans="1:17" ht="15.75" customHeight="1" x14ac:dyDescent="0.25">
      <c r="A100" s="33"/>
      <c r="D100" s="44" t="s">
        <v>195</v>
      </c>
      <c r="E100" s="59" t="s">
        <v>195</v>
      </c>
      <c r="F100" s="59" t="s">
        <v>195</v>
      </c>
      <c r="G100" s="58" t="s">
        <v>57</v>
      </c>
      <c r="H100" s="54" t="s">
        <v>195</v>
      </c>
      <c r="K100"/>
      <c r="M100"/>
      <c r="O100"/>
      <c r="Q100"/>
    </row>
    <row r="101" spans="1:17" ht="15.75" customHeight="1" thickBot="1" x14ac:dyDescent="0.3">
      <c r="A101" s="33"/>
      <c r="D101" s="45" t="s">
        <v>195</v>
      </c>
      <c r="E101" s="57" t="s">
        <v>195</v>
      </c>
      <c r="F101" s="57" t="s">
        <v>195</v>
      </c>
      <c r="G101" s="56" t="s">
        <v>195</v>
      </c>
      <c r="H101" s="55" t="s">
        <v>195</v>
      </c>
      <c r="K101"/>
      <c r="M101"/>
      <c r="O101"/>
      <c r="Q101"/>
    </row>
    <row r="102" spans="1:17" ht="15.75" customHeight="1" x14ac:dyDescent="0.25">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5">
      <c r="A103" s="33"/>
      <c r="D103" s="44" t="s">
        <v>57</v>
      </c>
      <c r="E103" s="59" t="s">
        <v>57</v>
      </c>
      <c r="F103" s="59" t="s">
        <v>57</v>
      </c>
      <c r="G103" s="58" t="s">
        <v>195</v>
      </c>
      <c r="H103" s="54" t="s">
        <v>195</v>
      </c>
      <c r="K103"/>
      <c r="M103"/>
      <c r="O103"/>
      <c r="Q103"/>
    </row>
    <row r="104" spans="1:17" ht="15.75" customHeight="1" x14ac:dyDescent="0.25">
      <c r="A104" s="33"/>
      <c r="D104" s="44" t="s">
        <v>195</v>
      </c>
      <c r="E104" s="59" t="s">
        <v>57</v>
      </c>
      <c r="F104" s="59" t="s">
        <v>195</v>
      </c>
      <c r="G104" s="58" t="s">
        <v>57</v>
      </c>
      <c r="H104" s="54" t="s">
        <v>195</v>
      </c>
      <c r="K104"/>
      <c r="M104"/>
      <c r="O104"/>
      <c r="Q104"/>
    </row>
    <row r="105" spans="1:17" ht="15.75" customHeight="1" x14ac:dyDescent="0.25">
      <c r="A105" s="33"/>
      <c r="D105" s="44" t="s">
        <v>195</v>
      </c>
      <c r="E105" s="59" t="s">
        <v>195</v>
      </c>
      <c r="F105" s="59" t="s">
        <v>57</v>
      </c>
      <c r="G105" s="58" t="s">
        <v>57</v>
      </c>
      <c r="H105" s="54" t="s">
        <v>57</v>
      </c>
      <c r="K105"/>
      <c r="M105"/>
      <c r="O105"/>
      <c r="Q105"/>
    </row>
    <row r="106" spans="1:17" ht="15.75" customHeight="1" thickBot="1" x14ac:dyDescent="0.3">
      <c r="A106" s="33"/>
      <c r="D106" s="45" t="s">
        <v>195</v>
      </c>
      <c r="E106" s="57" t="s">
        <v>195</v>
      </c>
      <c r="F106" s="57" t="s">
        <v>195</v>
      </c>
      <c r="G106" s="56" t="s">
        <v>57</v>
      </c>
      <c r="H106" s="55" t="s">
        <v>195</v>
      </c>
      <c r="K106"/>
      <c r="M106"/>
      <c r="O106"/>
      <c r="Q106"/>
    </row>
    <row r="107" spans="1:17" ht="15.75" customHeight="1" x14ac:dyDescent="0.25">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5">
      <c r="A108" s="33"/>
      <c r="D108" s="44" t="s">
        <v>57</v>
      </c>
      <c r="E108" s="59" t="s">
        <v>57</v>
      </c>
      <c r="F108" s="59" t="s">
        <v>57</v>
      </c>
      <c r="G108" s="58" t="s">
        <v>57</v>
      </c>
      <c r="H108" s="54" t="s">
        <v>57</v>
      </c>
      <c r="K108"/>
      <c r="M108"/>
      <c r="O108"/>
      <c r="Q108"/>
    </row>
    <row r="109" spans="1:17" ht="15.75" customHeight="1" x14ac:dyDescent="0.25">
      <c r="A109" s="33"/>
      <c r="D109" s="44" t="s">
        <v>195</v>
      </c>
      <c r="E109" s="59" t="s">
        <v>195</v>
      </c>
      <c r="F109" s="59" t="s">
        <v>195</v>
      </c>
      <c r="G109" s="58" t="s">
        <v>195</v>
      </c>
      <c r="H109" s="54" t="s">
        <v>195</v>
      </c>
      <c r="K109"/>
      <c r="M109"/>
      <c r="O109"/>
      <c r="Q109"/>
    </row>
    <row r="110" spans="1:17" ht="15.75" customHeight="1" x14ac:dyDescent="0.25">
      <c r="A110" s="33"/>
      <c r="D110" s="44" t="s">
        <v>57</v>
      </c>
      <c r="E110" s="59" t="s">
        <v>57</v>
      </c>
      <c r="F110" s="59" t="s">
        <v>57</v>
      </c>
      <c r="G110" s="58" t="s">
        <v>57</v>
      </c>
      <c r="H110" s="54" t="s">
        <v>57</v>
      </c>
      <c r="K110"/>
      <c r="M110"/>
      <c r="O110"/>
      <c r="Q110"/>
    </row>
    <row r="111" spans="1:17" ht="15.75" customHeight="1" thickBot="1" x14ac:dyDescent="0.3">
      <c r="A111" s="33"/>
      <c r="D111" s="45" t="s">
        <v>195</v>
      </c>
      <c r="E111" s="57" t="s">
        <v>195</v>
      </c>
      <c r="F111" s="57" t="s">
        <v>195</v>
      </c>
      <c r="G111" s="56" t="s">
        <v>195</v>
      </c>
      <c r="H111" s="55" t="s">
        <v>195</v>
      </c>
      <c r="K111"/>
      <c r="M111"/>
      <c r="O111"/>
      <c r="Q111"/>
    </row>
    <row r="112" spans="1:17" ht="15.75" customHeight="1" x14ac:dyDescent="0.25">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5">
      <c r="A113" s="33"/>
      <c r="D113" s="44" t="s">
        <v>57</v>
      </c>
      <c r="E113" s="59" t="s">
        <v>195</v>
      </c>
      <c r="F113" s="59" t="s">
        <v>195</v>
      </c>
      <c r="G113" s="58" t="s">
        <v>195</v>
      </c>
      <c r="H113" s="54" t="s">
        <v>195</v>
      </c>
      <c r="K113"/>
      <c r="M113"/>
      <c r="O113"/>
      <c r="Q113"/>
    </row>
    <row r="114" spans="1:17" ht="15.75" customHeight="1" x14ac:dyDescent="0.25">
      <c r="A114" s="33"/>
      <c r="D114" s="44" t="s">
        <v>195</v>
      </c>
      <c r="E114" s="59" t="s">
        <v>195</v>
      </c>
      <c r="F114" s="59" t="s">
        <v>195</v>
      </c>
      <c r="G114" s="58" t="s">
        <v>195</v>
      </c>
      <c r="H114" s="54" t="s">
        <v>195</v>
      </c>
      <c r="K114"/>
      <c r="M114"/>
      <c r="O114"/>
      <c r="Q114"/>
    </row>
    <row r="115" spans="1:17" ht="15.75" customHeight="1" x14ac:dyDescent="0.25">
      <c r="A115" s="33"/>
      <c r="D115" s="44" t="s">
        <v>57</v>
      </c>
      <c r="E115" s="59" t="s">
        <v>195</v>
      </c>
      <c r="F115" s="59" t="s">
        <v>195</v>
      </c>
      <c r="G115" s="58" t="s">
        <v>195</v>
      </c>
      <c r="H115" s="54" t="s">
        <v>195</v>
      </c>
      <c r="K115"/>
      <c r="M115"/>
      <c r="O115"/>
      <c r="Q115"/>
    </row>
    <row r="116" spans="1:17" ht="15.75" customHeight="1" thickBot="1" x14ac:dyDescent="0.3">
      <c r="A116" s="33"/>
      <c r="D116" s="45" t="s">
        <v>195</v>
      </c>
      <c r="E116" s="57" t="s">
        <v>57</v>
      </c>
      <c r="F116" s="57" t="s">
        <v>195</v>
      </c>
      <c r="G116" s="56" t="s">
        <v>57</v>
      </c>
      <c r="H116" s="55" t="s">
        <v>195</v>
      </c>
      <c r="K116"/>
      <c r="M116"/>
      <c r="O116"/>
      <c r="Q116"/>
    </row>
    <row r="117" spans="1:17" ht="15.75" customHeight="1" x14ac:dyDescent="0.25">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5">
      <c r="A118" s="33"/>
      <c r="D118" s="44" t="s">
        <v>195</v>
      </c>
      <c r="E118" s="59" t="s">
        <v>57</v>
      </c>
      <c r="F118" s="59" t="s">
        <v>195</v>
      </c>
      <c r="G118" s="58" t="s">
        <v>57</v>
      </c>
      <c r="H118" s="54" t="s">
        <v>195</v>
      </c>
      <c r="K118"/>
      <c r="M118"/>
      <c r="O118"/>
      <c r="Q118"/>
    </row>
    <row r="119" spans="1:17" ht="15.75" customHeight="1" x14ac:dyDescent="0.25">
      <c r="A119" s="33"/>
      <c r="D119" s="44" t="s">
        <v>195</v>
      </c>
      <c r="E119" s="59" t="s">
        <v>57</v>
      </c>
      <c r="F119" s="59" t="s">
        <v>195</v>
      </c>
      <c r="G119" s="58" t="s">
        <v>57</v>
      </c>
      <c r="H119" s="54" t="s">
        <v>195</v>
      </c>
      <c r="K119"/>
      <c r="M119"/>
      <c r="O119"/>
      <c r="Q119"/>
    </row>
    <row r="120" spans="1:17" ht="15.75" customHeight="1" x14ac:dyDescent="0.25">
      <c r="A120" s="33"/>
      <c r="D120" s="44" t="s">
        <v>195</v>
      </c>
      <c r="E120" s="59" t="s">
        <v>57</v>
      </c>
      <c r="F120" s="59" t="s">
        <v>195</v>
      </c>
      <c r="G120" s="58" t="s">
        <v>57</v>
      </c>
      <c r="H120" s="54" t="s">
        <v>195</v>
      </c>
      <c r="K120"/>
      <c r="M120"/>
      <c r="O120"/>
      <c r="Q120"/>
    </row>
    <row r="121" spans="1:17" ht="15.75" customHeight="1" thickBot="1" x14ac:dyDescent="0.3">
      <c r="A121" s="33"/>
      <c r="D121" s="45" t="s">
        <v>195</v>
      </c>
      <c r="E121" s="57" t="s">
        <v>57</v>
      </c>
      <c r="F121" s="57" t="s">
        <v>195</v>
      </c>
      <c r="G121" s="56" t="s">
        <v>57</v>
      </c>
      <c r="H121" s="55" t="s">
        <v>195</v>
      </c>
      <c r="K121"/>
      <c r="M121"/>
      <c r="O121"/>
      <c r="Q121"/>
    </row>
    <row r="122" spans="1:17" ht="15.75" customHeight="1" x14ac:dyDescent="0.25">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5">
      <c r="A123" s="33"/>
      <c r="D123" s="44" t="s">
        <v>195</v>
      </c>
      <c r="E123" s="59" t="s">
        <v>57</v>
      </c>
      <c r="F123" s="59" t="s">
        <v>195</v>
      </c>
      <c r="G123" s="58" t="s">
        <v>195</v>
      </c>
      <c r="H123" s="54" t="s">
        <v>195</v>
      </c>
      <c r="K123"/>
      <c r="M123"/>
      <c r="O123"/>
      <c r="Q123"/>
    </row>
    <row r="124" spans="1:17" ht="15.75" customHeight="1" x14ac:dyDescent="0.25">
      <c r="A124" s="33"/>
      <c r="D124" s="44" t="s">
        <v>195</v>
      </c>
      <c r="E124" s="59" t="s">
        <v>195</v>
      </c>
      <c r="F124" s="59" t="s">
        <v>195</v>
      </c>
      <c r="G124" s="58" t="s">
        <v>195</v>
      </c>
      <c r="H124" s="54" t="s">
        <v>195</v>
      </c>
      <c r="K124"/>
      <c r="M124"/>
      <c r="O124"/>
      <c r="Q124"/>
    </row>
    <row r="125" spans="1:17" ht="15.75" customHeight="1" x14ac:dyDescent="0.25">
      <c r="A125" s="33"/>
      <c r="D125" s="44" t="s">
        <v>195</v>
      </c>
      <c r="E125" s="59" t="s">
        <v>195</v>
      </c>
      <c r="F125" s="59" t="s">
        <v>195</v>
      </c>
      <c r="G125" s="58" t="s">
        <v>57</v>
      </c>
      <c r="H125" s="54" t="s">
        <v>195</v>
      </c>
      <c r="K125"/>
      <c r="M125"/>
      <c r="O125"/>
      <c r="Q125"/>
    </row>
    <row r="126" spans="1:17" ht="15.75" customHeight="1" thickBot="1" x14ac:dyDescent="0.3">
      <c r="A126" s="33"/>
      <c r="D126" s="45" t="s">
        <v>195</v>
      </c>
      <c r="E126" s="57" t="s">
        <v>195</v>
      </c>
      <c r="F126" s="57" t="s">
        <v>195</v>
      </c>
      <c r="G126" s="56" t="s">
        <v>195</v>
      </c>
      <c r="H126" s="55" t="s">
        <v>195</v>
      </c>
      <c r="K126"/>
      <c r="M126"/>
      <c r="O126"/>
      <c r="Q126"/>
    </row>
    <row r="127" spans="1:17" ht="15.75" customHeight="1" x14ac:dyDescent="0.25">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5">
      <c r="A128" s="33"/>
      <c r="D128" s="44" t="s">
        <v>195</v>
      </c>
      <c r="E128" s="59" t="s">
        <v>195</v>
      </c>
      <c r="F128" s="59" t="s">
        <v>195</v>
      </c>
      <c r="G128" s="58" t="s">
        <v>195</v>
      </c>
      <c r="H128" s="54" t="s">
        <v>195</v>
      </c>
      <c r="K128"/>
      <c r="M128"/>
      <c r="O128"/>
      <c r="Q128"/>
    </row>
    <row r="129" spans="1:17" ht="15.75" customHeight="1" x14ac:dyDescent="0.25">
      <c r="A129" s="33"/>
      <c r="D129" s="44" t="s">
        <v>195</v>
      </c>
      <c r="E129" s="59" t="s">
        <v>57</v>
      </c>
      <c r="F129" s="59" t="s">
        <v>195</v>
      </c>
      <c r="G129" s="58" t="s">
        <v>195</v>
      </c>
      <c r="H129" s="54" t="s">
        <v>195</v>
      </c>
      <c r="K129"/>
      <c r="M129"/>
      <c r="O129"/>
      <c r="Q129"/>
    </row>
    <row r="130" spans="1:17" ht="15.75" customHeight="1" x14ac:dyDescent="0.25">
      <c r="A130" s="33"/>
      <c r="D130" s="44" t="s">
        <v>195</v>
      </c>
      <c r="E130" s="59" t="s">
        <v>195</v>
      </c>
      <c r="F130" s="59" t="s">
        <v>195</v>
      </c>
      <c r="G130" s="58" t="s">
        <v>195</v>
      </c>
      <c r="H130" s="54" t="s">
        <v>195</v>
      </c>
      <c r="K130"/>
      <c r="M130"/>
      <c r="O130"/>
      <c r="Q130"/>
    </row>
    <row r="131" spans="1:17" ht="15.75" customHeight="1" thickBot="1" x14ac:dyDescent="0.3">
      <c r="A131" s="33"/>
      <c r="D131" s="45" t="s">
        <v>195</v>
      </c>
      <c r="E131" s="57" t="s">
        <v>195</v>
      </c>
      <c r="F131" s="57" t="s">
        <v>195</v>
      </c>
      <c r="G131" s="56" t="s">
        <v>57</v>
      </c>
      <c r="H131" s="55" t="s">
        <v>195</v>
      </c>
      <c r="K131"/>
      <c r="M131"/>
      <c r="O131"/>
      <c r="Q131"/>
    </row>
    <row r="132" spans="1:17" ht="15.75" customHeight="1" x14ac:dyDescent="0.25">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5">
      <c r="A133" s="33"/>
      <c r="D133" s="44" t="s">
        <v>57</v>
      </c>
      <c r="E133" s="59" t="s">
        <v>57</v>
      </c>
      <c r="F133" s="59" t="s">
        <v>57</v>
      </c>
      <c r="G133" s="58" t="s">
        <v>195</v>
      </c>
      <c r="H133" s="54" t="s">
        <v>195</v>
      </c>
      <c r="K133"/>
      <c r="M133"/>
      <c r="O133"/>
      <c r="Q133"/>
    </row>
    <row r="134" spans="1:17" ht="15.75" customHeight="1" x14ac:dyDescent="0.25">
      <c r="A134" s="33"/>
      <c r="D134" s="44" t="s">
        <v>57</v>
      </c>
      <c r="E134" s="59" t="s">
        <v>57</v>
      </c>
      <c r="F134" s="59" t="s">
        <v>57</v>
      </c>
      <c r="G134" s="58" t="s">
        <v>57</v>
      </c>
      <c r="H134" s="54" t="s">
        <v>57</v>
      </c>
      <c r="K134"/>
      <c r="M134"/>
      <c r="O134"/>
      <c r="Q134"/>
    </row>
    <row r="135" spans="1:17" ht="15.75" customHeight="1" x14ac:dyDescent="0.25">
      <c r="A135" s="33"/>
      <c r="D135" s="44" t="s">
        <v>195</v>
      </c>
      <c r="E135" s="59" t="s">
        <v>195</v>
      </c>
      <c r="F135" s="59" t="s">
        <v>57</v>
      </c>
      <c r="G135" s="58" t="s">
        <v>57</v>
      </c>
      <c r="H135" s="54" t="s">
        <v>57</v>
      </c>
      <c r="K135"/>
      <c r="M135"/>
      <c r="O135"/>
      <c r="Q135"/>
    </row>
    <row r="136" spans="1:17" ht="15.75" customHeight="1" thickBot="1" x14ac:dyDescent="0.3">
      <c r="A136" s="33"/>
      <c r="D136" s="45" t="s">
        <v>195</v>
      </c>
      <c r="E136" s="57" t="s">
        <v>195</v>
      </c>
      <c r="F136" s="57" t="s">
        <v>57</v>
      </c>
      <c r="G136" s="56" t="s">
        <v>57</v>
      </c>
      <c r="H136" s="55" t="s">
        <v>57</v>
      </c>
      <c r="K136"/>
      <c r="M136"/>
      <c r="O136"/>
      <c r="Q136"/>
    </row>
    <row r="137" spans="1:17" ht="15.75" customHeight="1" x14ac:dyDescent="0.25">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5">
      <c r="A138" s="33"/>
      <c r="D138" s="44" t="s">
        <v>195</v>
      </c>
      <c r="E138" s="59" t="s">
        <v>195</v>
      </c>
      <c r="F138" s="59" t="s">
        <v>195</v>
      </c>
      <c r="G138" s="58" t="s">
        <v>195</v>
      </c>
      <c r="H138" s="54" t="s">
        <v>195</v>
      </c>
      <c r="K138"/>
      <c r="M138"/>
      <c r="O138"/>
      <c r="Q138"/>
    </row>
    <row r="139" spans="1:17" ht="15.75" customHeight="1" x14ac:dyDescent="0.25">
      <c r="A139" s="33"/>
      <c r="D139" s="44" t="s">
        <v>57</v>
      </c>
      <c r="E139" s="59" t="s">
        <v>57</v>
      </c>
      <c r="F139" s="59" t="s">
        <v>57</v>
      </c>
      <c r="G139" s="58" t="s">
        <v>57</v>
      </c>
      <c r="H139" s="54" t="s">
        <v>57</v>
      </c>
      <c r="K139"/>
      <c r="M139"/>
      <c r="O139"/>
      <c r="Q139"/>
    </row>
    <row r="140" spans="1:17" ht="15.75" customHeight="1" x14ac:dyDescent="0.25">
      <c r="A140" s="33"/>
      <c r="D140" s="44" t="s">
        <v>195</v>
      </c>
      <c r="E140" s="59" t="s">
        <v>195</v>
      </c>
      <c r="F140" s="59" t="s">
        <v>195</v>
      </c>
      <c r="G140" s="58" t="s">
        <v>195</v>
      </c>
      <c r="H140" s="54" t="s">
        <v>195</v>
      </c>
      <c r="K140"/>
      <c r="M140"/>
      <c r="O140"/>
      <c r="Q140"/>
    </row>
    <row r="141" spans="1:17" ht="15.75" customHeight="1" thickBot="1" x14ac:dyDescent="0.3">
      <c r="A141" s="33"/>
      <c r="D141" s="45" t="s">
        <v>57</v>
      </c>
      <c r="E141" s="57" t="s">
        <v>57</v>
      </c>
      <c r="F141" s="57" t="s">
        <v>57</v>
      </c>
      <c r="G141" s="56" t="s">
        <v>57</v>
      </c>
      <c r="H141" s="55" t="s">
        <v>57</v>
      </c>
      <c r="K141"/>
      <c r="M141"/>
      <c r="O141"/>
      <c r="Q141"/>
    </row>
    <row r="142" spans="1:17" ht="15.75" customHeight="1" x14ac:dyDescent="0.25">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5">
      <c r="A143" s="33"/>
      <c r="D143" s="44" t="s">
        <v>195</v>
      </c>
      <c r="E143" s="59" t="s">
        <v>57</v>
      </c>
      <c r="F143" s="59" t="s">
        <v>195</v>
      </c>
      <c r="G143" s="58" t="s">
        <v>195</v>
      </c>
      <c r="H143" s="54" t="s">
        <v>195</v>
      </c>
      <c r="K143"/>
      <c r="M143"/>
      <c r="O143"/>
      <c r="Q143"/>
    </row>
    <row r="144" spans="1:17" ht="15.75" customHeight="1" x14ac:dyDescent="0.25">
      <c r="A144" s="33"/>
      <c r="D144" s="40" t="s">
        <v>195</v>
      </c>
      <c r="E144" s="59" t="s">
        <v>57</v>
      </c>
      <c r="F144" s="41" t="s">
        <v>195</v>
      </c>
      <c r="G144" s="58" t="s">
        <v>195</v>
      </c>
      <c r="H144" s="43" t="s">
        <v>195</v>
      </c>
      <c r="K144"/>
      <c r="M144"/>
      <c r="O144"/>
      <c r="Q144"/>
    </row>
    <row r="145" spans="1:17" ht="15.75" customHeight="1" x14ac:dyDescent="0.25">
      <c r="A145" s="33"/>
      <c r="D145" s="40" t="s">
        <v>195</v>
      </c>
      <c r="E145" s="41" t="s">
        <v>195</v>
      </c>
      <c r="F145" s="41" t="s">
        <v>195</v>
      </c>
      <c r="G145" s="58" t="s">
        <v>57</v>
      </c>
      <c r="H145" s="43" t="s">
        <v>195</v>
      </c>
      <c r="K145"/>
      <c r="M145"/>
      <c r="O145"/>
      <c r="Q145"/>
    </row>
    <row r="146" spans="1:17" ht="15.75" customHeight="1" thickBot="1" x14ac:dyDescent="0.3">
      <c r="A146" s="33"/>
      <c r="D146" s="49" t="s">
        <v>195</v>
      </c>
      <c r="E146" s="46" t="s">
        <v>195</v>
      </c>
      <c r="F146" s="46" t="s">
        <v>195</v>
      </c>
      <c r="G146" s="56" t="s">
        <v>57</v>
      </c>
      <c r="H146" s="48" t="s">
        <v>195</v>
      </c>
      <c r="K146"/>
      <c r="M146"/>
      <c r="O146"/>
      <c r="Q146"/>
    </row>
    <row r="147" spans="1:17" ht="15.75" customHeight="1" x14ac:dyDescent="0.25">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5">
      <c r="A148" s="33"/>
      <c r="D148" s="44" t="s">
        <v>57</v>
      </c>
      <c r="E148" s="59" t="s">
        <v>57</v>
      </c>
      <c r="F148" s="59" t="s">
        <v>57</v>
      </c>
      <c r="G148" s="58" t="s">
        <v>57</v>
      </c>
      <c r="H148" s="54" t="s">
        <v>57</v>
      </c>
      <c r="K148"/>
      <c r="M148"/>
      <c r="O148"/>
      <c r="Q148"/>
    </row>
    <row r="149" spans="1:17" ht="15.75" customHeight="1" x14ac:dyDescent="0.25">
      <c r="A149" s="33"/>
      <c r="D149" s="40" t="s">
        <v>195</v>
      </c>
      <c r="E149" s="41" t="s">
        <v>195</v>
      </c>
      <c r="F149" s="41" t="s">
        <v>195</v>
      </c>
      <c r="G149" s="42" t="s">
        <v>195</v>
      </c>
      <c r="H149" s="43" t="s">
        <v>195</v>
      </c>
      <c r="K149"/>
      <c r="M149"/>
      <c r="O149"/>
      <c r="Q149"/>
    </row>
    <row r="150" spans="1:17" ht="15.75" customHeight="1" x14ac:dyDescent="0.25">
      <c r="A150" s="33"/>
      <c r="D150" s="44" t="s">
        <v>57</v>
      </c>
      <c r="E150" s="59" t="s">
        <v>57</v>
      </c>
      <c r="F150" s="59" t="s">
        <v>57</v>
      </c>
      <c r="G150" s="58" t="s">
        <v>57</v>
      </c>
      <c r="H150" s="54" t="s">
        <v>57</v>
      </c>
      <c r="K150"/>
      <c r="M150"/>
      <c r="O150"/>
      <c r="Q150"/>
    </row>
    <row r="151" spans="1:17" ht="15.75" customHeight="1" thickBot="1" x14ac:dyDescent="0.3">
      <c r="A151" s="33"/>
      <c r="D151" s="49" t="s">
        <v>195</v>
      </c>
      <c r="E151" s="46" t="s">
        <v>195</v>
      </c>
      <c r="F151" s="46" t="s">
        <v>195</v>
      </c>
      <c r="G151" s="47" t="s">
        <v>195</v>
      </c>
      <c r="H151" s="48" t="s">
        <v>195</v>
      </c>
      <c r="K151"/>
      <c r="M151"/>
      <c r="O151"/>
      <c r="Q151"/>
    </row>
    <row r="152" spans="1:17" ht="15.75" customHeight="1" x14ac:dyDescent="0.25">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5">
      <c r="A153" s="33"/>
      <c r="D153" s="44" t="s">
        <v>57</v>
      </c>
      <c r="E153" s="59" t="s">
        <v>195</v>
      </c>
      <c r="F153" s="59" t="s">
        <v>195</v>
      </c>
      <c r="G153" s="58" t="s">
        <v>195</v>
      </c>
      <c r="H153" s="54" t="s">
        <v>195</v>
      </c>
      <c r="K153"/>
      <c r="M153"/>
      <c r="O153"/>
      <c r="Q153"/>
    </row>
    <row r="154" spans="1:17" ht="15.75" customHeight="1" x14ac:dyDescent="0.25">
      <c r="A154" s="33"/>
      <c r="D154" s="44" t="s">
        <v>57</v>
      </c>
      <c r="E154" s="41" t="s">
        <v>195</v>
      </c>
      <c r="F154" s="41" t="s">
        <v>195</v>
      </c>
      <c r="G154" s="42" t="s">
        <v>195</v>
      </c>
      <c r="H154" s="43" t="s">
        <v>195</v>
      </c>
      <c r="K154"/>
      <c r="M154"/>
      <c r="O154"/>
      <c r="Q154"/>
    </row>
    <row r="155" spans="1:17" ht="15.75" customHeight="1" x14ac:dyDescent="0.25">
      <c r="A155" s="33"/>
      <c r="D155" s="44" t="s">
        <v>57</v>
      </c>
      <c r="E155" s="59" t="s">
        <v>195</v>
      </c>
      <c r="F155" s="59" t="s">
        <v>195</v>
      </c>
      <c r="G155" s="58" t="s">
        <v>195</v>
      </c>
      <c r="H155" s="54" t="s">
        <v>195</v>
      </c>
      <c r="K155"/>
      <c r="M155"/>
      <c r="O155"/>
      <c r="Q155"/>
    </row>
    <row r="156" spans="1:17" ht="15.75" customHeight="1" thickBot="1" x14ac:dyDescent="0.3">
      <c r="A156" s="33"/>
      <c r="D156" s="45" t="s">
        <v>57</v>
      </c>
      <c r="E156" s="57" t="s">
        <v>57</v>
      </c>
      <c r="F156" s="46" t="s">
        <v>195</v>
      </c>
      <c r="G156" s="56" t="s">
        <v>57</v>
      </c>
      <c r="H156" s="48" t="s">
        <v>195</v>
      </c>
      <c r="K156"/>
      <c r="M156"/>
      <c r="O156"/>
      <c r="Q156"/>
    </row>
    <row r="157" spans="1:17" ht="15.75" customHeight="1" x14ac:dyDescent="0.25">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5">
      <c r="A158" s="33"/>
      <c r="D158" s="44" t="s">
        <v>195</v>
      </c>
      <c r="E158" s="59" t="s">
        <v>57</v>
      </c>
      <c r="F158" s="59" t="s">
        <v>195</v>
      </c>
      <c r="G158" s="58" t="s">
        <v>57</v>
      </c>
      <c r="H158" s="54" t="s">
        <v>195</v>
      </c>
      <c r="K158"/>
      <c r="M158"/>
      <c r="O158"/>
      <c r="Q158"/>
    </row>
    <row r="159" spans="1:17" ht="15.75" customHeight="1" x14ac:dyDescent="0.25">
      <c r="A159" s="33"/>
      <c r="D159" s="44" t="s">
        <v>195</v>
      </c>
      <c r="E159" s="59" t="s">
        <v>57</v>
      </c>
      <c r="F159" s="59" t="s">
        <v>195</v>
      </c>
      <c r="G159" s="58" t="s">
        <v>57</v>
      </c>
      <c r="H159" s="54" t="s">
        <v>195</v>
      </c>
      <c r="K159"/>
      <c r="M159"/>
      <c r="O159"/>
      <c r="Q159"/>
    </row>
    <row r="160" spans="1:17" ht="15.75" customHeight="1" x14ac:dyDescent="0.25">
      <c r="A160" s="33"/>
      <c r="D160" s="44" t="s">
        <v>195</v>
      </c>
      <c r="E160" s="59" t="s">
        <v>57</v>
      </c>
      <c r="F160" s="59" t="s">
        <v>195</v>
      </c>
      <c r="G160" s="58" t="s">
        <v>57</v>
      </c>
      <c r="H160" s="54" t="s">
        <v>195</v>
      </c>
      <c r="K160"/>
      <c r="M160"/>
      <c r="O160"/>
      <c r="Q160"/>
    </row>
    <row r="161" spans="1:17" ht="15.75" customHeight="1" thickBot="1" x14ac:dyDescent="0.3">
      <c r="A161" s="33"/>
      <c r="D161" s="45" t="s">
        <v>195</v>
      </c>
      <c r="E161" s="57" t="s">
        <v>57</v>
      </c>
      <c r="F161" s="57" t="s">
        <v>195</v>
      </c>
      <c r="G161" s="56" t="s">
        <v>57</v>
      </c>
      <c r="H161" s="55" t="s">
        <v>195</v>
      </c>
      <c r="K161"/>
      <c r="M161"/>
      <c r="O161"/>
      <c r="Q161"/>
    </row>
    <row r="162" spans="1:17" ht="15.75" customHeight="1" x14ac:dyDescent="0.25">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5">
      <c r="A163" s="33"/>
      <c r="D163" s="44" t="s">
        <v>195</v>
      </c>
      <c r="E163" s="59" t="s">
        <v>57</v>
      </c>
      <c r="F163" s="59" t="s">
        <v>195</v>
      </c>
      <c r="G163" s="58" t="s">
        <v>195</v>
      </c>
      <c r="H163" s="54" t="s">
        <v>195</v>
      </c>
      <c r="K163"/>
      <c r="M163"/>
      <c r="O163"/>
      <c r="Q163"/>
    </row>
    <row r="164" spans="1:17" ht="15.75" customHeight="1" x14ac:dyDescent="0.25">
      <c r="A164" s="33"/>
      <c r="D164" s="44" t="s">
        <v>195</v>
      </c>
      <c r="E164" s="59" t="s">
        <v>195</v>
      </c>
      <c r="F164" s="59" t="s">
        <v>195</v>
      </c>
      <c r="G164" s="58" t="s">
        <v>195</v>
      </c>
      <c r="H164" s="54" t="s">
        <v>195</v>
      </c>
      <c r="K164"/>
      <c r="M164"/>
      <c r="O164"/>
      <c r="Q164"/>
    </row>
    <row r="165" spans="1:17" ht="15.75" customHeight="1" x14ac:dyDescent="0.25">
      <c r="A165" s="33"/>
      <c r="D165" s="44" t="s">
        <v>195</v>
      </c>
      <c r="E165" s="59" t="s">
        <v>195</v>
      </c>
      <c r="F165" s="59" t="s">
        <v>195</v>
      </c>
      <c r="G165" s="58" t="s">
        <v>57</v>
      </c>
      <c r="H165" s="54" t="s">
        <v>195</v>
      </c>
      <c r="K165"/>
      <c r="M165"/>
      <c r="O165"/>
      <c r="Q165"/>
    </row>
    <row r="166" spans="1:17" ht="15.75" customHeight="1" thickBot="1" x14ac:dyDescent="0.3">
      <c r="A166" s="33"/>
      <c r="D166" s="45" t="s">
        <v>195</v>
      </c>
      <c r="E166" s="57" t="s">
        <v>195</v>
      </c>
      <c r="F166" s="57" t="s">
        <v>195</v>
      </c>
      <c r="G166" s="56" t="s">
        <v>195</v>
      </c>
      <c r="H166" s="55" t="s">
        <v>195</v>
      </c>
      <c r="K166"/>
      <c r="M166"/>
      <c r="O166"/>
      <c r="Q166"/>
    </row>
    <row r="167" spans="1:17" ht="15.75" customHeight="1" x14ac:dyDescent="0.25">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5">
      <c r="A168" s="33"/>
      <c r="D168" s="44" t="s">
        <v>195</v>
      </c>
      <c r="E168" s="59" t="s">
        <v>195</v>
      </c>
      <c r="F168" s="59" t="s">
        <v>195</v>
      </c>
      <c r="G168" s="58" t="s">
        <v>195</v>
      </c>
      <c r="H168" s="54" t="s">
        <v>195</v>
      </c>
      <c r="K168"/>
      <c r="M168"/>
      <c r="O168"/>
      <c r="Q168"/>
    </row>
    <row r="169" spans="1:17" ht="15.75" customHeight="1" x14ac:dyDescent="0.25">
      <c r="A169" s="33"/>
      <c r="D169" s="44" t="s">
        <v>195</v>
      </c>
      <c r="E169" s="59" t="s">
        <v>57</v>
      </c>
      <c r="F169" s="59" t="s">
        <v>195</v>
      </c>
      <c r="G169" s="58" t="s">
        <v>195</v>
      </c>
      <c r="H169" s="54" t="s">
        <v>195</v>
      </c>
      <c r="K169"/>
      <c r="M169"/>
      <c r="O169"/>
      <c r="Q169"/>
    </row>
    <row r="170" spans="1:17" ht="15.75" customHeight="1" x14ac:dyDescent="0.25">
      <c r="A170" s="33"/>
      <c r="D170" s="44" t="s">
        <v>195</v>
      </c>
      <c r="E170" s="59" t="s">
        <v>195</v>
      </c>
      <c r="F170" s="59" t="s">
        <v>195</v>
      </c>
      <c r="G170" s="58" t="s">
        <v>195</v>
      </c>
      <c r="H170" s="54" t="s">
        <v>195</v>
      </c>
      <c r="K170"/>
      <c r="M170"/>
      <c r="O170"/>
      <c r="Q170"/>
    </row>
    <row r="171" spans="1:17" ht="15.75" customHeight="1" thickBot="1" x14ac:dyDescent="0.3">
      <c r="A171" s="33"/>
      <c r="D171" s="45" t="s">
        <v>195</v>
      </c>
      <c r="E171" s="57" t="s">
        <v>195</v>
      </c>
      <c r="F171" s="57" t="s">
        <v>195</v>
      </c>
      <c r="G171" s="56" t="s">
        <v>57</v>
      </c>
      <c r="H171" s="55" t="s">
        <v>195</v>
      </c>
      <c r="K171"/>
      <c r="M171"/>
      <c r="O171"/>
      <c r="Q171"/>
    </row>
    <row r="172" spans="1:17" ht="15.75" customHeight="1" x14ac:dyDescent="0.25">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5">
      <c r="A173" s="33"/>
      <c r="D173" s="44" t="s">
        <v>57</v>
      </c>
      <c r="E173" s="59" t="s">
        <v>57</v>
      </c>
      <c r="F173" s="59" t="s">
        <v>57</v>
      </c>
      <c r="G173" s="58" t="s">
        <v>195</v>
      </c>
      <c r="H173" s="54" t="s">
        <v>195</v>
      </c>
      <c r="K173"/>
      <c r="M173"/>
      <c r="O173"/>
      <c r="Q173"/>
    </row>
    <row r="174" spans="1:17" ht="15.75" customHeight="1" x14ac:dyDescent="0.25">
      <c r="A174" s="33"/>
      <c r="D174" s="44" t="s">
        <v>57</v>
      </c>
      <c r="E174" s="59" t="s">
        <v>57</v>
      </c>
      <c r="F174" s="59" t="s">
        <v>57</v>
      </c>
      <c r="G174" s="58" t="s">
        <v>57</v>
      </c>
      <c r="H174" s="54" t="s">
        <v>57</v>
      </c>
      <c r="K174"/>
      <c r="M174"/>
      <c r="O174"/>
      <c r="Q174"/>
    </row>
    <row r="175" spans="1:17" ht="15.75" customHeight="1" x14ac:dyDescent="0.25">
      <c r="A175" s="33"/>
      <c r="D175" s="44" t="s">
        <v>195</v>
      </c>
      <c r="E175" s="59" t="s">
        <v>195</v>
      </c>
      <c r="F175" s="59" t="s">
        <v>57</v>
      </c>
      <c r="G175" s="58" t="s">
        <v>57</v>
      </c>
      <c r="H175" s="54" t="s">
        <v>57</v>
      </c>
      <c r="K175"/>
      <c r="M175"/>
      <c r="O175"/>
      <c r="Q175"/>
    </row>
    <row r="176" spans="1:17" ht="15.75" customHeight="1" thickBot="1" x14ac:dyDescent="0.3">
      <c r="A176" s="33"/>
      <c r="D176" s="45" t="s">
        <v>195</v>
      </c>
      <c r="E176" s="57" t="s">
        <v>195</v>
      </c>
      <c r="F176" s="57" t="s">
        <v>57</v>
      </c>
      <c r="G176" s="56" t="s">
        <v>57</v>
      </c>
      <c r="H176" s="55" t="s">
        <v>57</v>
      </c>
      <c r="K176"/>
      <c r="M176"/>
      <c r="O176"/>
      <c r="Q176"/>
    </row>
    <row r="177" spans="1:17" ht="15.75" customHeight="1" x14ac:dyDescent="0.25">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5">
      <c r="A178" s="33"/>
      <c r="D178" s="44" t="s">
        <v>195</v>
      </c>
      <c r="E178" s="59" t="s">
        <v>195</v>
      </c>
      <c r="F178" s="59" t="s">
        <v>195</v>
      </c>
      <c r="G178" s="58" t="s">
        <v>195</v>
      </c>
      <c r="H178" s="54" t="s">
        <v>195</v>
      </c>
      <c r="K178"/>
      <c r="M178"/>
      <c r="O178"/>
      <c r="Q178"/>
    </row>
    <row r="179" spans="1:17" ht="15.75" customHeight="1" x14ac:dyDescent="0.25">
      <c r="A179" s="33"/>
      <c r="D179" s="44" t="s">
        <v>57</v>
      </c>
      <c r="E179" s="59" t="s">
        <v>57</v>
      </c>
      <c r="F179" s="59" t="s">
        <v>57</v>
      </c>
      <c r="G179" s="58" t="s">
        <v>57</v>
      </c>
      <c r="H179" s="54" t="s">
        <v>57</v>
      </c>
      <c r="K179"/>
      <c r="M179"/>
      <c r="O179"/>
      <c r="Q179"/>
    </row>
    <row r="180" spans="1:17" ht="15.75" customHeight="1" x14ac:dyDescent="0.25">
      <c r="A180" s="33"/>
      <c r="D180" s="44" t="s">
        <v>195</v>
      </c>
      <c r="E180" s="59" t="s">
        <v>195</v>
      </c>
      <c r="F180" s="59" t="s">
        <v>195</v>
      </c>
      <c r="G180" s="58" t="s">
        <v>195</v>
      </c>
      <c r="H180" s="54" t="s">
        <v>195</v>
      </c>
      <c r="K180"/>
      <c r="M180"/>
      <c r="O180"/>
      <c r="Q180"/>
    </row>
    <row r="181" spans="1:17" ht="15.75" customHeight="1" thickBot="1" x14ac:dyDescent="0.3">
      <c r="A181" s="33"/>
      <c r="D181" s="45" t="s">
        <v>57</v>
      </c>
      <c r="E181" s="57" t="s">
        <v>57</v>
      </c>
      <c r="F181" s="57" t="s">
        <v>57</v>
      </c>
      <c r="G181" s="56" t="s">
        <v>57</v>
      </c>
      <c r="H181" s="55" t="s">
        <v>57</v>
      </c>
      <c r="K181"/>
      <c r="M181"/>
      <c r="O181"/>
      <c r="Q181"/>
    </row>
    <row r="182" spans="1:17" ht="15.75" customHeight="1" x14ac:dyDescent="0.25">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5">
      <c r="A183" s="33"/>
      <c r="D183" s="44" t="s">
        <v>195</v>
      </c>
      <c r="E183" s="59" t="s">
        <v>57</v>
      </c>
      <c r="F183" s="59" t="s">
        <v>195</v>
      </c>
      <c r="G183" s="58" t="s">
        <v>195</v>
      </c>
      <c r="H183" s="54" t="s">
        <v>195</v>
      </c>
      <c r="K183"/>
      <c r="M183"/>
      <c r="O183"/>
      <c r="Q183"/>
    </row>
    <row r="184" spans="1:17" ht="15.75" customHeight="1" x14ac:dyDescent="0.25">
      <c r="A184" s="33"/>
      <c r="D184" s="40" t="s">
        <v>195</v>
      </c>
      <c r="E184" s="59" t="s">
        <v>57</v>
      </c>
      <c r="F184" s="41" t="s">
        <v>195</v>
      </c>
      <c r="G184" s="58" t="s">
        <v>195</v>
      </c>
      <c r="H184" s="43" t="s">
        <v>195</v>
      </c>
      <c r="K184"/>
      <c r="M184"/>
      <c r="O184"/>
      <c r="Q184"/>
    </row>
    <row r="185" spans="1:17" ht="15.75" customHeight="1" x14ac:dyDescent="0.25">
      <c r="A185" s="33"/>
      <c r="D185" s="40" t="s">
        <v>195</v>
      </c>
      <c r="E185" s="41" t="s">
        <v>195</v>
      </c>
      <c r="F185" s="41" t="s">
        <v>195</v>
      </c>
      <c r="G185" s="58" t="s">
        <v>57</v>
      </c>
      <c r="H185" s="43" t="s">
        <v>195</v>
      </c>
      <c r="K185"/>
      <c r="M185"/>
      <c r="O185"/>
      <c r="Q185"/>
    </row>
    <row r="186" spans="1:17" ht="15.75" customHeight="1" thickBot="1" x14ac:dyDescent="0.3">
      <c r="A186" s="33"/>
      <c r="D186" s="49" t="s">
        <v>195</v>
      </c>
      <c r="E186" s="46" t="s">
        <v>195</v>
      </c>
      <c r="F186" s="46" t="s">
        <v>195</v>
      </c>
      <c r="G186" s="56" t="s">
        <v>57</v>
      </c>
      <c r="H186" s="48" t="s">
        <v>195</v>
      </c>
      <c r="K186"/>
      <c r="M186"/>
      <c r="O186"/>
      <c r="Q186"/>
    </row>
    <row r="187" spans="1:17" ht="15.75" customHeight="1" x14ac:dyDescent="0.25">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5">
      <c r="A188" s="33"/>
      <c r="D188" s="44" t="s">
        <v>57</v>
      </c>
      <c r="E188" s="59" t="s">
        <v>57</v>
      </c>
      <c r="F188" s="59" t="s">
        <v>57</v>
      </c>
      <c r="G188" s="58" t="s">
        <v>57</v>
      </c>
      <c r="H188" s="54" t="s">
        <v>57</v>
      </c>
      <c r="K188"/>
      <c r="M188"/>
      <c r="O188"/>
      <c r="Q188"/>
    </row>
    <row r="189" spans="1:17" ht="15.75" customHeight="1" x14ac:dyDescent="0.25">
      <c r="A189" s="33"/>
      <c r="D189" s="40" t="s">
        <v>195</v>
      </c>
      <c r="E189" s="41" t="s">
        <v>195</v>
      </c>
      <c r="F189" s="41" t="s">
        <v>195</v>
      </c>
      <c r="G189" s="42" t="s">
        <v>195</v>
      </c>
      <c r="H189" s="43" t="s">
        <v>195</v>
      </c>
      <c r="K189"/>
      <c r="M189"/>
      <c r="O189"/>
      <c r="Q189"/>
    </row>
    <row r="190" spans="1:17" ht="15.75" customHeight="1" x14ac:dyDescent="0.25">
      <c r="A190" s="33"/>
      <c r="D190" s="44" t="s">
        <v>57</v>
      </c>
      <c r="E190" s="59" t="s">
        <v>57</v>
      </c>
      <c r="F190" s="59" t="s">
        <v>57</v>
      </c>
      <c r="G190" s="58" t="s">
        <v>57</v>
      </c>
      <c r="H190" s="54" t="s">
        <v>57</v>
      </c>
      <c r="K190"/>
      <c r="M190"/>
      <c r="O190"/>
      <c r="Q190"/>
    </row>
    <row r="191" spans="1:17" ht="15.75" customHeight="1" thickBot="1" x14ac:dyDescent="0.3">
      <c r="A191" s="33"/>
      <c r="D191" s="49" t="s">
        <v>195</v>
      </c>
      <c r="E191" s="46" t="s">
        <v>195</v>
      </c>
      <c r="F191" s="46" t="s">
        <v>195</v>
      </c>
      <c r="G191" s="47" t="s">
        <v>195</v>
      </c>
      <c r="H191" s="48" t="s">
        <v>195</v>
      </c>
      <c r="K191"/>
      <c r="M191"/>
      <c r="O191"/>
      <c r="Q191"/>
    </row>
    <row r="192" spans="1:17" ht="15.75" customHeight="1" x14ac:dyDescent="0.25">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5">
      <c r="A193" s="33"/>
      <c r="D193" s="44" t="s">
        <v>57</v>
      </c>
      <c r="E193" s="59" t="s">
        <v>195</v>
      </c>
      <c r="F193" s="59" t="s">
        <v>195</v>
      </c>
      <c r="G193" s="58" t="s">
        <v>195</v>
      </c>
      <c r="H193" s="54" t="s">
        <v>195</v>
      </c>
      <c r="K193"/>
      <c r="M193"/>
      <c r="O193"/>
      <c r="Q193"/>
    </row>
    <row r="194" spans="1:17" ht="15.75" customHeight="1" x14ac:dyDescent="0.25">
      <c r="A194" s="33"/>
      <c r="D194" s="44" t="s">
        <v>57</v>
      </c>
      <c r="E194" s="41" t="s">
        <v>195</v>
      </c>
      <c r="F194" s="41" t="s">
        <v>195</v>
      </c>
      <c r="G194" s="42" t="s">
        <v>195</v>
      </c>
      <c r="H194" s="43" t="s">
        <v>195</v>
      </c>
      <c r="K194"/>
      <c r="M194"/>
      <c r="O194"/>
      <c r="Q194"/>
    </row>
    <row r="195" spans="1:17" ht="15.75" customHeight="1" x14ac:dyDescent="0.25">
      <c r="A195" s="33"/>
      <c r="D195" s="44" t="s">
        <v>57</v>
      </c>
      <c r="E195" s="59" t="s">
        <v>195</v>
      </c>
      <c r="F195" s="59" t="s">
        <v>195</v>
      </c>
      <c r="G195" s="58" t="s">
        <v>195</v>
      </c>
      <c r="H195" s="54" t="s">
        <v>195</v>
      </c>
      <c r="K195"/>
      <c r="M195"/>
      <c r="O195"/>
      <c r="Q195"/>
    </row>
    <row r="196" spans="1:17" ht="15.75" customHeight="1" thickBot="1" x14ac:dyDescent="0.3">
      <c r="A196" s="33"/>
      <c r="D196" s="45" t="s">
        <v>57</v>
      </c>
      <c r="E196" s="57" t="s">
        <v>57</v>
      </c>
      <c r="F196" s="46" t="s">
        <v>195</v>
      </c>
      <c r="G196" s="56" t="s">
        <v>57</v>
      </c>
      <c r="H196" s="48" t="s">
        <v>195</v>
      </c>
      <c r="K196"/>
      <c r="M196"/>
      <c r="O196"/>
      <c r="Q196"/>
    </row>
    <row r="197" spans="1:17" ht="15.75" customHeight="1" x14ac:dyDescent="0.25">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5">
      <c r="A198" s="33"/>
      <c r="D198" s="44" t="s">
        <v>195</v>
      </c>
      <c r="E198" s="59" t="s">
        <v>57</v>
      </c>
      <c r="F198" s="59" t="s">
        <v>195</v>
      </c>
      <c r="G198" s="58" t="s">
        <v>57</v>
      </c>
      <c r="H198" s="54" t="s">
        <v>195</v>
      </c>
      <c r="K198"/>
      <c r="M198"/>
      <c r="O198"/>
      <c r="Q198"/>
    </row>
    <row r="199" spans="1:17" ht="15.75" customHeight="1" x14ac:dyDescent="0.25">
      <c r="A199" s="33"/>
      <c r="D199" s="44" t="s">
        <v>195</v>
      </c>
      <c r="E199" s="59" t="s">
        <v>57</v>
      </c>
      <c r="F199" s="59" t="s">
        <v>195</v>
      </c>
      <c r="G199" s="58" t="s">
        <v>57</v>
      </c>
      <c r="H199" s="54" t="s">
        <v>195</v>
      </c>
      <c r="K199"/>
      <c r="M199"/>
      <c r="O199"/>
      <c r="Q199"/>
    </row>
    <row r="200" spans="1:17" ht="15.75" customHeight="1" x14ac:dyDescent="0.25">
      <c r="A200" s="33"/>
      <c r="D200" s="44" t="s">
        <v>195</v>
      </c>
      <c r="E200" s="59" t="s">
        <v>57</v>
      </c>
      <c r="F200" s="59" t="s">
        <v>195</v>
      </c>
      <c r="G200" s="58" t="s">
        <v>57</v>
      </c>
      <c r="H200" s="54" t="s">
        <v>195</v>
      </c>
      <c r="K200"/>
      <c r="M200"/>
      <c r="O200"/>
      <c r="Q200"/>
    </row>
    <row r="201" spans="1:17" ht="15.75" customHeight="1" thickBot="1" x14ac:dyDescent="0.3">
      <c r="A201" s="33"/>
      <c r="D201" s="45" t="s">
        <v>195</v>
      </c>
      <c r="E201" s="57" t="s">
        <v>57</v>
      </c>
      <c r="F201" s="57" t="s">
        <v>195</v>
      </c>
      <c r="G201" s="56" t="s">
        <v>57</v>
      </c>
      <c r="H201" s="55" t="s">
        <v>195</v>
      </c>
      <c r="K201"/>
      <c r="M201"/>
      <c r="O201"/>
      <c r="Q201"/>
    </row>
    <row r="202" spans="1:17" ht="15.75" customHeight="1" x14ac:dyDescent="0.25">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5">
      <c r="A203" s="33"/>
      <c r="D203" s="44" t="s">
        <v>195</v>
      </c>
      <c r="E203" s="59" t="s">
        <v>57</v>
      </c>
      <c r="F203" s="59" t="s">
        <v>195</v>
      </c>
      <c r="G203" s="58" t="s">
        <v>195</v>
      </c>
      <c r="H203" s="54" t="s">
        <v>195</v>
      </c>
      <c r="K203"/>
      <c r="M203"/>
      <c r="O203"/>
      <c r="Q203"/>
    </row>
    <row r="204" spans="1:17" ht="15.75" customHeight="1" x14ac:dyDescent="0.25">
      <c r="A204" s="33"/>
      <c r="D204" s="44" t="s">
        <v>195</v>
      </c>
      <c r="E204" s="59" t="s">
        <v>195</v>
      </c>
      <c r="F204" s="59" t="s">
        <v>195</v>
      </c>
      <c r="G204" s="58" t="s">
        <v>195</v>
      </c>
      <c r="H204" s="54" t="s">
        <v>195</v>
      </c>
      <c r="K204"/>
      <c r="M204"/>
      <c r="O204"/>
      <c r="Q204"/>
    </row>
    <row r="205" spans="1:17" ht="15.75" customHeight="1" x14ac:dyDescent="0.25">
      <c r="A205" s="33"/>
      <c r="D205" s="44" t="s">
        <v>195</v>
      </c>
      <c r="E205" s="59" t="s">
        <v>195</v>
      </c>
      <c r="F205" s="59" t="s">
        <v>195</v>
      </c>
      <c r="G205" s="58" t="s">
        <v>57</v>
      </c>
      <c r="H205" s="54" t="s">
        <v>195</v>
      </c>
      <c r="K205"/>
      <c r="M205"/>
      <c r="O205"/>
      <c r="Q205"/>
    </row>
    <row r="206" spans="1:17" ht="15.75" customHeight="1" thickBot="1" x14ac:dyDescent="0.3">
      <c r="A206" s="33"/>
      <c r="D206" s="45" t="s">
        <v>195</v>
      </c>
      <c r="E206" s="57" t="s">
        <v>195</v>
      </c>
      <c r="F206" s="57" t="s">
        <v>195</v>
      </c>
      <c r="G206" s="56" t="s">
        <v>195</v>
      </c>
      <c r="H206" s="55" t="s">
        <v>195</v>
      </c>
      <c r="K206"/>
      <c r="M206"/>
      <c r="O206"/>
      <c r="Q206"/>
    </row>
    <row r="207" spans="1:17" ht="15.75" customHeight="1" x14ac:dyDescent="0.25">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5">
      <c r="A208" s="33"/>
      <c r="D208" s="44" t="s">
        <v>57</v>
      </c>
      <c r="E208" s="59" t="s">
        <v>57</v>
      </c>
      <c r="F208" s="59" t="s">
        <v>57</v>
      </c>
      <c r="G208" s="58" t="s">
        <v>195</v>
      </c>
      <c r="H208" s="54" t="s">
        <v>195</v>
      </c>
      <c r="K208"/>
      <c r="M208"/>
      <c r="O208"/>
      <c r="Q208"/>
    </row>
    <row r="209" spans="1:17" ht="15.75" customHeight="1" x14ac:dyDescent="0.25">
      <c r="A209" s="33"/>
      <c r="D209" s="44" t="s">
        <v>195</v>
      </c>
      <c r="E209" s="59" t="s">
        <v>57</v>
      </c>
      <c r="F209" s="59" t="s">
        <v>195</v>
      </c>
      <c r="G209" s="58" t="s">
        <v>57</v>
      </c>
      <c r="H209" s="54" t="s">
        <v>195</v>
      </c>
      <c r="K209"/>
      <c r="M209"/>
      <c r="O209"/>
      <c r="Q209"/>
    </row>
    <row r="210" spans="1:17" ht="15.75" customHeight="1" x14ac:dyDescent="0.25">
      <c r="A210" s="33"/>
      <c r="D210" s="44" t="s">
        <v>195</v>
      </c>
      <c r="E210" s="59" t="s">
        <v>195</v>
      </c>
      <c r="F210" s="59" t="s">
        <v>57</v>
      </c>
      <c r="G210" s="58" t="s">
        <v>57</v>
      </c>
      <c r="H210" s="54" t="s">
        <v>57</v>
      </c>
      <c r="K210"/>
      <c r="M210"/>
      <c r="O210"/>
      <c r="Q210"/>
    </row>
    <row r="211" spans="1:17" ht="15.75" customHeight="1" thickBot="1" x14ac:dyDescent="0.3">
      <c r="A211" s="33"/>
      <c r="D211" s="45" t="s">
        <v>195</v>
      </c>
      <c r="E211" s="57" t="s">
        <v>195</v>
      </c>
      <c r="F211" s="57" t="s">
        <v>195</v>
      </c>
      <c r="G211" s="56" t="s">
        <v>57</v>
      </c>
      <c r="H211" s="55" t="s">
        <v>195</v>
      </c>
      <c r="K211"/>
      <c r="M211"/>
      <c r="O211"/>
      <c r="Q211"/>
    </row>
    <row r="212" spans="1:17" ht="15.75" customHeight="1" x14ac:dyDescent="0.25">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5">
      <c r="A213" s="33"/>
      <c r="D213" s="44" t="s">
        <v>57</v>
      </c>
      <c r="E213" s="59" t="s">
        <v>57</v>
      </c>
      <c r="F213" s="59" t="s">
        <v>57</v>
      </c>
      <c r="G213" s="58" t="s">
        <v>57</v>
      </c>
      <c r="H213" s="54" t="s">
        <v>57</v>
      </c>
      <c r="K213"/>
      <c r="M213"/>
      <c r="O213"/>
      <c r="Q213"/>
    </row>
    <row r="214" spans="1:17" ht="15.75" customHeight="1" x14ac:dyDescent="0.25">
      <c r="A214" s="33"/>
      <c r="D214" s="44" t="s">
        <v>195</v>
      </c>
      <c r="E214" s="59" t="s">
        <v>195</v>
      </c>
      <c r="F214" s="59" t="s">
        <v>195</v>
      </c>
      <c r="G214" s="58" t="s">
        <v>195</v>
      </c>
      <c r="H214" s="54" t="s">
        <v>195</v>
      </c>
      <c r="K214"/>
      <c r="M214"/>
      <c r="O214"/>
      <c r="Q214"/>
    </row>
    <row r="215" spans="1:17" ht="15.75" customHeight="1" x14ac:dyDescent="0.25">
      <c r="A215" s="33"/>
      <c r="D215" s="44" t="s">
        <v>57</v>
      </c>
      <c r="E215" s="59" t="s">
        <v>57</v>
      </c>
      <c r="F215" s="59" t="s">
        <v>57</v>
      </c>
      <c r="G215" s="58" t="s">
        <v>57</v>
      </c>
      <c r="H215" s="54" t="s">
        <v>57</v>
      </c>
      <c r="K215"/>
      <c r="M215"/>
      <c r="O215"/>
      <c r="Q215"/>
    </row>
    <row r="216" spans="1:17" ht="15.75" customHeight="1" thickBot="1" x14ac:dyDescent="0.3">
      <c r="A216" s="33"/>
      <c r="D216" s="45" t="s">
        <v>195</v>
      </c>
      <c r="E216" s="57" t="s">
        <v>195</v>
      </c>
      <c r="F216" s="57" t="s">
        <v>195</v>
      </c>
      <c r="G216" s="56" t="s">
        <v>195</v>
      </c>
      <c r="H216" s="55" t="s">
        <v>195</v>
      </c>
      <c r="K216"/>
      <c r="M216"/>
      <c r="O216"/>
      <c r="Q216"/>
    </row>
    <row r="217" spans="1:17" ht="15.75" customHeight="1" x14ac:dyDescent="0.25">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5">
      <c r="A218" s="33"/>
      <c r="D218" s="44" t="s">
        <v>57</v>
      </c>
      <c r="E218" s="59" t="s">
        <v>195</v>
      </c>
      <c r="F218" s="59" t="s">
        <v>195</v>
      </c>
      <c r="G218" s="58" t="s">
        <v>195</v>
      </c>
      <c r="H218" s="54" t="s">
        <v>195</v>
      </c>
      <c r="K218"/>
      <c r="M218"/>
      <c r="O218"/>
      <c r="Q218"/>
    </row>
    <row r="219" spans="1:17" ht="15.75" customHeight="1" x14ac:dyDescent="0.25">
      <c r="A219" s="33"/>
      <c r="D219" s="44" t="s">
        <v>195</v>
      </c>
      <c r="E219" s="59" t="s">
        <v>195</v>
      </c>
      <c r="F219" s="59" t="s">
        <v>195</v>
      </c>
      <c r="G219" s="58" t="s">
        <v>195</v>
      </c>
      <c r="H219" s="54" t="s">
        <v>195</v>
      </c>
      <c r="K219"/>
      <c r="M219"/>
      <c r="O219"/>
      <c r="Q219"/>
    </row>
    <row r="220" spans="1:17" ht="15.75" customHeight="1" x14ac:dyDescent="0.25">
      <c r="A220" s="33"/>
      <c r="D220" s="44" t="s">
        <v>57</v>
      </c>
      <c r="E220" s="59" t="s">
        <v>195</v>
      </c>
      <c r="F220" s="59" t="s">
        <v>195</v>
      </c>
      <c r="G220" s="58" t="s">
        <v>195</v>
      </c>
      <c r="H220" s="54" t="s">
        <v>195</v>
      </c>
      <c r="K220"/>
      <c r="M220"/>
      <c r="O220"/>
      <c r="Q220"/>
    </row>
    <row r="221" spans="1:17" ht="15.75" customHeight="1" thickBot="1" x14ac:dyDescent="0.3">
      <c r="A221" s="33"/>
      <c r="D221" s="45" t="s">
        <v>195</v>
      </c>
      <c r="E221" s="57" t="s">
        <v>57</v>
      </c>
      <c r="F221" s="57" t="s">
        <v>195</v>
      </c>
      <c r="G221" s="56" t="s">
        <v>57</v>
      </c>
      <c r="H221" s="55" t="s">
        <v>195</v>
      </c>
      <c r="K221"/>
      <c r="M221"/>
      <c r="O221"/>
      <c r="Q221"/>
    </row>
    <row r="222" spans="1:17" ht="15.75" customHeight="1" x14ac:dyDescent="0.25">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5">
      <c r="A223" s="33"/>
      <c r="D223" s="44" t="s">
        <v>195</v>
      </c>
      <c r="E223" s="59" t="s">
        <v>57</v>
      </c>
      <c r="F223" s="59" t="s">
        <v>195</v>
      </c>
      <c r="G223" s="58" t="s">
        <v>57</v>
      </c>
      <c r="H223" s="54" t="s">
        <v>195</v>
      </c>
      <c r="K223"/>
      <c r="M223"/>
      <c r="O223"/>
      <c r="Q223"/>
    </row>
    <row r="224" spans="1:17" ht="15.75" customHeight="1" x14ac:dyDescent="0.25">
      <c r="A224" s="33"/>
      <c r="D224" s="44" t="s">
        <v>195</v>
      </c>
      <c r="E224" s="59" t="s">
        <v>57</v>
      </c>
      <c r="F224" s="59" t="s">
        <v>195</v>
      </c>
      <c r="G224" s="58" t="s">
        <v>57</v>
      </c>
      <c r="H224" s="54" t="s">
        <v>195</v>
      </c>
      <c r="K224"/>
      <c r="M224"/>
      <c r="O224"/>
      <c r="Q224"/>
    </row>
    <row r="225" spans="1:17" ht="15.75" customHeight="1" x14ac:dyDescent="0.25">
      <c r="A225" s="33"/>
      <c r="D225" s="44" t="s">
        <v>195</v>
      </c>
      <c r="E225" s="59" t="s">
        <v>57</v>
      </c>
      <c r="F225" s="59" t="s">
        <v>195</v>
      </c>
      <c r="G225" s="58" t="s">
        <v>57</v>
      </c>
      <c r="H225" s="54" t="s">
        <v>195</v>
      </c>
      <c r="K225"/>
      <c r="M225"/>
      <c r="O225"/>
      <c r="Q225"/>
    </row>
    <row r="226" spans="1:17" ht="15.75" customHeight="1" thickBot="1" x14ac:dyDescent="0.3">
      <c r="A226" s="33"/>
      <c r="D226" s="45" t="s">
        <v>195</v>
      </c>
      <c r="E226" s="57" t="s">
        <v>57</v>
      </c>
      <c r="F226" s="57" t="s">
        <v>195</v>
      </c>
      <c r="G226" s="56" t="s">
        <v>57</v>
      </c>
      <c r="H226" s="55" t="s">
        <v>195</v>
      </c>
      <c r="K226"/>
      <c r="M226"/>
      <c r="O226"/>
      <c r="Q226"/>
    </row>
    <row r="227" spans="1:17" ht="15.75" customHeight="1" x14ac:dyDescent="0.25">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5">
      <c r="A228" s="33"/>
      <c r="D228" s="44" t="s">
        <v>195</v>
      </c>
      <c r="E228" s="59" t="s">
        <v>57</v>
      </c>
      <c r="F228" s="59" t="s">
        <v>195</v>
      </c>
      <c r="G228" s="58" t="s">
        <v>195</v>
      </c>
      <c r="H228" s="54" t="s">
        <v>195</v>
      </c>
      <c r="K228"/>
      <c r="M228"/>
      <c r="O228"/>
      <c r="Q228"/>
    </row>
    <row r="229" spans="1:17" ht="15.75" customHeight="1" x14ac:dyDescent="0.25">
      <c r="A229" s="33"/>
      <c r="D229" s="44" t="s">
        <v>195</v>
      </c>
      <c r="E229" s="59" t="s">
        <v>195</v>
      </c>
      <c r="F229" s="59" t="s">
        <v>195</v>
      </c>
      <c r="G229" s="58" t="s">
        <v>195</v>
      </c>
      <c r="H229" s="54" t="s">
        <v>195</v>
      </c>
      <c r="K229"/>
      <c r="M229"/>
      <c r="O229"/>
      <c r="Q229"/>
    </row>
    <row r="230" spans="1:17" ht="15.75" customHeight="1" x14ac:dyDescent="0.25">
      <c r="A230" s="33"/>
      <c r="D230" s="44" t="s">
        <v>195</v>
      </c>
      <c r="E230" s="59" t="s">
        <v>195</v>
      </c>
      <c r="F230" s="59" t="s">
        <v>195</v>
      </c>
      <c r="G230" s="58" t="s">
        <v>57</v>
      </c>
      <c r="H230" s="54" t="s">
        <v>195</v>
      </c>
      <c r="K230"/>
      <c r="M230"/>
      <c r="O230"/>
      <c r="Q230"/>
    </row>
    <row r="231" spans="1:17" ht="15.75" customHeight="1" thickBot="1" x14ac:dyDescent="0.3">
      <c r="A231" s="33"/>
      <c r="D231" s="45" t="s">
        <v>195</v>
      </c>
      <c r="E231" s="57" t="s">
        <v>195</v>
      </c>
      <c r="F231" s="57" t="s">
        <v>195</v>
      </c>
      <c r="G231" s="56" t="s">
        <v>195</v>
      </c>
      <c r="H231" s="55" t="s">
        <v>195</v>
      </c>
      <c r="K231"/>
      <c r="M231"/>
      <c r="O231"/>
      <c r="Q231"/>
    </row>
    <row r="232" spans="1:17" ht="15.75" customHeight="1" x14ac:dyDescent="0.25">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5">
      <c r="A233" s="33"/>
      <c r="D233" s="44" t="s">
        <v>57</v>
      </c>
      <c r="E233" s="59" t="s">
        <v>57</v>
      </c>
      <c r="F233" s="59" t="s">
        <v>57</v>
      </c>
      <c r="G233" s="58" t="s">
        <v>195</v>
      </c>
      <c r="H233" s="54" t="s">
        <v>195</v>
      </c>
      <c r="K233"/>
      <c r="M233"/>
      <c r="O233"/>
      <c r="Q233"/>
    </row>
    <row r="234" spans="1:17" ht="15.75" customHeight="1" x14ac:dyDescent="0.25">
      <c r="A234" s="33"/>
      <c r="D234" s="44" t="s">
        <v>195</v>
      </c>
      <c r="E234" s="59" t="s">
        <v>57</v>
      </c>
      <c r="F234" s="59" t="s">
        <v>195</v>
      </c>
      <c r="G234" s="58" t="s">
        <v>57</v>
      </c>
      <c r="H234" s="54" t="s">
        <v>195</v>
      </c>
      <c r="K234"/>
      <c r="M234"/>
      <c r="O234"/>
      <c r="Q234"/>
    </row>
    <row r="235" spans="1:17" ht="15.75" customHeight="1" x14ac:dyDescent="0.25">
      <c r="A235" s="33"/>
      <c r="D235" s="44" t="s">
        <v>195</v>
      </c>
      <c r="E235" s="59" t="s">
        <v>195</v>
      </c>
      <c r="F235" s="59" t="s">
        <v>57</v>
      </c>
      <c r="G235" s="58" t="s">
        <v>57</v>
      </c>
      <c r="H235" s="54" t="s">
        <v>57</v>
      </c>
      <c r="K235"/>
      <c r="M235"/>
      <c r="O235"/>
      <c r="Q235"/>
    </row>
    <row r="236" spans="1:17" ht="15.75" customHeight="1" thickBot="1" x14ac:dyDescent="0.3">
      <c r="A236" s="33"/>
      <c r="D236" s="45" t="s">
        <v>195</v>
      </c>
      <c r="E236" s="57" t="s">
        <v>195</v>
      </c>
      <c r="F236" s="57" t="s">
        <v>195</v>
      </c>
      <c r="G236" s="56" t="s">
        <v>57</v>
      </c>
      <c r="H236" s="55" t="s">
        <v>195</v>
      </c>
      <c r="K236"/>
      <c r="M236"/>
      <c r="O236"/>
      <c r="Q236"/>
    </row>
    <row r="237" spans="1:17" ht="15.75" customHeight="1" x14ac:dyDescent="0.25">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5">
      <c r="A238" s="33"/>
      <c r="D238" s="44" t="s">
        <v>57</v>
      </c>
      <c r="E238" s="59" t="s">
        <v>57</v>
      </c>
      <c r="F238" s="59" t="s">
        <v>57</v>
      </c>
      <c r="G238" s="58" t="s">
        <v>57</v>
      </c>
      <c r="H238" s="54" t="s">
        <v>57</v>
      </c>
      <c r="K238"/>
      <c r="M238"/>
      <c r="O238"/>
      <c r="Q238"/>
    </row>
    <row r="239" spans="1:17" ht="15.75" customHeight="1" x14ac:dyDescent="0.25">
      <c r="A239" s="33"/>
      <c r="D239" s="44" t="s">
        <v>195</v>
      </c>
      <c r="E239" s="59" t="s">
        <v>195</v>
      </c>
      <c r="F239" s="59" t="s">
        <v>195</v>
      </c>
      <c r="G239" s="58" t="s">
        <v>195</v>
      </c>
      <c r="H239" s="54" t="s">
        <v>195</v>
      </c>
      <c r="K239"/>
      <c r="M239"/>
      <c r="O239"/>
      <c r="Q239"/>
    </row>
    <row r="240" spans="1:17" ht="15.75" customHeight="1" x14ac:dyDescent="0.25">
      <c r="A240" s="33"/>
      <c r="D240" s="44" t="s">
        <v>57</v>
      </c>
      <c r="E240" s="59" t="s">
        <v>57</v>
      </c>
      <c r="F240" s="59" t="s">
        <v>57</v>
      </c>
      <c r="G240" s="58" t="s">
        <v>57</v>
      </c>
      <c r="H240" s="54" t="s">
        <v>57</v>
      </c>
      <c r="K240"/>
      <c r="M240"/>
      <c r="O240"/>
      <c r="Q240"/>
    </row>
    <row r="241" spans="1:17" ht="15.75" customHeight="1" thickBot="1" x14ac:dyDescent="0.3">
      <c r="A241" s="33"/>
      <c r="D241" s="45" t="s">
        <v>195</v>
      </c>
      <c r="E241" s="57" t="s">
        <v>195</v>
      </c>
      <c r="F241" s="57" t="s">
        <v>195</v>
      </c>
      <c r="G241" s="56" t="s">
        <v>195</v>
      </c>
      <c r="H241" s="55" t="s">
        <v>195</v>
      </c>
      <c r="K241"/>
      <c r="M241"/>
      <c r="O241"/>
      <c r="Q241"/>
    </row>
    <row r="242" spans="1:17" ht="15.75" customHeight="1" x14ac:dyDescent="0.25">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5">
      <c r="A243" s="33"/>
      <c r="D243" s="44" t="s">
        <v>57</v>
      </c>
      <c r="E243" s="59" t="s">
        <v>195</v>
      </c>
      <c r="F243" s="59" t="s">
        <v>195</v>
      </c>
      <c r="G243" s="58" t="s">
        <v>195</v>
      </c>
      <c r="H243" s="54" t="s">
        <v>195</v>
      </c>
      <c r="K243"/>
      <c r="M243"/>
      <c r="O243"/>
      <c r="Q243"/>
    </row>
    <row r="244" spans="1:17" ht="15.75" customHeight="1" x14ac:dyDescent="0.25">
      <c r="A244" s="33"/>
      <c r="D244" s="44" t="s">
        <v>195</v>
      </c>
      <c r="E244" s="59" t="s">
        <v>195</v>
      </c>
      <c r="F244" s="59" t="s">
        <v>195</v>
      </c>
      <c r="G244" s="58" t="s">
        <v>195</v>
      </c>
      <c r="H244" s="54" t="s">
        <v>195</v>
      </c>
      <c r="K244"/>
      <c r="M244"/>
      <c r="O244"/>
      <c r="Q244"/>
    </row>
    <row r="245" spans="1:17" ht="15.75" customHeight="1" x14ac:dyDescent="0.25">
      <c r="A245" s="33"/>
      <c r="D245" s="44" t="s">
        <v>57</v>
      </c>
      <c r="E245" s="59" t="s">
        <v>195</v>
      </c>
      <c r="F245" s="59" t="s">
        <v>195</v>
      </c>
      <c r="G245" s="58" t="s">
        <v>195</v>
      </c>
      <c r="H245" s="54" t="s">
        <v>195</v>
      </c>
      <c r="K245"/>
      <c r="M245"/>
      <c r="O245"/>
      <c r="Q245"/>
    </row>
    <row r="246" spans="1:17" ht="15.75" customHeight="1" thickBot="1" x14ac:dyDescent="0.3">
      <c r="A246" s="33"/>
      <c r="D246" s="45" t="s">
        <v>195</v>
      </c>
      <c r="E246" s="57" t="s">
        <v>57</v>
      </c>
      <c r="F246" s="57" t="s">
        <v>195</v>
      </c>
      <c r="G246" s="56" t="s">
        <v>57</v>
      </c>
      <c r="H246" s="55" t="s">
        <v>195</v>
      </c>
      <c r="K246"/>
      <c r="M246"/>
      <c r="O246"/>
      <c r="Q246"/>
    </row>
    <row r="247" spans="1:17" ht="15.75" customHeight="1" x14ac:dyDescent="0.25">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5">
      <c r="A248" s="33"/>
      <c r="D248" s="44" t="s">
        <v>195</v>
      </c>
      <c r="E248" s="59" t="s">
        <v>57</v>
      </c>
      <c r="F248" s="59" t="s">
        <v>195</v>
      </c>
      <c r="G248" s="58" t="s">
        <v>57</v>
      </c>
      <c r="H248" s="54" t="s">
        <v>195</v>
      </c>
      <c r="K248"/>
      <c r="M248"/>
      <c r="O248"/>
      <c r="Q248"/>
    </row>
    <row r="249" spans="1:17" ht="15.75" customHeight="1" x14ac:dyDescent="0.25">
      <c r="A249" s="33"/>
      <c r="D249" s="44" t="s">
        <v>195</v>
      </c>
      <c r="E249" s="59" t="s">
        <v>57</v>
      </c>
      <c r="F249" s="59" t="s">
        <v>195</v>
      </c>
      <c r="G249" s="58" t="s">
        <v>57</v>
      </c>
      <c r="H249" s="54" t="s">
        <v>195</v>
      </c>
      <c r="K249"/>
      <c r="M249"/>
      <c r="O249"/>
      <c r="Q249"/>
    </row>
    <row r="250" spans="1:17" ht="15.75" customHeight="1" x14ac:dyDescent="0.25">
      <c r="A250" s="33"/>
      <c r="D250" s="44" t="s">
        <v>195</v>
      </c>
      <c r="E250" s="59" t="s">
        <v>57</v>
      </c>
      <c r="F250" s="59" t="s">
        <v>195</v>
      </c>
      <c r="G250" s="58" t="s">
        <v>57</v>
      </c>
      <c r="H250" s="54" t="s">
        <v>195</v>
      </c>
      <c r="K250"/>
      <c r="M250"/>
      <c r="O250"/>
      <c r="Q250"/>
    </row>
    <row r="251" spans="1:17" ht="15.75" customHeight="1" thickBot="1" x14ac:dyDescent="0.3">
      <c r="A251" s="33"/>
      <c r="D251" s="45" t="s">
        <v>195</v>
      </c>
      <c r="E251" s="57" t="s">
        <v>57</v>
      </c>
      <c r="F251" s="57" t="s">
        <v>195</v>
      </c>
      <c r="G251" s="56" t="s">
        <v>57</v>
      </c>
      <c r="H251" s="55" t="s">
        <v>195</v>
      </c>
      <c r="K251"/>
      <c r="M251"/>
      <c r="O251"/>
      <c r="Q251"/>
    </row>
    <row r="252" spans="1:17" ht="15.75" customHeight="1" x14ac:dyDescent="0.25">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5">
      <c r="A253" s="33"/>
      <c r="D253" s="44" t="s">
        <v>195</v>
      </c>
      <c r="E253" s="59" t="s">
        <v>57</v>
      </c>
      <c r="F253" s="59" t="s">
        <v>195</v>
      </c>
      <c r="G253" s="58" t="s">
        <v>195</v>
      </c>
      <c r="H253" s="54" t="s">
        <v>195</v>
      </c>
      <c r="K253"/>
      <c r="M253"/>
      <c r="O253"/>
      <c r="Q253"/>
    </row>
    <row r="254" spans="1:17" ht="15.75" customHeight="1" x14ac:dyDescent="0.25">
      <c r="A254" s="33"/>
      <c r="D254" s="44" t="s">
        <v>195</v>
      </c>
      <c r="E254" s="59" t="s">
        <v>195</v>
      </c>
      <c r="F254" s="59" t="s">
        <v>195</v>
      </c>
      <c r="G254" s="58" t="s">
        <v>195</v>
      </c>
      <c r="H254" s="54" t="s">
        <v>195</v>
      </c>
      <c r="K254"/>
      <c r="M254"/>
      <c r="O254"/>
      <c r="Q254"/>
    </row>
    <row r="255" spans="1:17" ht="15.75" customHeight="1" x14ac:dyDescent="0.25">
      <c r="A255" s="33"/>
      <c r="D255" s="44" t="s">
        <v>195</v>
      </c>
      <c r="E255" s="59" t="s">
        <v>195</v>
      </c>
      <c r="F255" s="59" t="s">
        <v>195</v>
      </c>
      <c r="G255" s="58" t="s">
        <v>57</v>
      </c>
      <c r="H255" s="54" t="s">
        <v>195</v>
      </c>
      <c r="K255"/>
      <c r="M255"/>
      <c r="O255"/>
      <c r="Q255"/>
    </row>
    <row r="256" spans="1:17" ht="15.75" customHeight="1" thickBot="1" x14ac:dyDescent="0.3">
      <c r="A256" s="33"/>
      <c r="D256" s="45" t="s">
        <v>195</v>
      </c>
      <c r="E256" s="57" t="s">
        <v>195</v>
      </c>
      <c r="F256" s="57" t="s">
        <v>195</v>
      </c>
      <c r="G256" s="56" t="s">
        <v>195</v>
      </c>
      <c r="H256" s="55" t="s">
        <v>195</v>
      </c>
      <c r="K256"/>
      <c r="M256"/>
      <c r="O256"/>
      <c r="Q256"/>
    </row>
    <row r="257" spans="1:17" ht="15.75" customHeight="1" x14ac:dyDescent="0.25">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5">
      <c r="A258" s="33"/>
      <c r="D258" s="44" t="s">
        <v>57</v>
      </c>
      <c r="E258" s="59" t="s">
        <v>57</v>
      </c>
      <c r="F258" s="59" t="s">
        <v>57</v>
      </c>
      <c r="G258" s="58" t="s">
        <v>195</v>
      </c>
      <c r="H258" s="54" t="s">
        <v>195</v>
      </c>
      <c r="K258"/>
      <c r="M258"/>
      <c r="O258"/>
      <c r="Q258"/>
    </row>
    <row r="259" spans="1:17" ht="15.75" customHeight="1" x14ac:dyDescent="0.25">
      <c r="A259" s="33"/>
      <c r="D259" s="44" t="s">
        <v>195</v>
      </c>
      <c r="E259" s="59" t="s">
        <v>57</v>
      </c>
      <c r="F259" s="59" t="s">
        <v>195</v>
      </c>
      <c r="G259" s="58" t="s">
        <v>57</v>
      </c>
      <c r="H259" s="54" t="s">
        <v>195</v>
      </c>
      <c r="K259"/>
      <c r="M259"/>
      <c r="O259"/>
      <c r="Q259"/>
    </row>
    <row r="260" spans="1:17" ht="15.75" customHeight="1" x14ac:dyDescent="0.25">
      <c r="A260" s="33"/>
      <c r="D260" s="44" t="s">
        <v>195</v>
      </c>
      <c r="E260" s="59" t="s">
        <v>195</v>
      </c>
      <c r="F260" s="59" t="s">
        <v>57</v>
      </c>
      <c r="G260" s="58" t="s">
        <v>57</v>
      </c>
      <c r="H260" s="54" t="s">
        <v>57</v>
      </c>
      <c r="K260"/>
      <c r="M260"/>
      <c r="O260"/>
      <c r="Q260"/>
    </row>
    <row r="261" spans="1:17" ht="15.75" customHeight="1" thickBot="1" x14ac:dyDescent="0.3">
      <c r="A261" s="33"/>
      <c r="D261" s="45" t="s">
        <v>195</v>
      </c>
      <c r="E261" s="57" t="s">
        <v>195</v>
      </c>
      <c r="F261" s="57" t="s">
        <v>195</v>
      </c>
      <c r="G261" s="56" t="s">
        <v>57</v>
      </c>
      <c r="H261" s="55" t="s">
        <v>195</v>
      </c>
      <c r="K261"/>
      <c r="M261"/>
      <c r="O261"/>
      <c r="Q261"/>
    </row>
    <row r="262" spans="1:17" ht="15.75" customHeight="1" x14ac:dyDescent="0.25">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5">
      <c r="A263" s="33"/>
      <c r="D263" s="44" t="s">
        <v>57</v>
      </c>
      <c r="E263" s="59" t="s">
        <v>57</v>
      </c>
      <c r="F263" s="59" t="s">
        <v>57</v>
      </c>
      <c r="G263" s="58" t="s">
        <v>57</v>
      </c>
      <c r="H263" s="54" t="s">
        <v>57</v>
      </c>
      <c r="K263"/>
      <c r="M263"/>
      <c r="O263"/>
      <c r="Q263"/>
    </row>
    <row r="264" spans="1:17" ht="15.75" customHeight="1" x14ac:dyDescent="0.25">
      <c r="A264" s="33"/>
      <c r="D264" s="44" t="s">
        <v>195</v>
      </c>
      <c r="E264" s="59" t="s">
        <v>195</v>
      </c>
      <c r="F264" s="59" t="s">
        <v>195</v>
      </c>
      <c r="G264" s="58" t="s">
        <v>195</v>
      </c>
      <c r="H264" s="54" t="s">
        <v>195</v>
      </c>
      <c r="K264"/>
      <c r="M264"/>
      <c r="O264"/>
      <c r="Q264"/>
    </row>
    <row r="265" spans="1:17" ht="15.75" customHeight="1" x14ac:dyDescent="0.25">
      <c r="A265" s="33"/>
      <c r="D265" s="44" t="s">
        <v>57</v>
      </c>
      <c r="E265" s="59" t="s">
        <v>57</v>
      </c>
      <c r="F265" s="59" t="s">
        <v>57</v>
      </c>
      <c r="G265" s="58" t="s">
        <v>57</v>
      </c>
      <c r="H265" s="54" t="s">
        <v>57</v>
      </c>
      <c r="K265"/>
      <c r="M265"/>
      <c r="O265"/>
      <c r="Q265"/>
    </row>
    <row r="266" spans="1:17" ht="15.75" customHeight="1" thickBot="1" x14ac:dyDescent="0.3">
      <c r="A266" s="33"/>
      <c r="D266" s="45" t="s">
        <v>195</v>
      </c>
      <c r="E266" s="57" t="s">
        <v>195</v>
      </c>
      <c r="F266" s="57" t="s">
        <v>195</v>
      </c>
      <c r="G266" s="56" t="s">
        <v>195</v>
      </c>
      <c r="H266" s="55" t="s">
        <v>195</v>
      </c>
      <c r="K266"/>
      <c r="M266"/>
      <c r="O266"/>
      <c r="Q266"/>
    </row>
    <row r="267" spans="1:17" ht="15.75" customHeight="1" x14ac:dyDescent="0.25">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5">
      <c r="A268" s="33"/>
      <c r="D268" s="44" t="s">
        <v>57</v>
      </c>
      <c r="E268" s="59" t="s">
        <v>195</v>
      </c>
      <c r="F268" s="59" t="s">
        <v>195</v>
      </c>
      <c r="G268" s="58" t="s">
        <v>195</v>
      </c>
      <c r="H268" s="54" t="s">
        <v>195</v>
      </c>
      <c r="K268"/>
      <c r="M268"/>
      <c r="O268"/>
      <c r="Q268"/>
    </row>
    <row r="269" spans="1:17" ht="15.75" customHeight="1" x14ac:dyDescent="0.25">
      <c r="A269" s="33"/>
      <c r="D269" s="44" t="s">
        <v>195</v>
      </c>
      <c r="E269" s="59" t="s">
        <v>195</v>
      </c>
      <c r="F269" s="59" t="s">
        <v>195</v>
      </c>
      <c r="G269" s="58" t="s">
        <v>195</v>
      </c>
      <c r="H269" s="54" t="s">
        <v>195</v>
      </c>
      <c r="K269"/>
      <c r="M269"/>
      <c r="O269"/>
      <c r="Q269"/>
    </row>
    <row r="270" spans="1:17" ht="15.75" customHeight="1" x14ac:dyDescent="0.25">
      <c r="A270" s="33"/>
      <c r="D270" s="44" t="s">
        <v>57</v>
      </c>
      <c r="E270" s="59" t="s">
        <v>195</v>
      </c>
      <c r="F270" s="59" t="s">
        <v>195</v>
      </c>
      <c r="G270" s="58" t="s">
        <v>195</v>
      </c>
      <c r="H270" s="54" t="s">
        <v>195</v>
      </c>
      <c r="K270"/>
      <c r="M270"/>
      <c r="O270"/>
      <c r="Q270"/>
    </row>
    <row r="271" spans="1:17" ht="15.75" customHeight="1" thickBot="1" x14ac:dyDescent="0.3">
      <c r="A271" s="33"/>
      <c r="D271" s="45" t="s">
        <v>195</v>
      </c>
      <c r="E271" s="57" t="s">
        <v>57</v>
      </c>
      <c r="F271" s="57" t="s">
        <v>195</v>
      </c>
      <c r="G271" s="56" t="s">
        <v>57</v>
      </c>
      <c r="H271" s="55" t="s">
        <v>195</v>
      </c>
      <c r="K271"/>
      <c r="M271"/>
      <c r="O271"/>
      <c r="Q271"/>
    </row>
    <row r="272" spans="1:17"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xmlns:xlrd2="http://schemas.microsoft.com/office/spreadsheetml/2017/richdata2" ref="A2:Q334">
    <sortCondition ref="I2:I33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Objects</vt:lpstr>
      <vt:lpstr>Fuel</vt:lpstr>
      <vt:lpstr>Inventories</vt:lpstr>
      <vt:lpstr>PolycraftEntity</vt:lpstr>
      <vt:lpstr>Craft</vt:lpstr>
      <vt:lpstr>Smelt</vt:lpstr>
      <vt:lpstr>PolyCraft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Debra</cp:lastModifiedBy>
  <dcterms:created xsi:type="dcterms:W3CDTF">2014-04-12T15:30:33Z</dcterms:created>
  <dcterms:modified xsi:type="dcterms:W3CDTF">2019-01-15T18:48:17Z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